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168AD175-FC3D-40B0-808B-D6EFCD2B4414}"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l="1"/>
  <c r="AU63" i="12" l="1"/>
  <c r="AP63" i="12"/>
  <c r="DQ102" i="12"/>
  <c r="CW102" i="12"/>
  <c r="CR102" i="12"/>
  <c r="AA35" i="12" l="1"/>
  <c r="AA34" i="12"/>
  <c r="AA33" i="12"/>
  <c r="AA32" i="12"/>
  <c r="AA31" i="12"/>
  <c r="AA30" i="12"/>
  <c r="AA29" i="12"/>
  <c r="AA28" i="12"/>
  <c r="AA23" i="12"/>
  <c r="AA10" i="12"/>
  <c r="AA9" i="12"/>
  <c r="AA8" i="12"/>
  <c r="AA7"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BE36" i="10"/>
  <c r="BE35" i="10"/>
  <c r="C34" i="10"/>
  <c r="C35" i="10" s="1"/>
  <c r="C36" i="10" s="1"/>
  <c r="C37"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<sst xmlns="http://schemas.openxmlformats.org/spreadsheetml/2006/main" count="1112" uniqueCount="628">
  <si>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</si>
  <si>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</si>
  <si>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</si>
  <si>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</si>
  <si>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</si>
  <si>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</si>
  <si>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</si>
  <si>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</si>
  <si>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</si>
  <si>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</si>
  <si>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</si>
  <si>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</si>
  <si>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</si>
  <si>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</si>
  <si>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</si>
  <si>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</si>
  <si>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</si>
  <si>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</si>
  <si>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</si>
  <si>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</si>
  <si>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</si>
  <si>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</si>
  <si>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</si>
  <si>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</si>
  <si>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</si>
  <si>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</si>
  <si>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</si>
  <si>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</si>
  <si>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</si>
  <si>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</si>
  <si>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</si>
  <si>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</si>
  <si>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</si>
  <si>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</si>
  <si>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</si>
  <si>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</si>
  <si>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</si>
  <si>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</si>
  <si>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</si>
  <si>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</si>
  <si>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</si>
  <si>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</si>
  <si>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</si>
  <si>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</si>
  <si>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</si>
  <si>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</si>
  <si>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</si>
  <si>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</si>
  <si>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</si>
  <si>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</si>
  <si>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</si>
  <si>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</si>
  <si>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</si>
  <si>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</si>
  <si>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</si>
  <si>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</si>
  <si>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</si>
  <si>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</si>
  <si>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</si>
  <si>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</si>
  <si>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</si>
  <si>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</si>
  <si>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</si>
  <si>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</si>
  <si>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</si>
  <si>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</si>
  <si>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</si>
  <si>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</si>
  <si>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</si>
  <si>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</si>
  <si>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</si>
  <si>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</si>
  <si>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</si>
  <si>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</si>
  <si>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</si>
  <si>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</si>
  <si>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</si>
  <si>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</si>
  <si>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</si>
  <si>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</si>
  <si>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</si>
  <si>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</si>
  <si>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</si>
  <si>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</si>
  <si>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</si>
  <si>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</si>
  <si>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</si>
  <si>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</si>
  <si>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</si>
  <si>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</si>
  <si>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</si>
  <si>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</si>
  <si>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</si>
  <si>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</si>
  <si>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</si>
  <si>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</si>
  <si>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</si>
  <si>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</si>
  <si>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</si>
  <si>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</si>
  <si>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</si>
  <si>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</si>
  <si>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</si>
  <si>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</si>
  <si>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</si>
  <si>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</si>
  <si>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</si>
  <si>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</si>
  <si>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</si>
  <si>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</si>
  <si>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</si>
  <si>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</si>
  <si>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</si>
  <si>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</si>
  <si>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</si>
  <si>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</si>
  <si>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</si>
  <si>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</si>
  <si>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</si>
  <si>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</si>
  <si>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</si>
  <si>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</si>
  <si>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</si>
  <si>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</si>
  <si>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</si>
  <si>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</si>
  <si>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</si>
  <si>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</si>
  <si>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</si>
  <si>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</si>
  <si>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</si>
  <si>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</si>
  <si>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</si>
  <si>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</si>
  <si>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</si>
  <si>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</si>
  <si>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</si>
  <si>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</si>
  <si>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</si>
  <si>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</si>
  <si>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</si>
  <si>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</si>
  <si>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</si>
  <si>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</si>
  <si>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</si>
  <si>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</si>
  <si>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</si>
  <si>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</si>
  <si>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</si>
  <si>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</si>
  <si>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</si>
  <si>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</si>
  <si>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</si>
  <si>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</si>
  <si>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</si>
  <si>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</si>
  <si>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</si>
  <si>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</si>
  <si>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</si>
  <si>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</si>
  <si>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</si>
  <si>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</si>
  <si>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</si>
  <si>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</si>
  <si>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</si>
  <si>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</si>
  <si>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</si>
  <si>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</si>
  <si>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</si>
  <si>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</si>
  <si>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</si>
  <si>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</si>
  <si>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</si>
  <si>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</si>
  <si>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</si>
  <si>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</si>
  <si>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</si>
  <si>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</si>
  <si>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</si>
  <si>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</si>
  <si>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</si>
  <si>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</si>
  <si>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</si>
  <si>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</si>
  <si>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</si>
  <si>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</si>
  <si>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</si>
  <si>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</si>
  <si>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</si>
  <si>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</si>
  <si>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</si>
  <si>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</si>
  <si>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</si>
  <si>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</si>
  <si>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</si>
  <si>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</si>
  <si>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</si>
  <si>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</si>
  <si>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</si>
  <si>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</si>
  <si>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</si>
  <si>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</si>
  <si>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</si>
  <si>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</si>
  <si>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</si>
  <si>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</si>
  <si>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</si>
  <si>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</si>
  <si>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</si>
  <si>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</si>
  <si>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</si>
  <si>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</si>
  <si>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</si>
  <si>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</si>
  <si>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</si>
  <si>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</si>
  <si>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</si>
  <si>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</si>
  <si>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</si>
  <si>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</si>
  <si>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</si>
  <si>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</si>
  <si>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</si>
  <si>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</si>
  <si>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</si>
  <si>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</si>
  <si>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</si>
  <si>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</si>
  <si>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</si>
  <si>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</si>
  <si>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</si>
  <si>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</si>
  <si>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</si>
  <si>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</si>
  <si>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</si>
  <si>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</si>
  <si>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</si>
  <si>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</si>
  <si>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</si>
  <si>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</si>
  <si>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</si>
  <si>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</si>
  <si>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</si>
  <si>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</si>
  <si>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</si>
  <si>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</si>
  <si>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</si>
  <si>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</si>
  <si>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教育費</t>
  </si>
  <si>
    <t>自動車税環境性能割交付金</t>
    <phoneticPr fontId="5"/>
  </si>
  <si>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</si>
  <si>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</si>
  <si>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</si>
  <si>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</si>
  <si>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</si>
  <si>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</si>
  <si>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</si>
  <si>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</si>
  <si>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</si>
  <si>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</si>
  <si>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</si>
  <si>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</si>
  <si>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</si>
  <si>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</si>
  <si>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</si>
  <si>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</si>
  <si>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</si>
  <si>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</si>
  <si>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</si>
  <si>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</si>
  <si>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</si>
  <si>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</si>
  <si>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</si>
  <si>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</si>
  <si>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</si>
  <si>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</si>
  <si>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</si>
  <si>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</si>
  <si>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</si>
  <si>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</si>
  <si>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</si>
  <si>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</si>
  <si>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</si>
  <si>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</si>
  <si>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</si>
  <si>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</si>
  <si>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</si>
  <si>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</si>
  <si>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</si>
  <si>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</si>
  <si>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</si>
  <si>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</si>
  <si>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</si>
  <si>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</si>
  <si>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</si>
  <si>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</si>
  <si>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</si>
  <si>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</si>
  <si>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</si>
  <si>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</si>
  <si>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</si>
  <si>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</si>
  <si>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</si>
  <si>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</si>
  <si>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</si>
  <si>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</si>
  <si>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</si>
  <si>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</si>
  <si>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</si>
  <si>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</si>
  <si>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</si>
  <si>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</si>
  <si>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</si>
  <si>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</si>
  <si>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</si>
  <si>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</si>
  <si>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</si>
  <si>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</si>
  <si>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</si>
  <si>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</si>
  <si>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地方債</t>
  </si>
  <si>
    <t>市場</t>
    <phoneticPr fontId="5"/>
  </si>
  <si>
    <t>保険税(料)収入額</t>
    <phoneticPr fontId="5"/>
  </si>
  <si>
    <t>　うち減収補塡債(特例分)</t>
    <rPh sb="4" eb="5">
      <t>シュウ</t>
    </rPh>
    <rPh sb="9" eb="10">
      <t>トク</t>
    </rPh>
    <rPh sb="10" eb="11">
      <t>レイ</t>
    </rPh>
    <rPh sb="11" eb="12">
      <t>ブン</t>
    </rPh>
    <phoneticPr fontId="16"/>
  </si>
  <si>
    <t>国庫支出金</t>
    <phoneticPr fontId="5"/>
  </si>
  <si>
    <t>保険給付費</t>
    <phoneticPr fontId="5"/>
  </si>
  <si>
    <t>投資的経費計</t>
    <rPh sb="5" eb="6">
      <t>ケイ</t>
    </rPh>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</si>
  <si>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</si>
  <si>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</si>
  <si>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</si>
  <si>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</si>
  <si>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</si>
  <si>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</si>
  <si>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</si>
  <si>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</si>
  <si>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</si>
  <si>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</si>
  <si>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</si>
  <si>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</si>
  <si>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</si>
  <si>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</si>
  <si>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</si>
  <si>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</si>
  <si>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</si>
  <si>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</si>
  <si>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</si>
  <si>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</si>
  <si>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</si>
  <si>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</si>
  <si>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</si>
  <si>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</si>
  <si>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</si>
  <si>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</si>
  <si>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</si>
  <si>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</si>
  <si>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</si>
  <si>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</si>
  <si>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</si>
  <si>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</si>
  <si>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</si>
  <si>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</si>
  <si>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</si>
  <si>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</si>
  <si>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</si>
  <si>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</si>
  <si>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</si>
  <si>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</si>
  <si>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</si>
  <si>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</si>
  <si>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</si>
  <si>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</si>
  <si>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</si>
  <si>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</si>
  <si>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</si>
  <si>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</si>
  <si>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</si>
  <si>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</si>
  <si>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水道事業会計</t>
    <phoneticPr fontId="5"/>
  </si>
  <si>
    <t>法適用企業</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</si>
  <si>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</si>
  <si>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</si>
  <si>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</si>
  <si>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</si>
  <si>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</si>
  <si>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</si>
  <si>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</si>
  <si>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</si>
  <si>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</si>
  <si>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</si>
  <si>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</si>
  <si>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</si>
  <si>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</si>
  <si>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</si>
  <si>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</si>
  <si>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</si>
  <si>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</si>
  <si>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</si>
  <si>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</si>
  <si>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</si>
  <si>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</si>
  <si>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</si>
  <si>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</si>
  <si>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</si>
  <si>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</si>
  <si>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</si>
  <si>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</si>
  <si>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</si>
  <si>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</si>
  <si>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</si>
  <si>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</si>
  <si>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</si>
  <si>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</si>
  <si>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</si>
  <si>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</si>
  <si>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</si>
  <si>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</si>
  <si>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</si>
  <si>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</si>
  <si>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</si>
  <si>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</si>
  <si>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</si>
  <si>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</si>
  <si>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</si>
  <si>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</si>
  <si>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</si>
  <si>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</si>
  <si>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</si>
  <si>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</si>
  <si>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</si>
  <si>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</si>
  <si>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</si>
  <si>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</si>
  <si>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</si>
  <si>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</si>
  <si>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</si>
  <si>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</si>
  <si>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</si>
  <si>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</si>
  <si>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</si>
  <si>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</si>
  <si>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</si>
  <si>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</si>
  <si>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</si>
  <si>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</si>
  <si>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公設総合地方卸売市場事業特別会計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</si>
  <si>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</si>
  <si>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</si>
  <si>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</si>
  <si>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</si>
  <si>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</si>
  <si>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</si>
  <si>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</si>
  <si>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</si>
  <si>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</si>
  <si>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</si>
  <si>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</si>
  <si>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</si>
  <si>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</si>
  <si>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</si>
  <si>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</si>
  <si>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</si>
  <si>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</si>
  <si>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</si>
  <si>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</si>
  <si>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</si>
  <si>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</si>
  <si>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</si>
  <si>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</si>
  <si>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</si>
  <si>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</si>
  <si>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</si>
  <si>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</si>
  <si>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</si>
  <si>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</si>
  <si>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</si>
  <si>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</si>
  <si>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</si>
  <si>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</si>
  <si>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</si>
  <si>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</si>
  <si>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</si>
  <si>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</si>
  <si>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</si>
  <si>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</si>
  <si>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</si>
  <si>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</si>
  <si>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</si>
  <si>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</si>
  <si>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</si>
  <si>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</si>
  <si>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</si>
  <si>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</si>
  <si>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</si>
  <si>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</si>
  <si>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</si>
  <si>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</si>
  <si>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</si>
  <si>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</si>
  <si>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</si>
  <si>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</si>
  <si>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</si>
  <si>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</si>
  <si>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</si>
  <si>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</si>
  <si>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</si>
  <si>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</si>
  <si>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</si>
  <si>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</si>
  <si>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</si>
  <si>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</si>
  <si>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</si>
  <si>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</si>
  <si>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</si>
  <si>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</si>
  <si>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</si>
  <si>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</si>
  <si>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</si>
  <si>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</si>
  <si>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</si>
  <si>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</si>
  <si>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</si>
  <si>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</si>
  <si>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</si>
  <si>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</si>
  <si>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</si>
  <si>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</si>
  <si>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</si>
  <si>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</si>
  <si>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</si>
  <si>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</si>
  <si>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</si>
  <si>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</si>
  <si>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0.67</t>
  </si>
  <si>
    <t>▲ 1.49</t>
  </si>
  <si>
    <t>▲ 0.57</t>
  </si>
  <si>
    <t>▲ 2.33</t>
  </si>
  <si>
    <t>水道事業会計</t>
  </si>
  <si>
    <t>一般会計</t>
  </si>
  <si>
    <t>下水道事業会計</t>
  </si>
  <si>
    <t>病院事業会計</t>
  </si>
  <si>
    <t>介護保険事業特別会計</t>
  </si>
  <si>
    <t>国民健康保険事業特別会計</t>
  </si>
  <si>
    <t>柏都市計画事業北柏駅北口土地区画整理事業特別会計</t>
  </si>
  <si>
    <t>公設総合地方卸売市場事業特別会計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</si>
  <si>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</si>
  <si>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</si>
  <si>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</si>
  <si>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</si>
  <si>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</si>
  <si>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</si>
  <si>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</si>
  <si>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</si>
  <si>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</si>
  <si>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</si>
  <si>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</si>
  <si>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</si>
  <si>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</si>
  <si>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</si>
  <si>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2"/>
  </si>
  <si>
    <t>柏・白井・鎌ケ谷環境衛生組合</t>
    <rPh sb="0" eb="1">
      <t>カシワ</t>
    </rPh>
    <rPh sb="2" eb="4">
      <t>シロイ</t>
    </rPh>
    <rPh sb="5" eb="8">
      <t>カマガヤ</t>
    </rPh>
    <rPh sb="8" eb="10">
      <t>カンキョウ</t>
    </rPh>
    <rPh sb="10" eb="12">
      <t>エイセイ</t>
    </rPh>
    <rPh sb="12" eb="13">
      <t>ク</t>
    </rPh>
    <rPh sb="13" eb="14">
      <t>ア</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</si>
  <si>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</si>
  <si>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</si>
  <si>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</si>
  <si>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</si>
  <si>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</si>
  <si>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</si>
  <si>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柏市まちづくり公社</t>
    <rPh sb="0" eb="2">
      <t>カシワシ</t>
    </rPh>
    <rPh sb="7" eb="9">
      <t>コウシャ</t>
    </rPh>
    <phoneticPr fontId="2"/>
  </si>
  <si>
    <t>〇</t>
    <phoneticPr fontId="2"/>
  </si>
  <si>
    <t>柏市みどりの基金</t>
    <rPh sb="0" eb="2">
      <t>カシワシ</t>
    </rPh>
    <rPh sb="6" eb="8">
      <t>キキン</t>
    </rPh>
    <phoneticPr fontId="2"/>
  </si>
  <si>
    <t>柏市医療公社</t>
    <rPh sb="0" eb="2">
      <t>カシワシ</t>
    </rPh>
    <rPh sb="2" eb="4">
      <t>イリョウ</t>
    </rPh>
    <rPh sb="4" eb="6">
      <t>コウシャ</t>
    </rPh>
    <phoneticPr fontId="2"/>
  </si>
  <si>
    <t>ディー・エス・ケイ</t>
    <phoneticPr fontId="2"/>
  </si>
  <si>
    <t>柏市土地開発公社</t>
    <rPh sb="0" eb="2">
      <t>カシワシ</t>
    </rPh>
    <rPh sb="2" eb="4">
      <t>トチ</t>
    </rPh>
    <rPh sb="4" eb="6">
      <t>カイハツ</t>
    </rPh>
    <rPh sb="6" eb="8">
      <t>コウシャ</t>
    </rPh>
    <phoneticPr fontId="2"/>
  </si>
  <si>
    <t>道の駅しょうなん</t>
    <rPh sb="0" eb="1">
      <t>ミチ</t>
    </rPh>
    <rPh sb="2" eb="3">
      <t>エキ</t>
    </rPh>
    <phoneticPr fontId="2"/>
  </si>
  <si>
    <t>-</t>
    <phoneticPr fontId="2"/>
  </si>
  <si>
    <t>-</t>
    <phoneticPr fontId="2"/>
  </si>
  <si>
    <t>-</t>
    <phoneticPr fontId="2"/>
  </si>
  <si>
    <t>公共施設整備基金</t>
    <phoneticPr fontId="5"/>
  </si>
  <si>
    <t>都市整備基金</t>
    <rPh sb="0" eb="2">
      <t>トシ</t>
    </rPh>
    <rPh sb="2" eb="4">
      <t>セイビ</t>
    </rPh>
    <rPh sb="4" eb="6">
      <t>キキン</t>
    </rPh>
    <phoneticPr fontId="19"/>
  </si>
  <si>
    <t>職員退職手当基金</t>
    <rPh sb="0" eb="2">
      <t>ショクイン</t>
    </rPh>
    <rPh sb="2" eb="4">
      <t>タイショク</t>
    </rPh>
    <rPh sb="4" eb="6">
      <t>テアテ</t>
    </rPh>
    <rPh sb="6" eb="8">
      <t>キキン</t>
    </rPh>
    <phoneticPr fontId="19"/>
  </si>
  <si>
    <t>寄附基金</t>
    <rPh sb="0" eb="2">
      <t>キフ</t>
    </rPh>
    <rPh sb="2" eb="4">
      <t>キキン</t>
    </rPh>
    <phoneticPr fontId="19"/>
  </si>
  <si>
    <t>新型コロナウイルス感染症対策利子補給基金</t>
    <phoneticPr fontId="5"/>
  </si>
  <si>
    <t>令和3年度</t>
    <phoneticPr fontId="25"/>
  </si>
  <si>
    <t>千葉県柏市</t>
    <phoneticPr fontId="25"/>
  </si>
  <si>
    <t>歳出の状況（単位 千円・％）</t>
    <phoneticPr fontId="5"/>
  </si>
  <si>
    <t>目的別歳出の状況（単位 千円・％）</t>
    <phoneticPr fontId="5"/>
  </si>
  <si>
    <t>　法定普通税</t>
    <phoneticPr fontId="5"/>
  </si>
  <si>
    <t>-</t>
    <phoneticPr fontId="5"/>
  </si>
  <si>
    <t>　　市町村民税</t>
    <phoneticPr fontId="5"/>
  </si>
  <si>
    <t>　　　個人均等割</t>
    <phoneticPr fontId="5"/>
  </si>
  <si>
    <t>分離課税所得割交付金</t>
    <phoneticPr fontId="25"/>
  </si>
  <si>
    <t>-</t>
    <phoneticPr fontId="5"/>
  </si>
  <si>
    <t>　　　法人均等割</t>
    <phoneticPr fontId="5"/>
  </si>
  <si>
    <t>　　固定資産税</t>
    <phoneticPr fontId="5"/>
  </si>
  <si>
    <t>　　市町村たばこ税</t>
    <phoneticPr fontId="5"/>
  </si>
  <si>
    <t>　　特別土地保有税</t>
    <phoneticPr fontId="5"/>
  </si>
  <si>
    <t>-</t>
    <phoneticPr fontId="5"/>
  </si>
  <si>
    <t>　普通交付税</t>
    <phoneticPr fontId="5"/>
  </si>
  <si>
    <t>　　水利地益税等</t>
    <phoneticPr fontId="5"/>
  </si>
  <si>
    <t>　法定外目的税</t>
    <phoneticPr fontId="5"/>
  </si>
  <si>
    <t>交通安全対策特別交付金</t>
    <phoneticPr fontId="5"/>
  </si>
  <si>
    <t>・計</t>
    <phoneticPr fontId="5"/>
  </si>
  <si>
    <t>一時借入金利子</t>
    <phoneticPr fontId="5"/>
  </si>
  <si>
    <t>　物件費</t>
    <phoneticPr fontId="5"/>
  </si>
  <si>
    <t>　積立金</t>
    <phoneticPr fontId="5"/>
  </si>
  <si>
    <t>被保険者
1人当り</t>
    <phoneticPr fontId="5"/>
  </si>
  <si>
    <t>　投資・出資金・貸付金</t>
    <phoneticPr fontId="5"/>
  </si>
  <si>
    <t>国民健康保険</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</si>
  <si>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</si>
  <si>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</si>
  <si>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</si>
  <si>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</si>
  <si>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</si>
  <si>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</si>
  <si>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普通建設事業費</t>
    <phoneticPr fontId="5"/>
  </si>
  <si>
    <t>　うち補助</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</si>
  <si>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</si>
  <si>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</si>
  <si>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</si>
  <si>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</si>
  <si>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縮減への取組みにより，充当可能財源等の額が将来負担額を上回っており，将来負担比率は類団体平均を大きく下回っている。有形固定資産減価償却率については，類似団体平均より低い水準。今後，公共施設の老朽化に合わせて，建て替えや長寿命化が必要となってくることが想定されるため，公共施設の適正管理に努めるとともに，各世代への負担の平準化のために基金や起債の活用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</si>
  <si>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</si>
  <si>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</si>
  <si>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</si>
  <si>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</si>
  <si>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</si>
  <si>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</si>
  <si>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どちらも類似団体平均を大きく下回っている。これは，新規借入（借換含む）の抑制や償還額以内での借入を行うなど，これまでの地方債残高縮減への取組みや，職員の新陳代謝による退職手当引当金の減少の結果であると考えられる。
　令和３年度においては，地方債の新規借入（借換含む）の抑制が進み，地方債が１７億円減少した。
　今後，公共施設の老朽化対策を要する状況が続く見通しではあるが，将来世代への負担が増加しないよう努めたい。</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</si>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</sst>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1"/>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4BAF2B7-3E8D-4D93-B29F-6A849BC9699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ADBF-4555-B6F2-1B7A26E7F2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37723</c:v>
                </c:pt>
                <c:pt idx="1">
                  <c:v>27643</c:v>
                </c:pt>
                <c:pt idx="2">
                  <c:v>36537</c:v>
                </c:pt>
                <c:pt idx="3">
                  <c:v>36677</c:v>
                </c:pt>
                <c:pt idx="4">
                  <c:v>42907</c:v>
                </c:pt>
              </c:numCache>
            </c:numRef>
          </c:val>
          <c:smooth val="0"/>
          <c:extLst>
            <c:ext xmlns:c16="http://schemas.microsoft.com/office/drawing/2014/chart" uri="{C3380CC4-5D6E-409C-BE32-E72D297353CC}">
              <c16:uniqueId val="{00000001-ADBF-4555-B6F2-1B7A26E7F2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4.83</c:v>
                </c:pt>
                <c:pt idx="1">
                  <c:v>5.68</c:v>
                </c:pt>
                <c:pt idx="2">
                  <c:v>5.07</c:v>
                </c:pt>
                <c:pt idx="3">
                  <c:v>6.28</c:v>
                </c:pt>
                <c:pt idx="4">
                  <c:v>6.42</c:v>
                </c:pt>
              </c:numCache>
            </c:numRef>
          </c:val>
          <c:extLst>
            <c:ext xmlns:c16="http://schemas.microsoft.com/office/drawing/2014/chart" uri="{C3380CC4-5D6E-409C-BE32-E72D297353CC}">
              <c16:uniqueId val="{00000000-B548-44B3-A575-84069F74FB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13.67</c:v>
                </c:pt>
                <c:pt idx="1">
                  <c:v>13.44</c:v>
                </c:pt>
                <c:pt idx="2">
                  <c:v>16.149999999999999</c:v>
                </c:pt>
                <c:pt idx="3">
                  <c:v>14.43</c:v>
                </c:pt>
                <c:pt idx="4">
                  <c:v>16.63</c:v>
                </c:pt>
              </c:numCache>
            </c:numRef>
          </c:val>
          <c:extLst>
            <c:ext xmlns:c16="http://schemas.microsoft.com/office/drawing/2014/chart" uri="{C3380CC4-5D6E-409C-BE32-E72D297353CC}">
              <c16:uniqueId val="{00000001-B548-44B3-A575-84069F74FB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-0.67</c:v>
                </c:pt>
                <c:pt idx="1">
                  <c:v>-1.49</c:v>
                </c:pt>
                <c:pt idx="2">
                  <c:v>-0.56999999999999995</c:v>
                </c:pt>
                <c:pt idx="3">
                  <c:v>-2.33</c:v>
                </c:pt>
                <c:pt idx="4">
                  <c:v>0.46</c:v>
                </c:pt>
              </c:numCache>
            </c:numRef>
          </c:val>
          <c:smooth val="0"/>
          <c:extLst>
            <c:ext xmlns:c16="http://schemas.microsoft.com/office/drawing/2014/chart" uri="{C3380CC4-5D6E-409C-BE32-E72D297353CC}">
              <c16:uniqueId val="{00000002-B548-44B3-A575-84069F74FB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0.11</c:v>
                </c:pt>
                <c:pt idx="4">
                  <c:v>#N/A</c:v>
                </c:pt>
                <c:pt idx="5">
                  <c:v>0.12</c:v>
                </c:pt>
                <c:pt idx="6">
                  <c:v>#N/A</c:v>
                </c:pt>
                <c:pt idx="7">
                  <c:v>0.18</c:v>
                </c:pt>
                <c:pt idx="8">
                  <c:v>#N/A</c:v>
                </c:pt>
                <c:pt idx="9">
                  <c:v>0.19</c:v>
                </c:pt>
              </c:numCache>
            </c:numRef>
          </c:val>
          <c:extLst>
            <c:ext xmlns:c16="http://schemas.microsoft.com/office/drawing/2014/chart" uri="{C3380CC4-5D6E-409C-BE32-E72D297353CC}">
              <c16:uniqueId val="{00000000-F671-4FF1-AAB1-745B170D0F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71-4FF1-AAB1-745B170D0FA3}"/>
            </c:ext>
          </c:extLst>
        </c:ser>
        <c:ser>
          <c:idx val="2"/>
          <c:order val="2"/>
          <c:tx>
            <c:strRef>
              <c:f>データシート!$A$29</c:f>
              <c:strCache>
                <c:ptCount val="1"/>
                <c:pt idx="0">
                  <c:v>公設総合地方卸売市場事業特別会計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0.17</c:v>
                </c:pt>
                <c:pt idx="4">
                  <c:v>#N/A</c:v>
                </c:pt>
                <c:pt idx="5">
                  <c:v>0.15</c:v>
                </c:pt>
                <c:pt idx="6">
                  <c:v>#N/A</c:v>
                </c:pt>
                <c:pt idx="7">
                  <c:v>0.17</c:v>
                </c:pt>
                <c:pt idx="8">
                  <c:v>#N/A</c:v>
                </c:pt>
                <c:pt idx="9">
                  <c:v>0.13</c:v>
                </c:pt>
              </c:numCache>
            </c:numRef>
          </c:val>
          <c:extLst>
            <c:ext xmlns:c16="http://schemas.microsoft.com/office/drawing/2014/chart" uri="{C3380CC4-5D6E-409C-BE32-E72D297353CC}">
              <c16:uniqueId val="{00000002-F671-4FF1-AAB1-745B170D0FA3}"/>
            </c:ext>
          </c:extLst>
        </c:ser>
        <c:ser>
          <c:idx val="3"/>
          <c:order val="3"/>
          <c:tx>
            <c:strRef>
              <c:f>データシート!$A$30</c:f>
              <c:strCache>
                <c:ptCount val="1"/>
                <c:pt idx="0">
                  <c:v>柏都市計画事業北柏駅北口土地区画整理事業特別会計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0.14000000000000001</c:v>
                </c:pt>
                <c:pt idx="4">
                  <c:v>#N/A</c:v>
                </c:pt>
                <c:pt idx="5">
                  <c:v>0.16</c:v>
                </c:pt>
                <c:pt idx="6">
                  <c:v>#N/A</c:v>
                </c:pt>
                <c:pt idx="7">
                  <c:v>0.09</c:v>
                </c:pt>
                <c:pt idx="8">
                  <c:v>#N/A</c:v>
                </c:pt>
                <c:pt idx="9">
                  <c:v>0.15</c:v>
                </c:pt>
              </c:numCache>
            </c:numRef>
          </c:val>
          <c:extLst>
            <c:ext xmlns:c16="http://schemas.microsoft.com/office/drawing/2014/chart" uri="{C3380CC4-5D6E-409C-BE32-E72D297353CC}">
              <c16:uniqueId val="{00000003-F671-4FF1-AAB1-745B170D0FA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1.61</c:v>
                </c:pt>
                <c:pt idx="2">
                  <c:v>#N/A</c:v>
                </c:pt>
                <c:pt idx="3">
                  <c:v>0.3</c:v>
                </c:pt>
                <c:pt idx="4">
                  <c:v>#N/A</c:v>
                </c:pt>
                <c:pt idx="5">
                  <c:v>0.06</c:v>
                </c:pt>
                <c:pt idx="6">
                  <c:v>#N/A</c:v>
                </c:pt>
                <c:pt idx="7">
                  <c:v>0.26</c:v>
                </c:pt>
                <c:pt idx="8">
                  <c:v>#N/A</c:v>
                </c:pt>
                <c:pt idx="9">
                  <c:v>0.47</c:v>
                </c:pt>
              </c:numCache>
            </c:numRef>
          </c:val>
          <c:extLst>
            <c:ext xmlns:c16="http://schemas.microsoft.com/office/drawing/2014/chart" uri="{C3380CC4-5D6E-409C-BE32-E72D297353CC}">
              <c16:uniqueId val="{00000004-F671-4FF1-AAB1-745B170D0FA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0.54</c:v>
                </c:pt>
                <c:pt idx="4">
                  <c:v>#N/A</c:v>
                </c:pt>
                <c:pt idx="5">
                  <c:v>0.92</c:v>
                </c:pt>
                <c:pt idx="6">
                  <c:v>#N/A</c:v>
                </c:pt>
                <c:pt idx="7">
                  <c:v>1.33</c:v>
                </c:pt>
                <c:pt idx="8">
                  <c:v>#N/A</c:v>
                </c:pt>
                <c:pt idx="9">
                  <c:v>0.64</c:v>
                </c:pt>
              </c:numCache>
            </c:numRef>
          </c:val>
          <c:extLst>
            <c:ext xmlns:c16="http://schemas.microsoft.com/office/drawing/2014/chart" uri="{C3380CC4-5D6E-409C-BE32-E72D297353CC}">
              <c16:uniqueId val="{00000005-F671-4FF1-AAB1-745B170D0FA3}"/>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2.97</c:v>
                </c:pt>
                <c:pt idx="2">
                  <c:v>#N/A</c:v>
                </c:pt>
                <c:pt idx="3">
                  <c:v>2.95</c:v>
                </c:pt>
                <c:pt idx="4">
                  <c:v>#N/A</c:v>
                </c:pt>
                <c:pt idx="5">
                  <c:v>2.94</c:v>
                </c:pt>
                <c:pt idx="6">
                  <c:v>#N/A</c:v>
                </c:pt>
                <c:pt idx="7">
                  <c:v>2.82</c:v>
                </c:pt>
                <c:pt idx="8">
                  <c:v>#N/A</c:v>
                </c:pt>
                <c:pt idx="9">
                  <c:v>2.67</c:v>
                </c:pt>
              </c:numCache>
            </c:numRef>
          </c:val>
          <c:extLst>
            <c:ext xmlns:c16="http://schemas.microsoft.com/office/drawing/2014/chart" uri="{C3380CC4-5D6E-409C-BE32-E72D297353CC}">
              <c16:uniqueId val="{00000006-F671-4FF1-AAB1-745B170D0FA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5.18</c:v>
                </c:pt>
                <c:pt idx="2">
                  <c:v>#N/A</c:v>
                </c:pt>
                <c:pt idx="3">
                  <c:v>5.65</c:v>
                </c:pt>
                <c:pt idx="4">
                  <c:v>#N/A</c:v>
                </c:pt>
                <c:pt idx="5">
                  <c:v>6.97</c:v>
                </c:pt>
                <c:pt idx="6">
                  <c:v>#N/A</c:v>
                </c:pt>
                <c:pt idx="7">
                  <c:v>6.2</c:v>
                </c:pt>
                <c:pt idx="8">
                  <c:v>#N/A</c:v>
                </c:pt>
                <c:pt idx="9">
                  <c:v>5.97</c:v>
                </c:pt>
              </c:numCache>
            </c:numRef>
          </c:val>
          <c:extLst>
            <c:ext xmlns:c16="http://schemas.microsoft.com/office/drawing/2014/chart" uri="{C3380CC4-5D6E-409C-BE32-E72D297353CC}">
              <c16:uniqueId val="{00000007-F671-4FF1-AAB1-745B170D0F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4.6900000000000004</c:v>
                </c:pt>
                <c:pt idx="2">
                  <c:v>#N/A</c:v>
                </c:pt>
                <c:pt idx="3">
                  <c:v>5.49</c:v>
                </c:pt>
                <c:pt idx="4">
                  <c:v>#N/A</c:v>
                </c:pt>
                <c:pt idx="5">
                  <c:v>4.8499999999999996</c:v>
                </c:pt>
                <c:pt idx="6">
                  <c:v>#N/A</c:v>
                </c:pt>
                <c:pt idx="7">
                  <c:v>6.07</c:v>
                </c:pt>
                <c:pt idx="8">
                  <c:v>#N/A</c:v>
                </c:pt>
                <c:pt idx="9">
                  <c:v>6.13</c:v>
                </c:pt>
              </c:numCache>
            </c:numRef>
          </c:val>
          <c:extLst>
            <c:ext xmlns:c16="http://schemas.microsoft.com/office/drawing/2014/chart" uri="{C3380CC4-5D6E-409C-BE32-E72D297353CC}">
              <c16:uniqueId val="{00000008-F671-4FF1-AAB1-745B170D0F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11.07</c:v>
                </c:pt>
                <c:pt idx="2">
                  <c:v>#N/A</c:v>
                </c:pt>
                <c:pt idx="3">
                  <c:v>11.3</c:v>
                </c:pt>
                <c:pt idx="4">
                  <c:v>#N/A</c:v>
                </c:pt>
                <c:pt idx="5">
                  <c:v>12.74</c:v>
                </c:pt>
                <c:pt idx="6">
                  <c:v>#N/A</c:v>
                </c:pt>
                <c:pt idx="7">
                  <c:v>13.31</c:v>
                </c:pt>
                <c:pt idx="8">
                  <c:v>#N/A</c:v>
                </c:pt>
                <c:pt idx="9">
                  <c:v>10.39</c:v>
                </c:pt>
              </c:numCache>
            </c:numRef>
          </c:val>
          <c:extLst>
            <c:ext xmlns:c16="http://schemas.microsoft.com/office/drawing/2014/chart" uri="{C3380CC4-5D6E-409C-BE32-E72D297353CC}">
              <c16:uniqueId val="{00000009-F671-4FF1-AAB1-745B170D0F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11486</c:v>
                </c:pt>
                <c:pt idx="5">
                  <c:v>11133</c:v>
                </c:pt>
                <c:pt idx="8">
                  <c:v>11049</c:v>
                </c:pt>
                <c:pt idx="11">
                  <c:v>10883</c:v>
                </c:pt>
                <c:pt idx="14">
                  <c:v>10182</c:v>
                </c:pt>
              </c:numCache>
            </c:numRef>
          </c:val>
          <c:extLst>
            <c:ext xmlns:c16="http://schemas.microsoft.com/office/drawing/2014/chart" uri="{C3380CC4-5D6E-409C-BE32-E72D297353CC}">
              <c16:uniqueId val="{00000000-77F6-44A0-8029-8024CCA41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F6-44A0-8029-8024CCA41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1173</c:v>
                </c:pt>
                <c:pt idx="3">
                  <c:v>1522</c:v>
                </c:pt>
                <c:pt idx="6">
                  <c:v>1024</c:v>
                </c:pt>
                <c:pt idx="9">
                  <c:v>2432</c:v>
                </c:pt>
                <c:pt idx="12">
                  <c:v>1385</c:v>
                </c:pt>
              </c:numCache>
            </c:numRef>
          </c:val>
          <c:extLst>
            <c:ext xmlns:c16="http://schemas.microsoft.com/office/drawing/2014/chart" uri="{C3380CC4-5D6E-409C-BE32-E72D297353CC}">
              <c16:uniqueId val="{00000002-77F6-44A0-8029-8024CCA41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91</c:v>
                </c:pt>
                <c:pt idx="6">
                  <c:v>79</c:v>
                </c:pt>
                <c:pt idx="9">
                  <c:v>90</c:v>
                </c:pt>
                <c:pt idx="12">
                  <c:v>94</c:v>
                </c:pt>
              </c:numCache>
            </c:numRef>
          </c:val>
          <c:extLst>
            <c:ext xmlns:c16="http://schemas.microsoft.com/office/drawing/2014/chart" uri="{C3380CC4-5D6E-409C-BE32-E72D297353CC}">
              <c16:uniqueId val="{00000003-77F6-44A0-8029-8024CCA41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1080</c:v>
                </c:pt>
                <c:pt idx="3">
                  <c:v>1005</c:v>
                </c:pt>
                <c:pt idx="6">
                  <c:v>813</c:v>
                </c:pt>
                <c:pt idx="9">
                  <c:v>1029</c:v>
                </c:pt>
                <c:pt idx="12">
                  <c:v>927</c:v>
                </c:pt>
              </c:numCache>
            </c:numRef>
          </c:val>
          <c:extLst>
            <c:ext xmlns:c16="http://schemas.microsoft.com/office/drawing/2014/chart" uri="{C3380CC4-5D6E-409C-BE32-E72D297353CC}">
              <c16:uniqueId val="{00000004-77F6-44A0-8029-8024CCA41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6-44A0-8029-8024CCA41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F6-44A0-8029-8024CCA41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10916</c:v>
                </c:pt>
                <c:pt idx="3">
                  <c:v>10594</c:v>
                </c:pt>
                <c:pt idx="6">
                  <c:v>10001</c:v>
                </c:pt>
                <c:pt idx="9">
                  <c:v>9942</c:v>
                </c:pt>
                <c:pt idx="12">
                  <c:v>9414</c:v>
                </c:pt>
              </c:numCache>
            </c:numRef>
          </c:val>
          <c:extLst>
            <c:ext xmlns:c16="http://schemas.microsoft.com/office/drawing/2014/chart" uri="{C3380CC4-5D6E-409C-BE32-E72D297353CC}">
              <c16:uniqueId val="{00000007-77F6-44A0-8029-8024CCA418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1732</c:v>
                </c:pt>
                <c:pt idx="2">
                  <c:v>#N/A</c:v>
                </c:pt>
                <c:pt idx="3">
                  <c:v>#N/A</c:v>
                </c:pt>
                <c:pt idx="4">
                  <c:v>2079</c:v>
                </c:pt>
                <c:pt idx="5">
                  <c:v>#N/A</c:v>
                </c:pt>
                <c:pt idx="6">
                  <c:v>#N/A</c:v>
                </c:pt>
                <c:pt idx="7">
                  <c:v>868</c:v>
                </c:pt>
                <c:pt idx="8">
                  <c:v>#N/A</c:v>
                </c:pt>
                <c:pt idx="9">
                  <c:v>#N/A</c:v>
                </c:pt>
                <c:pt idx="10">
                  <c:v>2610</c:v>
                </c:pt>
                <c:pt idx="11">
                  <c:v>#N/A</c:v>
                </c:pt>
                <c:pt idx="12">
                  <c:v>#N/A</c:v>
                </c:pt>
                <c:pt idx="13">
                  <c:v>1638</c:v>
                </c:pt>
                <c:pt idx="14">
                  <c:v>#N/A</c:v>
                </c:pt>
              </c:numCache>
            </c:numRef>
          </c:val>
          <c:smooth val="0"/>
          <c:extLst>
            <c:ext xmlns:c16="http://schemas.microsoft.com/office/drawing/2014/chart" uri="{C3380CC4-5D6E-409C-BE32-E72D297353CC}">
              <c16:uniqueId val="{00000008-77F6-44A0-8029-8024CCA418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94949</c:v>
                </c:pt>
                <c:pt idx="5">
                  <c:v>93691</c:v>
                </c:pt>
                <c:pt idx="8">
                  <c:v>91842</c:v>
                </c:pt>
                <c:pt idx="11">
                  <c:v>90524</c:v>
                </c:pt>
                <c:pt idx="14">
                  <c:v>90861</c:v>
                </c:pt>
              </c:numCache>
            </c:numRef>
          </c:val>
          <c:extLst>
            <c:ext xmlns:c16="http://schemas.microsoft.com/office/drawing/2014/chart" uri="{C3380CC4-5D6E-409C-BE32-E72D297353CC}">
              <c16:uniqueId val="{00000000-1AB0-47B4-8E64-6B4BE66148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19407</c:v>
                </c:pt>
                <c:pt idx="5">
                  <c:v>20609</c:v>
                </c:pt>
                <c:pt idx="8">
                  <c:v>19263</c:v>
                </c:pt>
                <c:pt idx="11">
                  <c:v>18546</c:v>
                </c:pt>
                <c:pt idx="14">
                  <c:v>13120</c:v>
                </c:pt>
              </c:numCache>
            </c:numRef>
          </c:val>
          <c:extLst>
            <c:ext xmlns:c16="http://schemas.microsoft.com/office/drawing/2014/chart" uri="{C3380CC4-5D6E-409C-BE32-E72D297353CC}">
              <c16:uniqueId val="{00000001-1AB0-47B4-8E64-6B4BE66148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33739</c:v>
                </c:pt>
                <c:pt idx="5">
                  <c:v>39202</c:v>
                </c:pt>
                <c:pt idx="8">
                  <c:v>41585</c:v>
                </c:pt>
                <c:pt idx="11">
                  <c:v>40525</c:v>
                </c:pt>
                <c:pt idx="14">
                  <c:v>47270</c:v>
                </c:pt>
              </c:numCache>
            </c:numRef>
          </c:val>
          <c:extLst>
            <c:ext xmlns:c16="http://schemas.microsoft.com/office/drawing/2014/chart" uri="{C3380CC4-5D6E-409C-BE32-E72D297353CC}">
              <c16:uniqueId val="{00000002-1AB0-47B4-8E64-6B4BE66148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B0-47B4-8E64-6B4BE66148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B0-47B4-8E64-6B4BE66148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861</c:v>
                </c:pt>
                <c:pt idx="3">
                  <c:v>816</c:v>
                </c:pt>
                <c:pt idx="6">
                  <c:v>793</c:v>
                </c:pt>
                <c:pt idx="9">
                  <c:v>830</c:v>
                </c:pt>
                <c:pt idx="12">
                  <c:v>833</c:v>
                </c:pt>
              </c:numCache>
            </c:numRef>
          </c:val>
          <c:extLst>
            <c:ext xmlns:c16="http://schemas.microsoft.com/office/drawing/2014/chart" uri="{C3380CC4-5D6E-409C-BE32-E72D297353CC}">
              <c16:uniqueId val="{00000005-1AB0-47B4-8E64-6B4BE66148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17122</c:v>
                </c:pt>
                <c:pt idx="3">
                  <c:v>16100</c:v>
                </c:pt>
                <c:pt idx="6">
                  <c:v>16079</c:v>
                </c:pt>
                <c:pt idx="9">
                  <c:v>15631</c:v>
                </c:pt>
                <c:pt idx="12">
                  <c:v>15624</c:v>
                </c:pt>
              </c:numCache>
            </c:numRef>
          </c:val>
          <c:extLst>
            <c:ext xmlns:c16="http://schemas.microsoft.com/office/drawing/2014/chart" uri="{C3380CC4-5D6E-409C-BE32-E72D297353CC}">
              <c16:uniqueId val="{00000006-1AB0-47B4-8E64-6B4BE66148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873</c:v>
                </c:pt>
                <c:pt idx="3">
                  <c:v>782</c:v>
                </c:pt>
                <c:pt idx="6">
                  <c:v>756</c:v>
                </c:pt>
                <c:pt idx="9">
                  <c:v>765</c:v>
                </c:pt>
                <c:pt idx="12">
                  <c:v>1224</c:v>
                </c:pt>
              </c:numCache>
            </c:numRef>
          </c:val>
          <c:extLst>
            <c:ext xmlns:c16="http://schemas.microsoft.com/office/drawing/2014/chart" uri="{C3380CC4-5D6E-409C-BE32-E72D297353CC}">
              <c16:uniqueId val="{00000007-1AB0-47B4-8E64-6B4BE66148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9918</c:v>
                </c:pt>
                <c:pt idx="3">
                  <c:v>9039</c:v>
                </c:pt>
                <c:pt idx="6">
                  <c:v>8310</c:v>
                </c:pt>
                <c:pt idx="9">
                  <c:v>8132</c:v>
                </c:pt>
                <c:pt idx="12">
                  <c:v>7221</c:v>
                </c:pt>
              </c:numCache>
            </c:numRef>
          </c:val>
          <c:extLst>
            <c:ext xmlns:c16="http://schemas.microsoft.com/office/drawing/2014/chart" uri="{C3380CC4-5D6E-409C-BE32-E72D297353CC}">
              <c16:uniqueId val="{00000008-1AB0-47B4-8E64-6B4BE66148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16876</c:v>
                </c:pt>
                <c:pt idx="3">
                  <c:v>16512</c:v>
                </c:pt>
                <c:pt idx="6">
                  <c:v>13033</c:v>
                </c:pt>
                <c:pt idx="9">
                  <c:v>11902</c:v>
                </c:pt>
                <c:pt idx="12">
                  <c:v>7473</c:v>
                </c:pt>
              </c:numCache>
            </c:numRef>
          </c:val>
          <c:extLst>
            <c:ext xmlns:c16="http://schemas.microsoft.com/office/drawing/2014/chart" uri="{C3380CC4-5D6E-409C-BE32-E72D297353CC}">
              <c16:uniqueId val="{00000009-1AB0-47B4-8E64-6B4BE66148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92384</c:v>
                </c:pt>
                <c:pt idx="3">
                  <c:v>88561</c:v>
                </c:pt>
                <c:pt idx="6">
                  <c:v>89275</c:v>
                </c:pt>
                <c:pt idx="9">
                  <c:v>87840</c:v>
                </c:pt>
                <c:pt idx="12">
                  <c:v>86229</c:v>
                </c:pt>
              </c:numCache>
            </c:numRef>
          </c:val>
          <c:extLst>
            <c:ext xmlns:c16="http://schemas.microsoft.com/office/drawing/2014/chart" uri="{C3380CC4-5D6E-409C-BE32-E72D297353CC}">
              <c16:uniqueId val="{0000000A-1AB0-47B4-8E64-6B4BE66148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B0-47B4-8E64-6B4BE66148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12722</c:v>
                </c:pt>
                <c:pt idx="1">
                  <c:v>11726</c:v>
                </c:pt>
                <c:pt idx="2">
                  <c:v>14230</c:v>
                </c:pt>
              </c:numCache>
            </c:numRef>
          </c:val>
          <c:extLst>
            <c:ext xmlns:c16="http://schemas.microsoft.com/office/drawing/2014/chart" uri="{C3380CC4-5D6E-409C-BE32-E72D297353CC}">
              <c16:uniqueId val="{00000000-8FA6-4825-9F01-3E28918D10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FA6-4825-9F01-3E28918D10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22947</c:v>
                </c:pt>
                <c:pt idx="1">
                  <c:v>22860</c:v>
                </c:pt>
                <c:pt idx="2">
                  <c:v>23158</c:v>
                </c:pt>
              </c:numCache>
            </c:numRef>
          </c:val>
          <c:extLst>
            <c:ext xmlns:c16="http://schemas.microsoft.com/office/drawing/2014/chart" uri="{C3380CC4-5D6E-409C-BE32-E72D297353CC}">
              <c16:uniqueId val="{00000002-8FA6-4825-9F01-3E28918D10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{7D9F1B60-6D69-4968-833E-5CDF09600C87}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250-4D6F-88A0-063A95FC01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{09FEFBB2-A7F2-47D7-8A3B-38C6F67C7C8E}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50-4D6F-88A0-063A95FC01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{73053552-A63F-4742-9EE5-CA5D2F59769B}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50-4D6F-88A0-063A95FC01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{7C1426DD-2188-4AAA-96DB-5ED88E17C510}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50-4D6F-88A0-063A95FC01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{16AFB27D-B41A-40E0-8D6D-D4B38C8FB9A8}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50-4D6F-88A0-063A95FC017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{9C9E5DE8-23C2-4CD2-A1C0-801C8640212C}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250-4D6F-88A0-063A95FC017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{83FD5624-0942-4798-B31B-A5DCDEF10D58}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250-4D6F-88A0-063A95FC017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{8DD159B6-C2CC-4476-8C69-73BFBD138C9E}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250-4D6F-88A0-063A95FC017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{F8CDEADD-5598-4249-8E5E-F674172F8795}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250-4D6F-88A0-063A95FC01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61.3</c:v>
                </c:pt>
                <c:pt idx="16">
                  <c:v>61.7</c:v>
                </c:pt>
                <c:pt idx="24">
                  <c:v>62.2</c:v>
                </c:pt>
                <c:pt idx="32">
                  <c:v>61.4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50-4D6F-88A0-063A95FC01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{39FF3BF9-5C5F-4206-8161-80D42199012B}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250-4D6F-88A0-063A95FC01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{1D27FED7-6C11-4931-A4C9-A2818B225116}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50-4D6F-88A0-063A95FC01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{C7736041-9869-43C6-9316-8BE06B79F85A}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50-4D6F-88A0-063A95FC01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{102CCA15-F07E-473D-B98D-176AE79F1166}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50-4D6F-88A0-063A95FC01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{25B6AFEA-D06C-4D95-B1C4-EEFFB49A3925}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50-4D6F-88A0-063A95FC017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{8578C1E4-16C1-4460-AF88-1DCA5B507619}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250-4D6F-88A0-063A95FC017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{5AECE6D6-58E8-44A2-9C22-F4184A4ABB23}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250-4D6F-88A0-063A95FC017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{FCA53099-972B-486D-BA56-0388129CE7FF}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250-4D6F-88A0-063A95FC017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{2379A7E1-7356-435B-8FD4-BECC44689405}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250-4D6F-88A0-063A95FC01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250-4D6F-88A0-063A95FC0176}"/>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{72ECCED4-0BC8-4F56-B675-8F4CF6423136}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D1-491B-96C5-FEFA188A22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{CA1AF4B0-4E8A-43B5-B28C-3072D1472AF9}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D1-491B-96C5-FEFA188A22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{FC863D79-0389-40FC-9E94-82C076D9A9C7}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D1-491B-96C5-FEFA188A22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{C773E8F3-2C0F-489C-B287-09CEAD2151C6}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D1-491B-96C5-FEFA188A22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{6DC94879-EBB2-4FED-866A-C8BCB2495A27}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D1-491B-96C5-FEFA188A220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{248A7DE8-32F5-4087-ACFB-5772845FECF0}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D1-491B-96C5-FEFA188A220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{7DF373BD-4A6F-450D-8DBD-D3285E827A13}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D1-491B-96C5-FEFA188A220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{1BF95EF4-05EA-4E12-AEDF-073F4AE76C91}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D1-491B-96C5-FEFA188A220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{FCBA6C4F-1122-48F7-B222-09041CC120CB}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D1-491B-96C5-FEFA188A22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2.9</c:v>
                </c:pt>
                <c:pt idx="16">
                  <c:v>2.2000000000000002</c:v>
                </c:pt>
                <c:pt idx="24">
                  <c:v>2.5</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D1-491B-96C5-FEFA188A22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{4724E44F-FB12-4571-85A4-BB71DE44863A}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D1-491B-96C5-FEFA188A22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{6CD48AA0-C8A9-43AF-8E76-4F6CB116F9DC}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D1-491B-96C5-FEFA188A22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{A489E8CF-1B47-4886-BACD-435C22534803}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D1-491B-96C5-FEFA188A22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{8F87A21E-5224-48BF-8153-8188CDEA400A}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D1-491B-96C5-FEFA188A22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{7635C7F1-B819-450F-8E6B-657103955913}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D1-491B-96C5-FEFA188A220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{CC1056D8-62BC-4DDD-9268-EEED74929388}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D1-491B-96C5-FEFA188A220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{9C438A10-D8EC-4A20-83A5-98C859DCC8A1}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D1-491B-96C5-FEFA188A220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{2744B3DB-6065-409B-BD7A-EB50A3471F3B}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D1-491B-96C5-FEFA188A220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{61DB11E2-1EDF-4E13-8509-5B54E6168A5E}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D1-491B-96C5-FEFA188A22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E2D1-491B-96C5-FEFA188A220F}"/>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平成１７年度以降，地方債の新規発行額を当該年度の元金償還額以内に抑制して</a:t>
          </a:r>
          <a:r>
            <a:rPr kumimoji="1" lang="ja-JP" altLang="en-US" sz="1100">
              <a:solidFill>
                <a:schemeClr val="dk1"/>
              </a:solidFill>
              <a:effectLst/>
              <a:latin typeface="+mn-lt"/>
              <a:ea typeface="+mn-ea"/>
              <a:cs typeface="+mn-cs"/>
            </a:rPr>
            <a:t>きたことにより</a:t>
          </a:r>
          <a:r>
            <a:rPr kumimoji="1" lang="ja-JP" altLang="ja-JP" sz="1100">
              <a:solidFill>
                <a:schemeClr val="dk1"/>
              </a:solidFill>
              <a:effectLst/>
              <a:latin typeface="+mn-lt"/>
              <a:ea typeface="+mn-ea"/>
              <a:cs typeface="+mn-cs"/>
            </a:rPr>
            <a:t>，債務残高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，実質公債費比率の分子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減少傾向にあ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令和３年度は，土</a:t>
          </a:r>
          <a:r>
            <a:rPr lang="ja-JP" altLang="ja-JP" sz="1100">
              <a:solidFill>
                <a:schemeClr val="dk1"/>
              </a:solidFill>
              <a:effectLst/>
              <a:latin typeface="+mn-lt"/>
              <a:ea typeface="+mn-ea"/>
              <a:cs typeface="+mn-cs"/>
            </a:rPr>
            <a:t>地開発公社からの用地買戻しが令和２年度で完了したことで，</a:t>
          </a:r>
          <a:r>
            <a:rPr lang="ja-JP" altLang="ja-JP" sz="1100" u="none">
              <a:solidFill>
                <a:schemeClr val="dk1"/>
              </a:solidFill>
              <a:effectLst/>
              <a:latin typeface="+mn-lt"/>
              <a:ea typeface="+mn-ea"/>
              <a:cs typeface="+mn-cs"/>
            </a:rPr>
            <a:t>前年度に比べ「公債費に準ずる債務負担行為に係る支出」が減少</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，算出上分母にあたる</a:t>
          </a:r>
          <a:r>
            <a:rPr lang="ja-JP" altLang="ja-JP" sz="1100" u="none">
              <a:solidFill>
                <a:schemeClr val="dk1"/>
              </a:solidFill>
              <a:effectLst/>
              <a:latin typeface="+mn-lt"/>
              <a:ea typeface="+mn-ea"/>
              <a:cs typeface="+mn-cs"/>
            </a:rPr>
            <a:t>市の標準財政規模が，交付税の追加交付によって増額</a:t>
          </a:r>
          <a:r>
            <a:rPr lang="ja-JP" altLang="en-US" sz="1100" u="none">
              <a:solidFill>
                <a:schemeClr val="dk1"/>
              </a:solidFill>
              <a:effectLst/>
              <a:latin typeface="+mn-lt"/>
              <a:ea typeface="+mn-ea"/>
              <a:cs typeface="+mn-cs"/>
            </a:rPr>
            <a:t>したことから，</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a:t>
          </a:r>
          <a:endParaRPr lang="ja-JP" altLang="ja-JP" sz="1400">
            <a:effectLst/>
          </a:endParaRPr>
        </a:p>
        <a:p>
          <a:pPr rtl="0" eaLnBrk="1" fontAlgn="auto" latinLnBrk="0" hangingPunct="1"/>
          <a:endParaRPr lang="ja-JP" altLang="ja-JP" sz="1400" u="none">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平成１７年度以降，地方債の新規発行額を当該年度の元金償還額以内に抑制していたため，地方債現在高は減少している。また，債務負担行為に基づく支出予定額が大きく減少したことや，</a:t>
          </a:r>
          <a:r>
            <a:rPr lang="ja-JP" altLang="ja-JP" sz="1100" b="0" i="0" baseline="0">
              <a:solidFill>
                <a:schemeClr val="dk1"/>
              </a:solidFill>
              <a:effectLst/>
              <a:latin typeface="+mn-lt"/>
              <a:ea typeface="+mn-ea"/>
              <a:cs typeface="+mn-cs"/>
            </a:rPr>
            <a:t>職員の新陳代謝の影響等で退職手当負担見込額が減少したことなどから，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分子から控除される充当可能財源等について，令和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交付税の追加交付</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一般財源総額が確保できた</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，財政調整基金の取崩を見送ったこと等により，</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結果として，充当可能財源等が将来負担額を上回り，将来負担比率の分子は負数となった。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令和２年度は，</a:t>
          </a:r>
          <a:r>
            <a:rPr lang="ja-JP" altLang="ja-JP" sz="1100">
              <a:solidFill>
                <a:schemeClr val="dk1"/>
              </a:solidFill>
              <a:effectLst/>
              <a:latin typeface="+mn-lt"/>
              <a:ea typeface="+mn-ea"/>
              <a:cs typeface="+mn-cs"/>
            </a:rPr>
            <a:t>感染症対策に重点的に取り組んだこと等により，３０億円の取崩を行ったため，</a:t>
          </a:r>
          <a:r>
            <a:rPr kumimoji="1" lang="ja-JP" altLang="ja-JP" sz="1100">
              <a:solidFill>
                <a:schemeClr val="dk1"/>
              </a:solidFill>
              <a:effectLst/>
              <a:latin typeface="+mn-lt"/>
              <a:ea typeface="+mn-ea"/>
              <a:cs typeface="+mn-cs"/>
            </a:rPr>
            <a:t>基金残高全体では約１１億円の減少となった</a:t>
          </a:r>
          <a:r>
            <a:rPr kumimoji="1" lang="ja-JP" altLang="en-US" sz="1100">
              <a:solidFill>
                <a:schemeClr val="dk1"/>
              </a:solidFill>
              <a:effectLst/>
              <a:latin typeface="+mn-lt"/>
              <a:ea typeface="+mn-ea"/>
              <a:cs typeface="+mn-cs"/>
            </a:rPr>
            <a:t>。令和３年度は</a:t>
          </a:r>
          <a:r>
            <a:rPr lang="ja-JP" altLang="ja-JP" sz="1100">
              <a:solidFill>
                <a:schemeClr val="dk1"/>
              </a:solidFill>
              <a:effectLst/>
              <a:latin typeface="+mn-lt"/>
              <a:ea typeface="+mn-ea"/>
              <a:cs typeface="+mn-cs"/>
            </a:rPr>
            <a:t>交付税の追加交付等により</a:t>
          </a:r>
          <a:r>
            <a:rPr lang="ja-JP" altLang="en-US" sz="1100">
              <a:solidFill>
                <a:schemeClr val="dk1"/>
              </a:solidFill>
              <a:effectLst/>
              <a:latin typeface="+mn-lt"/>
              <a:ea typeface="+mn-ea"/>
              <a:cs typeface="+mn-cs"/>
            </a:rPr>
            <a:t>，一般財源総額を確保できたことで</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の取崩を見送ったため</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基金残高全体では約</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公共施設の老朽化対策が本格化する中で，新型コロナウイルス感染症</a:t>
          </a:r>
          <a:r>
            <a:rPr kumimoji="1"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物価上昇等の</a:t>
          </a:r>
          <a:r>
            <a:rPr lang="ja-JP" altLang="en-US" sz="1100">
              <a:solidFill>
                <a:schemeClr val="dk1"/>
              </a:solidFill>
              <a:effectLst/>
              <a:latin typeface="+mn-lt"/>
              <a:ea typeface="+mn-ea"/>
              <a:cs typeface="+mn-cs"/>
            </a:rPr>
            <a:t>影響による，</a:t>
          </a:r>
          <a:r>
            <a:rPr lang="ja-JP" altLang="ja-JP" sz="1100">
              <a:solidFill>
                <a:schemeClr val="dk1"/>
              </a:solidFill>
              <a:effectLst/>
              <a:latin typeface="+mn-lt"/>
              <a:ea typeface="+mn-ea"/>
              <a:cs typeface="+mn-cs"/>
            </a:rPr>
            <a:t>喫緊の財政需要</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市税収入への影響</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懸念</a:t>
          </a:r>
          <a:r>
            <a:rPr lang="ja-JP" altLang="en-US" sz="1100">
              <a:solidFill>
                <a:schemeClr val="dk1"/>
              </a:solidFill>
              <a:effectLst/>
              <a:latin typeface="+mn-lt"/>
              <a:ea typeface="+mn-ea"/>
              <a:cs typeface="+mn-cs"/>
            </a:rPr>
            <a:t>しながら，</a:t>
          </a:r>
          <a:r>
            <a:rPr lang="ja-JP" altLang="ja-JP" sz="1100">
              <a:solidFill>
                <a:schemeClr val="dk1"/>
              </a:solidFill>
              <a:effectLst/>
              <a:latin typeface="+mn-lt"/>
              <a:ea typeface="+mn-ea"/>
              <a:cs typeface="+mn-cs"/>
            </a:rPr>
            <a:t>今後の各施設の個別施設計画を策定する上で，改めて必要となる財源を整理していく。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・公共施設整備基金：公共施設の整備及び保全に要する経費の財源に充当</a:t>
          </a:r>
          <a:endParaRPr lang="ja-JP" altLang="ja-JP" sz="1400">
            <a:effectLst/>
          </a:endParaRPr>
        </a:p>
        <a:p>
          <a:r>
            <a:rPr kumimoji="1" lang="ja-JP" altLang="ja-JP" sz="1100">
              <a:solidFill>
                <a:schemeClr val="dk1"/>
              </a:solidFill>
              <a:effectLst/>
              <a:latin typeface="+mn-lt"/>
              <a:ea typeface="+mn-ea"/>
              <a:cs typeface="+mn-cs"/>
            </a:rPr>
            <a:t>・都市整備基金：良好な都市環境の整備図り，均衡と発展性のある機能的なまちづくりを推進</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新型コロナウイルス感染症対策利子補給基金</a:t>
          </a:r>
          <a:r>
            <a:rPr kumimoji="1" lang="ja-JP" altLang="ja-JP" sz="1100">
              <a:solidFill>
                <a:schemeClr val="dk1"/>
              </a:solidFill>
              <a:effectLst/>
              <a:latin typeface="+mn-lt"/>
              <a:ea typeface="+mn-ea"/>
              <a:cs typeface="+mn-cs"/>
            </a:rPr>
            <a:t>：新型コロナウイルス</a:t>
          </a:r>
          <a:r>
            <a:rPr kumimoji="1" lang="ja-JP" altLang="en-US" sz="1100">
              <a:solidFill>
                <a:schemeClr val="dk1"/>
              </a:solidFill>
              <a:effectLst/>
              <a:latin typeface="+mn-lt"/>
              <a:ea typeface="+mn-ea"/>
              <a:cs typeface="+mn-cs"/>
            </a:rPr>
            <a:t>の影響で経営状況が悪化した中小企業者に対し交付する利子補給金の財源に充当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・都市整備基金：区画整理事業等のため，約</a:t>
          </a:r>
          <a:r>
            <a:rPr kumimoji="1" lang="ja-JP" altLang="en-US" sz="1100">
              <a:solidFill>
                <a:schemeClr val="dk1"/>
              </a:solidFill>
              <a:effectLst/>
              <a:latin typeface="+mn-lt"/>
              <a:ea typeface="+mn-ea"/>
              <a:cs typeface="+mn-cs"/>
            </a:rPr>
            <a:t>１，５７１</a:t>
          </a:r>
          <a:r>
            <a:rPr kumimoji="1" lang="ja-JP" altLang="ja-JP" sz="1100">
              <a:solidFill>
                <a:schemeClr val="dk1"/>
              </a:solidFill>
              <a:effectLst/>
              <a:latin typeface="+mn-lt"/>
              <a:ea typeface="+mn-ea"/>
              <a:cs typeface="+mn-cs"/>
            </a:rPr>
            <a:t>万円を取り崩し，約</a:t>
          </a:r>
          <a:r>
            <a:rPr kumimoji="1" lang="ja-JP" altLang="en-US" sz="1100">
              <a:solidFill>
                <a:schemeClr val="dk1"/>
              </a:solidFill>
              <a:effectLst/>
              <a:latin typeface="+mn-lt"/>
              <a:ea typeface="+mn-ea"/>
              <a:cs typeface="+mn-cs"/>
            </a:rPr>
            <a:t>５，９４６</a:t>
          </a:r>
          <a:r>
            <a:rPr kumimoji="1" lang="ja-JP" altLang="ja-JP" sz="1100">
              <a:solidFill>
                <a:schemeClr val="dk1"/>
              </a:solidFill>
              <a:effectLst/>
              <a:latin typeface="+mn-lt"/>
              <a:ea typeface="+mn-ea"/>
              <a:cs typeface="+mn-cs"/>
            </a:rPr>
            <a:t>万円を積み立てたことにより，全体で約</a:t>
          </a:r>
          <a:r>
            <a:rPr kumimoji="1" lang="ja-JP" altLang="en-US" sz="1100">
              <a:solidFill>
                <a:schemeClr val="dk1"/>
              </a:solidFill>
              <a:effectLst/>
              <a:latin typeface="+mn-lt"/>
              <a:ea typeface="+mn-ea"/>
              <a:cs typeface="+mn-cs"/>
            </a:rPr>
            <a:t>４，３７５</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・新型コロナウイルス感染症対策利子補給基金：令和３年度に創設され２億円を積立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・新型コロナウイルス感染症対策利子補給基金：</a:t>
          </a:r>
          <a:r>
            <a:rPr kumimoji="1" lang="ja-JP" altLang="en-US" sz="1100">
              <a:solidFill>
                <a:schemeClr val="dk1"/>
              </a:solidFill>
              <a:effectLst/>
              <a:latin typeface="+mn-lt"/>
              <a:ea typeface="+mn-ea"/>
              <a:cs typeface="+mn-cs"/>
            </a:rPr>
            <a:t>令和３年度に積み立てた２億円について，令和８年度末までの５年間で全額を</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年度実質収支の１／２以上となる２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億円を積み立</a:t>
          </a:r>
          <a:r>
            <a:rPr kumimoji="1" lang="ja-JP" altLang="en-US" sz="1100">
              <a:solidFill>
                <a:schemeClr val="dk1"/>
              </a:solidFill>
              <a:effectLst/>
              <a:latin typeface="+mn-lt"/>
              <a:ea typeface="+mn-ea"/>
              <a:cs typeface="+mn-cs"/>
            </a:rPr>
            <a:t>てた</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，令和３年度においては</a:t>
          </a:r>
          <a:r>
            <a:rPr lang="ja-JP" altLang="ja-JP" sz="1100">
              <a:solidFill>
                <a:schemeClr val="dk1"/>
              </a:solidFill>
              <a:effectLst/>
              <a:latin typeface="+mn-lt"/>
              <a:ea typeface="+mn-ea"/>
              <a:cs typeface="+mn-cs"/>
            </a:rPr>
            <a:t>取崩</a:t>
          </a:r>
          <a:r>
            <a:rPr lang="ja-JP" altLang="en-US" sz="1100">
              <a:solidFill>
                <a:schemeClr val="dk1"/>
              </a:solidFill>
              <a:effectLst/>
              <a:latin typeface="+mn-lt"/>
              <a:ea typeface="+mn-ea"/>
              <a:cs typeface="+mn-cs"/>
            </a:rPr>
            <a:t>を見送った</a:t>
          </a:r>
          <a:r>
            <a:rPr lang="ja-JP" altLang="ja-JP"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全体で約</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財政調整基金の残高は，標準財政規模の１０％以上を目安としており，今後について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，現在の残高程度の規模を維持するよう努める。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E15EE5-1446-4D94-AC16-DCE7CB411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F64B11-A56E-4657-8297-09E0B230B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18FE79D-C884-425D-BB90-BA56946F491F}"/>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B5D7EC1-C43A-4751-BEC7-EA6A26CDDA29}"/>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5876A8D-07C6-459A-82E5-F3D3F47795DB}"/>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28D676-7709-4F3C-9C0B-9B9109313903}"/>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B06E93E-4CF9-49AD-8D07-D3B74C05785C}"/>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658C8B0-25EA-48F3-ABD6-72901416B1C5}"/>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C756A58-D77A-4A96-9008-25FCB7AFB63E}"/>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BB2108E-E140-4454-92AF-1845E74E279E}"/>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A221339-D5AB-4A7A-8817-A0B4A5DA3FCC}"/>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FB4B658-A2B0-456F-BFD5-DF5FBAD139A0}"/>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D5BAD86-A8D7-4297-9D30-814381BFA351}"/>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E34B9C5-FD80-4E7B-99E4-AF58B0040023}"/>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982B8FD-36BB-4931-8510-21A027FA033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A27CB70-DF51-4A11-947A-56B56FD1B34A}"/>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9A41C8F-2D34-41CF-909C-9874119B5478}"/>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90A68AD-B032-4BA5-9B58-4430058464AE}"/>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907B4C2-C639-4677-8E91-1892F49DB3C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874796A-E51D-46BA-A569-E98E42ADDBE6}"/>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C3B8171-10D0-4554-A6D9-19E1AB292B64}"/>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88810BC-376F-476C-92A7-D64D8E02FF9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32A9020-890F-4EE9-A324-741F9B521555}"/>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16D5DB3-60E3-4AFD-BA6E-945064F9500F}"/>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532662C-8986-4997-B215-0AFDC4250B8B}"/>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74A4FD7-D85C-4852-BB6C-7F6FD32CE184}"/>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473DD1A-C929-495C-9618-4A7BBA3A437E}"/>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ED7BC69-89B4-46B3-B948-784A0022883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E7A0716-9EBF-4C50-A593-E2F9C87CE582}"/>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0E36022-EEAE-4039-8944-E86524454EB1}"/>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7118128-1389-43D4-8C2D-E34A158A0CAD}"/>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7F471EB-7B15-4212-B52C-881214E1B14A}"/>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D6B2CFE-BC1D-494B-9A99-3CE206117DC4}"/>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5735985-4915-45E4-B82F-1B6B6EF00F61}"/>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857E233-7E61-44C5-84D3-19859A2E143F}"/>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E30BF6B-CCDD-4A94-B8E8-BB827B17DAB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4BBC9C1-C8AA-4B31-A5B7-5B0C37C7807A}"/>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7659FC3-60F9-4ACE-80EA-FD781EF8576B}"/>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BC8C932-B3DE-4E0B-876D-B8AB7E9839E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BB2CA60-B3AB-46ED-84E4-3514F362EA6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19AA709-D1F8-4ED1-8A73-2E60B220A3D4}"/>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A129ACF-5CE9-45A1-B305-CFF4A644467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B041D6E-2993-4BE5-8218-18E5DC69CB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F15D5C3-86C7-434D-BD7C-FFCD974818A8}"/>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D7A7945-CD2C-4D0A-B76F-6FEFE72DB168}"/>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556B1CD-AAC3-4607-AB32-09869D14308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CD71FB7-684B-4036-B449-E525CC0386BF}"/>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43FBA47-8FDD-4CE3-B316-8844C397D085}"/>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FE29A2B-3890-4E34-B407-D74AAE733FC0}"/>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E7719B3-999F-4BA8-A250-36F9691641E5}"/>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3661D29-D3AC-49C5-A914-C7BAAC1FED32}"/>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22869DE-A314-4D39-919A-A1BD9152DF31}"/>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B06F034-6F0E-4DB9-AF45-E020741C79E2}"/>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263B941-11C3-4B41-9CA9-C86DADFF171E}"/>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1B2657A-C5D7-4E20-BD88-095EB42CC6E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FB2D628-BC90-4461-9682-020729D1525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22A04EE-8D4F-41F3-855E-D5D866590435}"/>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有形固定資産減価償却率については，類似団体平均より低い水準となった。今後，公共施設の老朽化に合わせて，建て替えや長寿命化が必要となってくることが想定されるため，公共施設の適正管理に努めるとともに，各世代への負担の平準化のために基金や地方債の活用が必要となってくる。</a:t>
          </a:r>
          <a:endParaRPr kumimoji="1" lang="ja-JP" altLang="en-US" sz="1100">
            <a:latin typeface="+mn-ea"/>
            <a:ea typeface="+mn-ea"/>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F7A313B-F86E-4D5F-820E-932E0064E367}"/>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AEFF33C-A4AE-4A6A-B4A4-3137CEBD5D6B}"/>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E7F7ECA-4F7D-48F9-8F64-A6082E9EF186}"/>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D5440BD3-5595-4277-88BF-C6A658EBE410}"/>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2690F6F-5C96-4AB7-A043-1A658E98B3B8}"/>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2ABBFAE-6711-47D8-AC76-0AC4BD2EA6C7}"/>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5C2FC6EE-87E6-4928-9A52-B5150FF3D71C}"/>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7337E21A-808E-48C3-887D-C521E0BDBA46}"/>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C40A076B-FE45-4291-B56D-1FE3C1A0361D}"/>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2EECB3B8-ADF7-4EE1-9EF7-CBF6F8C7B5C9}"/>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51E13EF0-578E-4800-8A28-B73BD46309ED}"/>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DB92A4B8-2E2B-4A8C-9554-D12A3E09ED7E}"/>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EF1DA97-A856-46F6-B265-8CBA3FF98C2A}"/>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7F647547-02F6-4DF8-84B4-05A543B994A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DCEE6A7B-A4AE-4D97-8D2D-2CCBAE5238EC}"/>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508D72D-A9D7-4C8B-9896-581BFFB9958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1E9CA4BA-D957-49E8-B5B0-177D1EBE93A4}"/>
            </a:ext>
          </a:extLst>
        </xdr:cNvPr>
        <xdr:cNvCxnSpPr/>
      </xdr:nvCxnSpPr>
      <xdr:spPr>
        <a:xfrm flipV="1">
          <a:off x="4295775" y="5340350"/>
          <a:ext cx="1270" cy="132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42C18921-6CA1-4505-BED1-6FDEB4B2B5B9}"/>
            </a:ext>
          </a:extLst>
        </xdr:cNvPr>
        <xdr:cNvSpPr txBox="1"/>
      </xdr:nvSpPr>
      <xdr:spPr>
        <a:xfrm>
          <a:off x="4342765" y="667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73EC8997-4D5C-4279-8B3D-79DC181B823E}"/>
            </a:ext>
          </a:extLst>
        </xdr:cNvPr>
        <xdr:cNvCxnSpPr/>
      </xdr:nvCxnSpPr>
      <xdr:spPr>
        <a:xfrm>
          <a:off x="4206875" y="666665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2902E902-B73E-4C01-B92B-C73331BC75C4}"/>
            </a:ext>
          </a:extLst>
        </xdr:cNvPr>
        <xdr:cNvSpPr txBox="1"/>
      </xdr:nvSpPr>
      <xdr:spPr>
        <a:xfrm>
          <a:off x="4342765" y="51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1ABBACCC-8631-40B6-A818-DEF248D995D8}"/>
            </a:ext>
          </a:extLst>
        </xdr:cNvPr>
        <xdr:cNvCxnSpPr/>
      </xdr:nvCxnSpPr>
      <xdr:spPr>
        <a:xfrm>
          <a:off x="4206875" y="53403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a:extLst>
            <a:ext uri="{FF2B5EF4-FFF2-40B4-BE49-F238E27FC236}">
              <a16:creationId xmlns:a16="http://schemas.microsoft.com/office/drawing/2014/main" id="{05610A10-E391-401E-A7F6-5CEF90C64D6F}"/>
            </a:ext>
          </a:extLst>
        </xdr:cNvPr>
        <xdr:cNvSpPr txBox="1"/>
      </xdr:nvSpPr>
      <xdr:spPr>
        <a:xfrm>
          <a:off x="4342765" y="608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a:extLst>
            <a:ext uri="{FF2B5EF4-FFF2-40B4-BE49-F238E27FC236}">
              <a16:creationId xmlns:a16="http://schemas.microsoft.com/office/drawing/2014/main" id="{52A09330-1263-436A-ADA2-183E248CB826}"/>
            </a:ext>
          </a:extLst>
        </xdr:cNvPr>
        <xdr:cNvSpPr/>
      </xdr:nvSpPr>
      <xdr:spPr>
        <a:xfrm>
          <a:off x="4244975" y="61029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a:extLst>
            <a:ext uri="{FF2B5EF4-FFF2-40B4-BE49-F238E27FC236}">
              <a16:creationId xmlns:a16="http://schemas.microsoft.com/office/drawing/2014/main" id="{B304CCC9-2660-4700-BB39-8992EEE78F18}"/>
            </a:ext>
          </a:extLst>
        </xdr:cNvPr>
        <xdr:cNvSpPr/>
      </xdr:nvSpPr>
      <xdr:spPr>
        <a:xfrm>
          <a:off x="3611880" y="606361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a:extLst>
            <a:ext uri="{FF2B5EF4-FFF2-40B4-BE49-F238E27FC236}">
              <a16:creationId xmlns:a16="http://schemas.microsoft.com/office/drawing/2014/main" id="{89B02FB0-44E1-4AF0-9646-CEF39B163F72}"/>
            </a:ext>
          </a:extLst>
        </xdr:cNvPr>
        <xdr:cNvSpPr/>
      </xdr:nvSpPr>
      <xdr:spPr>
        <a:xfrm>
          <a:off x="2926080" y="602720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a:extLst>
            <a:ext uri="{FF2B5EF4-FFF2-40B4-BE49-F238E27FC236}">
              <a16:creationId xmlns:a16="http://schemas.microsoft.com/office/drawing/2014/main" id="{007A1F69-473D-4FA7-ACCD-E39BF63A8C79}"/>
            </a:ext>
          </a:extLst>
        </xdr:cNvPr>
        <xdr:cNvSpPr/>
      </xdr:nvSpPr>
      <xdr:spPr>
        <a:xfrm>
          <a:off x="2240280" y="600032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a:extLst>
            <a:ext uri="{FF2B5EF4-FFF2-40B4-BE49-F238E27FC236}">
              <a16:creationId xmlns:a16="http://schemas.microsoft.com/office/drawing/2014/main" id="{1FE697A4-FCC3-4EEE-ADE7-4B61B57A9CAF}"/>
            </a:ext>
          </a:extLst>
        </xdr:cNvPr>
        <xdr:cNvSpPr/>
      </xdr:nvSpPr>
      <xdr:spPr>
        <a:xfrm>
          <a:off x="15544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F0DF5E-8AEF-48AC-BC4D-04029FD8AB50}"/>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F0A719D-0F24-4249-9374-1DE02944F47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21B8FDB-6E9A-40E7-B25D-498D4B2A0905}"/>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3882BF4-1068-4D96-A594-FDEF0B78BF3F}"/>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82D11C0-A5F1-42EB-BC7E-3716CFAD40B3}"/>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91" name="楕円 90">
          <a:extLst>
            <a:ext uri="{FF2B5EF4-FFF2-40B4-BE49-F238E27FC236}">
              <a16:creationId xmlns:a16="http://schemas.microsoft.com/office/drawing/2014/main" id="{8E13C7A7-0291-45E3-A171-21248CFDA0CC}"/>
            </a:ext>
          </a:extLst>
        </xdr:cNvPr>
        <xdr:cNvSpPr/>
      </xdr:nvSpPr>
      <xdr:spPr>
        <a:xfrm>
          <a:off x="4244975" y="60130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139929</xdr:rowOff>
    </xdr:from>
    <xdr:ext cx="405111" cy="259045"/>
    <xdr:sp macro="" textlink="">
      <xdr:nvSpPr>
        <xdr:cNvPr id="92" name="有形固定資産減価償却率該当値テキスト">
          <a:extLst>
            <a:ext uri="{FF2B5EF4-FFF2-40B4-BE49-F238E27FC236}">
              <a16:creationId xmlns:a16="http://schemas.microsoft.com/office/drawing/2014/main" id="{2B3F315C-7995-4C9F-98AA-52D24E7BCDF9}"/>
            </a:ext>
          </a:extLst>
        </xdr:cNvPr>
        <xdr:cNvSpPr txBox="1"/>
      </xdr:nvSpPr>
      <xdr:spPr>
        <a:xfrm>
          <a:off x="4342765" y="586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93" name="楕円 92">
          <a:extLst>
            <a:ext uri="{FF2B5EF4-FFF2-40B4-BE49-F238E27FC236}">
              <a16:creationId xmlns:a16="http://schemas.microsoft.com/office/drawing/2014/main" id="{237B99BA-D850-45C0-AE6D-206DA98D9031}"/>
            </a:ext>
          </a:extLst>
        </xdr:cNvPr>
        <xdr:cNvSpPr/>
      </xdr:nvSpPr>
      <xdr:spPr>
        <a:xfrm>
          <a:off x="3611880" y="60399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25188</xdr:rowOff>
    </xdr:to>
    <xdr:cxnSp macro="">
      <xdr:nvCxnSpPr>
        <xdr:cNvPr id="94" name="直線コネクタ 93">
          <a:extLst>
            <a:ext uri="{FF2B5EF4-FFF2-40B4-BE49-F238E27FC236}">
              <a16:creationId xmlns:a16="http://schemas.microsoft.com/office/drawing/2014/main" id="{19326625-DD6E-47AA-81A6-ACF4A4A67977}"/>
            </a:ext>
          </a:extLst>
        </xdr:cNvPr>
        <xdr:cNvCxnSpPr/>
      </xdr:nvCxnSpPr>
      <xdr:spPr>
        <a:xfrm flipV="1">
          <a:off x="3656965" y="6067637"/>
          <a:ext cx="640715" cy="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95" name="楕円 94">
          <a:extLst>
            <a:ext uri="{FF2B5EF4-FFF2-40B4-BE49-F238E27FC236}">
              <a16:creationId xmlns:a16="http://schemas.microsoft.com/office/drawing/2014/main" id="{EFAFA81D-63C5-44DC-AAF8-1DDBA94E8570}"/>
            </a:ext>
          </a:extLst>
        </xdr:cNvPr>
        <xdr:cNvSpPr/>
      </xdr:nvSpPr>
      <xdr:spPr>
        <a:xfrm>
          <a:off x="2926080" y="602763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25188</xdr:rowOff>
    </xdr:to>
    <xdr:cxnSp macro="">
      <xdr:nvCxnSpPr>
        <xdr:cNvPr id="96" name="直線コネクタ 95">
          <a:extLst>
            <a:ext uri="{FF2B5EF4-FFF2-40B4-BE49-F238E27FC236}">
              <a16:creationId xmlns:a16="http://schemas.microsoft.com/office/drawing/2014/main" id="{C6565204-B1B2-4CD5-A9E9-5ABE1F7E3673}"/>
            </a:ext>
          </a:extLst>
        </xdr:cNvPr>
        <xdr:cNvCxnSpPr/>
      </xdr:nvCxnSpPr>
      <xdr:spPr>
        <a:xfrm>
          <a:off x="2971165" y="6076527"/>
          <a:ext cx="6858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97" name="楕円 96">
          <a:extLst>
            <a:ext uri="{FF2B5EF4-FFF2-40B4-BE49-F238E27FC236}">
              <a16:creationId xmlns:a16="http://schemas.microsoft.com/office/drawing/2014/main" id="{F272E7C8-BE67-481B-80FB-11A7ED2168FB}"/>
            </a:ext>
          </a:extLst>
        </xdr:cNvPr>
        <xdr:cNvSpPr/>
      </xdr:nvSpPr>
      <xdr:spPr>
        <a:xfrm>
          <a:off x="2240280" y="60094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31</xdr:row>
      <xdr:rowOff>7197</xdr:rowOff>
    </xdr:to>
    <xdr:cxnSp macro="">
      <xdr:nvCxnSpPr>
        <xdr:cNvPr id="98" name="直線コネクタ 97">
          <a:extLst>
            <a:ext uri="{FF2B5EF4-FFF2-40B4-BE49-F238E27FC236}">
              <a16:creationId xmlns:a16="http://schemas.microsoft.com/office/drawing/2014/main" id="{86EB95A5-B7FE-4D23-B65C-C5D51FA09ED6}"/>
            </a:ext>
          </a:extLst>
        </xdr:cNvPr>
        <xdr:cNvCxnSpPr/>
      </xdr:nvCxnSpPr>
      <xdr:spPr>
        <a:xfrm>
          <a:off x="2285365" y="6064038"/>
          <a:ext cx="685800" cy="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73872</xdr:rowOff>
    </xdr:from>
    <xdr:to>
      <xdr:col>7</xdr:col>
      <xdr:colOff>187325</xdr:colOff>
      <xdr:row>31</xdr:row>
      <xdr:rowOff>4022</xdr:rowOff>
    </xdr:to>
    <xdr:sp macro="" textlink="">
      <xdr:nvSpPr>
        <xdr:cNvPr id="99" name="楕円 98">
          <a:extLst>
            <a:ext uri="{FF2B5EF4-FFF2-40B4-BE49-F238E27FC236}">
              <a16:creationId xmlns:a16="http://schemas.microsoft.com/office/drawing/2014/main" id="{2E1D62C6-EA0E-4F8C-A745-D07002A586A7}"/>
            </a:ext>
          </a:extLst>
        </xdr:cNvPr>
        <xdr:cNvSpPr/>
      </xdr:nvSpPr>
      <xdr:spPr>
        <a:xfrm>
          <a:off x="1554480" y="596984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124672</xdr:rowOff>
    </xdr:from>
    <xdr:to>
      <xdr:col>11</xdr:col>
      <xdr:colOff>136525</xdr:colOff>
      <xdr:row>30</xdr:row>
      <xdr:rowOff>164253</xdr:rowOff>
    </xdr:to>
    <xdr:cxnSp macro="">
      <xdr:nvCxnSpPr>
        <xdr:cNvPr id="100" name="直線コネクタ 99">
          <a:extLst>
            <a:ext uri="{FF2B5EF4-FFF2-40B4-BE49-F238E27FC236}">
              <a16:creationId xmlns:a16="http://schemas.microsoft.com/office/drawing/2014/main" id="{BE4F53BE-4ECF-458F-806C-C5CC650A5808}"/>
            </a:ext>
          </a:extLst>
        </xdr:cNvPr>
        <xdr:cNvCxnSpPr/>
      </xdr:nvCxnSpPr>
      <xdr:spPr>
        <a:xfrm>
          <a:off x="1599565" y="6022552"/>
          <a:ext cx="685800" cy="4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a:extLst>
            <a:ext uri="{FF2B5EF4-FFF2-40B4-BE49-F238E27FC236}">
              <a16:creationId xmlns:a16="http://schemas.microsoft.com/office/drawing/2014/main" id="{F4B2354D-C306-4EEF-B383-2EA3F0BD35C3}"/>
            </a:ext>
          </a:extLst>
        </xdr:cNvPr>
        <xdr:cNvSpPr txBox="1"/>
      </xdr:nvSpPr>
      <xdr:spPr>
        <a:xfrm>
          <a:off x="3464569"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a:extLst>
            <a:ext uri="{FF2B5EF4-FFF2-40B4-BE49-F238E27FC236}">
              <a16:creationId xmlns:a16="http://schemas.microsoft.com/office/drawing/2014/main" id="{C0128469-D047-46B9-B8D5-E9E67B6E5F35}"/>
            </a:ext>
          </a:extLst>
        </xdr:cNvPr>
        <xdr:cNvSpPr txBox="1"/>
      </xdr:nvSpPr>
      <xdr:spPr>
        <a:xfrm>
          <a:off x="2793374" y="612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103" name="n_3aveValue有形固定資産減価償却率">
          <a:extLst>
            <a:ext uri="{FF2B5EF4-FFF2-40B4-BE49-F238E27FC236}">
              <a16:creationId xmlns:a16="http://schemas.microsoft.com/office/drawing/2014/main" id="{90A586EE-E74B-49FE-B779-805A077711B3}"/>
            </a:ext>
          </a:extLst>
        </xdr:cNvPr>
        <xdr:cNvSpPr txBox="1"/>
      </xdr:nvSpPr>
      <xdr:spPr>
        <a:xfrm>
          <a:off x="2107574" y="578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104" name="n_4aveValue有形固定資産減価償却率">
          <a:extLst>
            <a:ext uri="{FF2B5EF4-FFF2-40B4-BE49-F238E27FC236}">
              <a16:creationId xmlns:a16="http://schemas.microsoft.com/office/drawing/2014/main" id="{3B3BD74D-56CF-42FD-852F-86F957B9BE33}"/>
            </a:ext>
          </a:extLst>
        </xdr:cNvPr>
        <xdr:cNvSpPr txBox="1"/>
      </xdr:nvSpPr>
      <xdr:spPr>
        <a:xfrm>
          <a:off x="1421774"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92515</xdr:rowOff>
    </xdr:from>
    <xdr:ext cx="405111" cy="259045"/>
    <xdr:sp macro="" textlink="">
      <xdr:nvSpPr>
        <xdr:cNvPr id="105" name="n_1mainValue有形固定資産減価償却率">
          <a:extLst>
            <a:ext uri="{FF2B5EF4-FFF2-40B4-BE49-F238E27FC236}">
              <a16:creationId xmlns:a16="http://schemas.microsoft.com/office/drawing/2014/main" id="{0EA378CF-A7A7-406F-B43E-D77D31D2DD8C}"/>
            </a:ext>
          </a:extLst>
        </xdr:cNvPr>
        <xdr:cNvSpPr txBox="1"/>
      </xdr:nvSpPr>
      <xdr:spPr>
        <a:xfrm>
          <a:off x="3464569" y="5820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74524</xdr:rowOff>
    </xdr:from>
    <xdr:ext cx="405111" cy="259045"/>
    <xdr:sp macro="" textlink="">
      <xdr:nvSpPr>
        <xdr:cNvPr id="106" name="n_2mainValue有形固定資産減価償却率">
          <a:extLst>
            <a:ext uri="{FF2B5EF4-FFF2-40B4-BE49-F238E27FC236}">
              <a16:creationId xmlns:a16="http://schemas.microsoft.com/office/drawing/2014/main" id="{37E54CE1-A886-4BA2-BB7B-DFA8E1039815}"/>
            </a:ext>
          </a:extLst>
        </xdr:cNvPr>
        <xdr:cNvSpPr txBox="1"/>
      </xdr:nvSpPr>
      <xdr:spPr>
        <a:xfrm>
          <a:off x="2793374" y="579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34730</xdr:rowOff>
    </xdr:from>
    <xdr:ext cx="405111" cy="259045"/>
    <xdr:sp macro="" textlink="">
      <xdr:nvSpPr>
        <xdr:cNvPr id="107" name="n_3mainValue有形固定資産減価償却率">
          <a:extLst>
            <a:ext uri="{FF2B5EF4-FFF2-40B4-BE49-F238E27FC236}">
              <a16:creationId xmlns:a16="http://schemas.microsoft.com/office/drawing/2014/main" id="{9BB17C53-D3C1-4A53-826A-00C74B227675}"/>
            </a:ext>
          </a:extLst>
        </xdr:cNvPr>
        <xdr:cNvSpPr txBox="1"/>
      </xdr:nvSpPr>
      <xdr:spPr>
        <a:xfrm>
          <a:off x="2107574" y="610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8" name="n_4mainValue有形固定資産減価償却率">
          <a:extLst>
            <a:ext uri="{FF2B5EF4-FFF2-40B4-BE49-F238E27FC236}">
              <a16:creationId xmlns:a16="http://schemas.microsoft.com/office/drawing/2014/main" id="{0091E7D1-B28E-4D29-896F-4DF66578B3E2}"/>
            </a:ext>
          </a:extLst>
        </xdr:cNvPr>
        <xdr:cNvSpPr txBox="1"/>
      </xdr:nvSpPr>
      <xdr:spPr>
        <a:xfrm>
          <a:off x="1421774" y="606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0E6E7F3-E7E5-4E03-B3C6-A9EC015B6AF3}"/>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E5F609B-6D4D-43C8-9422-440511ED129B}"/>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9E348FDE-B913-461D-81F6-FFD0C75EB087}"/>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554CA518-407F-4250-AA52-CEE06633DFB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1D383C1-4523-453F-B7BE-C7FAC7DBDA39}"/>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E34CD491-606C-4890-BC70-574816AB206A}"/>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BCCE6EC-E0BD-4232-89CC-A0C3BA06628F}"/>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6D42075-168A-411B-8007-2811E39B931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96725C7-AEBF-404D-920D-53CEBEAE4867}"/>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2E23895C-AA57-470D-9FC3-4C9D7076F4E1}"/>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42AE3DA1-3D36-4E03-81AE-36FE4BAFED4D}"/>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86344B47-B52F-4287-8142-EBF7F01D6892}"/>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3C16DBD6-BF76-4AA5-AA4A-2D50FD9EAE2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債務償還比率は，類似団体平均を大きく下回っており，新規借入（借換含む）の抑制や，償還額以内での借入を行うなど，地方債残高縮減への取組みの効果が出ていると考えられる。</a:t>
          </a:r>
        </a:p>
        <a:p>
          <a:endParaRPr kumimoji="1" lang="ja-JP" altLang="en-US" sz="1100">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9FC11A6A-94D9-4B41-989C-A3C42DF631C2}"/>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97FF026B-78E7-4CFA-8AF1-7B5AD413302C}"/>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A7C1086-7068-44B3-91C6-EAA495B2B491}"/>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1561A4A4-3E1D-4735-9B13-17BBF0958E7D}"/>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9FA140E-81C6-4508-BA57-DB1245200F29}"/>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ACB62736-D3AE-47FF-9143-6627CB56BB97}"/>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9351F11-6C08-4CC1-B21C-42A15478CC6B}"/>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51A83ACF-3730-42F4-86AA-BE98E5839A15}"/>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1B396E74-A744-40C5-A768-1901A2D5ECA8}"/>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7C9198AA-E43F-4149-9579-600E00EB67E7}"/>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B790FE8A-AF32-42E4-B9AA-63DE1F6AEC11}"/>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3FDEAB49-8E0B-41BB-9AEA-73167C2D8923}"/>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29DD9A94-E76E-4865-B4B1-1332F6559750}"/>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2B3EA240-FC10-4E53-B559-6B7746FFC5D9}"/>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77AA64EC-9E5E-4CB7-AA8D-293230CA29AB}"/>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591E01A-4E69-4CEB-B44A-71AAF7DF48B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A44C58C-5C03-4A43-8618-D85B17E1AD14}"/>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a:extLst>
            <a:ext uri="{FF2B5EF4-FFF2-40B4-BE49-F238E27FC236}">
              <a16:creationId xmlns:a16="http://schemas.microsoft.com/office/drawing/2014/main" id="{EE4E6129-68E7-41EE-8C36-5EE1F6CF6CBA}"/>
            </a:ext>
          </a:extLst>
        </xdr:cNvPr>
        <xdr:cNvCxnSpPr/>
      </xdr:nvCxnSpPr>
      <xdr:spPr>
        <a:xfrm flipV="1">
          <a:off x="13313410" y="5240473"/>
          <a:ext cx="1269"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a:extLst>
            <a:ext uri="{FF2B5EF4-FFF2-40B4-BE49-F238E27FC236}">
              <a16:creationId xmlns:a16="http://schemas.microsoft.com/office/drawing/2014/main" id="{848784FB-CE98-48B8-9854-6CA1C5943AF0}"/>
            </a:ext>
          </a:extLst>
        </xdr:cNvPr>
        <xdr:cNvSpPr txBox="1"/>
      </xdr:nvSpPr>
      <xdr:spPr>
        <a:xfrm>
          <a:off x="13369925" y="677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a:extLst>
            <a:ext uri="{FF2B5EF4-FFF2-40B4-BE49-F238E27FC236}">
              <a16:creationId xmlns:a16="http://schemas.microsoft.com/office/drawing/2014/main" id="{458152BC-701B-456C-AC08-318317E95D35}"/>
            </a:ext>
          </a:extLst>
        </xdr:cNvPr>
        <xdr:cNvCxnSpPr/>
      </xdr:nvCxnSpPr>
      <xdr:spPr>
        <a:xfrm>
          <a:off x="13251180" y="677584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F9F78F9C-B012-4CAF-92E2-0F4ECAD08DA9}"/>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FE22419-505A-4135-B310-2241B65C4DF5}"/>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a:extLst>
            <a:ext uri="{FF2B5EF4-FFF2-40B4-BE49-F238E27FC236}">
              <a16:creationId xmlns:a16="http://schemas.microsoft.com/office/drawing/2014/main" id="{53A145F1-3396-4072-80C1-90A06F641AD5}"/>
            </a:ext>
          </a:extLst>
        </xdr:cNvPr>
        <xdr:cNvSpPr txBox="1"/>
      </xdr:nvSpPr>
      <xdr:spPr>
        <a:xfrm>
          <a:off x="13369925" y="595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a:extLst>
            <a:ext uri="{FF2B5EF4-FFF2-40B4-BE49-F238E27FC236}">
              <a16:creationId xmlns:a16="http://schemas.microsoft.com/office/drawing/2014/main" id="{0282E699-9DAE-46FD-BE1F-8EFD82098F73}"/>
            </a:ext>
          </a:extLst>
        </xdr:cNvPr>
        <xdr:cNvSpPr/>
      </xdr:nvSpPr>
      <xdr:spPr>
        <a:xfrm>
          <a:off x="13289280" y="597174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a:extLst>
            <a:ext uri="{FF2B5EF4-FFF2-40B4-BE49-F238E27FC236}">
              <a16:creationId xmlns:a16="http://schemas.microsoft.com/office/drawing/2014/main" id="{DA080CFB-9DB1-4178-8B2C-82C2AFF236C4}"/>
            </a:ext>
          </a:extLst>
        </xdr:cNvPr>
        <xdr:cNvSpPr/>
      </xdr:nvSpPr>
      <xdr:spPr>
        <a:xfrm>
          <a:off x="12629515" y="620188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a:extLst>
            <a:ext uri="{FF2B5EF4-FFF2-40B4-BE49-F238E27FC236}">
              <a16:creationId xmlns:a16="http://schemas.microsoft.com/office/drawing/2014/main" id="{AB3DF101-BE55-49E1-8BDC-FFED085AE136}"/>
            </a:ext>
          </a:extLst>
        </xdr:cNvPr>
        <xdr:cNvSpPr/>
      </xdr:nvSpPr>
      <xdr:spPr>
        <a:xfrm>
          <a:off x="11943715" y="621288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ECFC2122-AE43-4956-AB51-353C7615261C}"/>
            </a:ext>
          </a:extLst>
        </xdr:cNvPr>
        <xdr:cNvSpPr/>
      </xdr:nvSpPr>
      <xdr:spPr>
        <a:xfrm>
          <a:off x="11257915" y="61822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a:extLst>
            <a:ext uri="{FF2B5EF4-FFF2-40B4-BE49-F238E27FC236}">
              <a16:creationId xmlns:a16="http://schemas.microsoft.com/office/drawing/2014/main" id="{8DA17A0F-6B85-4D33-8C6A-90824C55B19F}"/>
            </a:ext>
          </a:extLst>
        </xdr:cNvPr>
        <xdr:cNvSpPr/>
      </xdr:nvSpPr>
      <xdr:spPr>
        <a:xfrm>
          <a:off x="10572115" y="6197564"/>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1E323A8-B072-4C81-81F3-BB3FCA76667B}"/>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F0577AD-D4CD-4A87-B85B-10782693127A}"/>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B99D10C-3A48-4952-A9D2-320463043151}"/>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33231C6-A400-45B6-A015-2433156D846E}"/>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121232B-74C5-4494-A79D-D3FA6316DD8B}"/>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149688</xdr:rowOff>
    </xdr:from>
    <xdr:to>
      <xdr:col>76</xdr:col>
      <xdr:colOff>73025</xdr:colOff>
      <xdr:row>28</xdr:row>
      <xdr:rowOff>79838</xdr:rowOff>
    </xdr:to>
    <xdr:sp macro="" textlink="">
      <xdr:nvSpPr>
        <xdr:cNvPr id="155" name="楕円 154">
          <a:extLst>
            <a:ext uri="{FF2B5EF4-FFF2-40B4-BE49-F238E27FC236}">
              <a16:creationId xmlns:a16="http://schemas.microsoft.com/office/drawing/2014/main" id="{B55AB575-4B5E-4EF6-A518-8D40513B8DE3}"/>
            </a:ext>
          </a:extLst>
        </xdr:cNvPr>
        <xdr:cNvSpPr/>
      </xdr:nvSpPr>
      <xdr:spPr>
        <a:xfrm>
          <a:off x="13289280" y="5531313"/>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1115</xdr:rowOff>
    </xdr:from>
    <xdr:ext cx="469744" cy="259045"/>
    <xdr:sp macro="" textlink="">
      <xdr:nvSpPr>
        <xdr:cNvPr id="156" name="債務償還比率該当値テキスト">
          <a:extLst>
            <a:ext uri="{FF2B5EF4-FFF2-40B4-BE49-F238E27FC236}">
              <a16:creationId xmlns:a16="http://schemas.microsoft.com/office/drawing/2014/main" id="{7AD91C83-9346-49FF-85D5-EBB3F200168F}"/>
            </a:ext>
          </a:extLst>
        </xdr:cNvPr>
        <xdr:cNvSpPr txBox="1"/>
      </xdr:nvSpPr>
      <xdr:spPr>
        <a:xfrm>
          <a:off x="13369925" y="53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125821</xdr:rowOff>
    </xdr:from>
    <xdr:to>
      <xdr:col>72</xdr:col>
      <xdr:colOff>123825</xdr:colOff>
      <xdr:row>29</xdr:row>
      <xdr:rowOff>55971</xdr:rowOff>
    </xdr:to>
    <xdr:sp macro="" textlink="">
      <xdr:nvSpPr>
        <xdr:cNvPr id="157" name="楕円 156">
          <a:extLst>
            <a:ext uri="{FF2B5EF4-FFF2-40B4-BE49-F238E27FC236}">
              <a16:creationId xmlns:a16="http://schemas.microsoft.com/office/drawing/2014/main" id="{079D2F94-9567-464F-80A1-D29E4FD6270E}"/>
            </a:ext>
          </a:extLst>
        </xdr:cNvPr>
        <xdr:cNvSpPr/>
      </xdr:nvSpPr>
      <xdr:spPr>
        <a:xfrm>
          <a:off x="12629515" y="5682706"/>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29038</xdr:rowOff>
    </xdr:from>
    <xdr:to>
      <xdr:col>76</xdr:col>
      <xdr:colOff>22225</xdr:colOff>
      <xdr:row>29</xdr:row>
      <xdr:rowOff>5171</xdr:rowOff>
    </xdr:to>
    <xdr:cxnSp macro="">
      <xdr:nvCxnSpPr>
        <xdr:cNvPr id="158" name="直線コネクタ 157">
          <a:extLst>
            <a:ext uri="{FF2B5EF4-FFF2-40B4-BE49-F238E27FC236}">
              <a16:creationId xmlns:a16="http://schemas.microsoft.com/office/drawing/2014/main" id="{E15B9707-18D8-4DB4-B232-24B21D547246}"/>
            </a:ext>
          </a:extLst>
        </xdr:cNvPr>
        <xdr:cNvCxnSpPr/>
      </xdr:nvCxnSpPr>
      <xdr:spPr>
        <a:xfrm flipV="1">
          <a:off x="12684125" y="5580208"/>
          <a:ext cx="631190" cy="15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28702</xdr:rowOff>
    </xdr:from>
    <xdr:to>
      <xdr:col>68</xdr:col>
      <xdr:colOff>123825</xdr:colOff>
      <xdr:row>29</xdr:row>
      <xdr:rowOff>130302</xdr:rowOff>
    </xdr:to>
    <xdr:sp macro="" textlink="">
      <xdr:nvSpPr>
        <xdr:cNvPr id="159" name="楕円 158">
          <a:extLst>
            <a:ext uri="{FF2B5EF4-FFF2-40B4-BE49-F238E27FC236}">
              <a16:creationId xmlns:a16="http://schemas.microsoft.com/office/drawing/2014/main" id="{AEA8900C-8348-4808-943E-8C4BD4B9E4B9}"/>
            </a:ext>
          </a:extLst>
        </xdr:cNvPr>
        <xdr:cNvSpPr/>
      </xdr:nvSpPr>
      <xdr:spPr>
        <a:xfrm>
          <a:off x="11943715" y="5751322"/>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5171</xdr:rowOff>
    </xdr:from>
    <xdr:to>
      <xdr:col>72</xdr:col>
      <xdr:colOff>73025</xdr:colOff>
      <xdr:row>29</xdr:row>
      <xdr:rowOff>79502</xdr:rowOff>
    </xdr:to>
    <xdr:cxnSp macro="">
      <xdr:nvCxnSpPr>
        <xdr:cNvPr id="160" name="直線コネクタ 159">
          <a:extLst>
            <a:ext uri="{FF2B5EF4-FFF2-40B4-BE49-F238E27FC236}">
              <a16:creationId xmlns:a16="http://schemas.microsoft.com/office/drawing/2014/main" id="{DAA5A476-3DBA-4827-BDDE-642DE60BBE68}"/>
            </a:ext>
          </a:extLst>
        </xdr:cNvPr>
        <xdr:cNvCxnSpPr/>
      </xdr:nvCxnSpPr>
      <xdr:spPr>
        <a:xfrm flipV="1">
          <a:off x="11998325" y="5731601"/>
          <a:ext cx="685800" cy="7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3257</xdr:rowOff>
    </xdr:from>
    <xdr:to>
      <xdr:col>64</xdr:col>
      <xdr:colOff>123825</xdr:colOff>
      <xdr:row>29</xdr:row>
      <xdr:rowOff>104857</xdr:rowOff>
    </xdr:to>
    <xdr:sp macro="" textlink="">
      <xdr:nvSpPr>
        <xdr:cNvPr id="161" name="楕円 160">
          <a:extLst>
            <a:ext uri="{FF2B5EF4-FFF2-40B4-BE49-F238E27FC236}">
              <a16:creationId xmlns:a16="http://schemas.microsoft.com/office/drawing/2014/main" id="{DFE341DA-4719-4B2E-BA20-7342E844F8F7}"/>
            </a:ext>
          </a:extLst>
        </xdr:cNvPr>
        <xdr:cNvSpPr/>
      </xdr:nvSpPr>
      <xdr:spPr>
        <a:xfrm>
          <a:off x="11257915" y="5727782"/>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54057</xdr:rowOff>
    </xdr:from>
    <xdr:to>
      <xdr:col>68</xdr:col>
      <xdr:colOff>73025</xdr:colOff>
      <xdr:row>29</xdr:row>
      <xdr:rowOff>79502</xdr:rowOff>
    </xdr:to>
    <xdr:cxnSp macro="">
      <xdr:nvCxnSpPr>
        <xdr:cNvPr id="162" name="直線コネクタ 161">
          <a:extLst>
            <a:ext uri="{FF2B5EF4-FFF2-40B4-BE49-F238E27FC236}">
              <a16:creationId xmlns:a16="http://schemas.microsoft.com/office/drawing/2014/main" id="{E0824CEA-3999-4002-99E6-31BB12ECC98B}"/>
            </a:ext>
          </a:extLst>
        </xdr:cNvPr>
        <xdr:cNvCxnSpPr/>
      </xdr:nvCxnSpPr>
      <xdr:spPr>
        <a:xfrm>
          <a:off x="11312525" y="5782392"/>
          <a:ext cx="6858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101954</xdr:rowOff>
    </xdr:from>
    <xdr:to>
      <xdr:col>60</xdr:col>
      <xdr:colOff>123825</xdr:colOff>
      <xdr:row>30</xdr:row>
      <xdr:rowOff>32104</xdr:rowOff>
    </xdr:to>
    <xdr:sp macro="" textlink="">
      <xdr:nvSpPr>
        <xdr:cNvPr id="163" name="楕円 162">
          <a:extLst>
            <a:ext uri="{FF2B5EF4-FFF2-40B4-BE49-F238E27FC236}">
              <a16:creationId xmlns:a16="http://schemas.microsoft.com/office/drawing/2014/main" id="{A092A018-B655-48F6-87FD-6328D2517DC8}"/>
            </a:ext>
          </a:extLst>
        </xdr:cNvPr>
        <xdr:cNvSpPr/>
      </xdr:nvSpPr>
      <xdr:spPr>
        <a:xfrm>
          <a:off x="10572115" y="582266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54057</xdr:rowOff>
    </xdr:from>
    <xdr:to>
      <xdr:col>64</xdr:col>
      <xdr:colOff>73025</xdr:colOff>
      <xdr:row>29</xdr:row>
      <xdr:rowOff>152754</xdr:rowOff>
    </xdr:to>
    <xdr:cxnSp macro="">
      <xdr:nvCxnSpPr>
        <xdr:cNvPr id="164" name="直線コネクタ 163">
          <a:extLst>
            <a:ext uri="{FF2B5EF4-FFF2-40B4-BE49-F238E27FC236}">
              <a16:creationId xmlns:a16="http://schemas.microsoft.com/office/drawing/2014/main" id="{DB507F21-DAD7-4C03-8ECD-E14A9F1071D7}"/>
            </a:ext>
          </a:extLst>
        </xdr:cNvPr>
        <xdr:cNvCxnSpPr/>
      </xdr:nvCxnSpPr>
      <xdr:spPr>
        <a:xfrm flipV="1">
          <a:off x="10626725" y="5782392"/>
          <a:ext cx="6858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a:extLst>
            <a:ext uri="{FF2B5EF4-FFF2-40B4-BE49-F238E27FC236}">
              <a16:creationId xmlns:a16="http://schemas.microsoft.com/office/drawing/2014/main" id="{856E7470-6E9D-4A4A-88AA-7A95FBB4A1C1}"/>
            </a:ext>
          </a:extLst>
        </xdr:cNvPr>
        <xdr:cNvSpPr txBox="1"/>
      </xdr:nvSpPr>
      <xdr:spPr>
        <a:xfrm>
          <a:off x="12459412" y="629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a:extLst>
            <a:ext uri="{FF2B5EF4-FFF2-40B4-BE49-F238E27FC236}">
              <a16:creationId xmlns:a16="http://schemas.microsoft.com/office/drawing/2014/main" id="{66E9276D-250F-46E9-8B0B-DC3C14A3ED26}"/>
            </a:ext>
          </a:extLst>
        </xdr:cNvPr>
        <xdr:cNvSpPr txBox="1"/>
      </xdr:nvSpPr>
      <xdr:spPr>
        <a:xfrm>
          <a:off x="11780597" y="630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D10C36B6-A29F-4720-B5ED-FED7E1C273EB}"/>
            </a:ext>
          </a:extLst>
        </xdr:cNvPr>
        <xdr:cNvSpPr txBox="1"/>
      </xdr:nvSpPr>
      <xdr:spPr>
        <a:xfrm>
          <a:off x="11094797" y="627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a:extLst>
            <a:ext uri="{FF2B5EF4-FFF2-40B4-BE49-F238E27FC236}">
              <a16:creationId xmlns:a16="http://schemas.microsoft.com/office/drawing/2014/main" id="{106B9F67-E869-4353-B634-FEAB8D422AB0}"/>
            </a:ext>
          </a:extLst>
        </xdr:cNvPr>
        <xdr:cNvSpPr txBox="1"/>
      </xdr:nvSpPr>
      <xdr:spPr>
        <a:xfrm>
          <a:off x="10408997" y="62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72498</xdr:rowOff>
    </xdr:from>
    <xdr:ext cx="469744" cy="259045"/>
    <xdr:sp macro="" textlink="">
      <xdr:nvSpPr>
        <xdr:cNvPr id="169" name="n_1mainValue債務償還比率">
          <a:extLst>
            <a:ext uri="{FF2B5EF4-FFF2-40B4-BE49-F238E27FC236}">
              <a16:creationId xmlns:a16="http://schemas.microsoft.com/office/drawing/2014/main" id="{D04C4FF3-A617-4D73-BC60-72B016257916}"/>
            </a:ext>
          </a:extLst>
        </xdr:cNvPr>
        <xdr:cNvSpPr txBox="1"/>
      </xdr:nvSpPr>
      <xdr:spPr>
        <a:xfrm>
          <a:off x="12459412" y="54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146829</xdr:rowOff>
    </xdr:from>
    <xdr:ext cx="469744" cy="259045"/>
    <xdr:sp macro="" textlink="">
      <xdr:nvSpPr>
        <xdr:cNvPr id="170" name="n_2mainValue債務償還比率">
          <a:extLst>
            <a:ext uri="{FF2B5EF4-FFF2-40B4-BE49-F238E27FC236}">
              <a16:creationId xmlns:a16="http://schemas.microsoft.com/office/drawing/2014/main" id="{57BE85A5-D82B-4DF4-BBEF-37C84B686733}"/>
            </a:ext>
          </a:extLst>
        </xdr:cNvPr>
        <xdr:cNvSpPr txBox="1"/>
      </xdr:nvSpPr>
      <xdr:spPr>
        <a:xfrm>
          <a:off x="1178059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121384</xdr:rowOff>
    </xdr:from>
    <xdr:ext cx="469744" cy="259045"/>
    <xdr:sp macro="" textlink="">
      <xdr:nvSpPr>
        <xdr:cNvPr id="171" name="n_3mainValue債務償還比率">
          <a:extLst>
            <a:ext uri="{FF2B5EF4-FFF2-40B4-BE49-F238E27FC236}">
              <a16:creationId xmlns:a16="http://schemas.microsoft.com/office/drawing/2014/main" id="{59651897-39F7-403B-AC19-8462A79B77F9}"/>
            </a:ext>
          </a:extLst>
        </xdr:cNvPr>
        <xdr:cNvSpPr txBox="1"/>
      </xdr:nvSpPr>
      <xdr:spPr>
        <a:xfrm>
          <a:off x="11094797" y="55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48631</xdr:rowOff>
    </xdr:from>
    <xdr:ext cx="469744" cy="259045"/>
    <xdr:sp macro="" textlink="">
      <xdr:nvSpPr>
        <xdr:cNvPr id="172" name="n_4mainValue債務償還比率">
          <a:extLst>
            <a:ext uri="{FF2B5EF4-FFF2-40B4-BE49-F238E27FC236}">
              <a16:creationId xmlns:a16="http://schemas.microsoft.com/office/drawing/2014/main" id="{BCCCE212-646F-4660-94A8-F1378CE52201}"/>
            </a:ext>
          </a:extLst>
        </xdr:cNvPr>
        <xdr:cNvSpPr txBox="1"/>
      </xdr:nvSpPr>
      <xdr:spPr>
        <a:xfrm>
          <a:off x="10408997" y="56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8BF842C-2891-425D-85EB-A162CAD66220}"/>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1BD4CD68-03B1-4686-A574-5C550268CF1F}"/>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C721F43-4C20-4FE2-B849-E11472F10511}"/>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7A03BFF-51CB-475D-A22F-2ABE1C726285}"/>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E7D28B6-8A82-4D31-AB4F-ABFDE2420377}"/>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CB0DF93-ECE1-437D-91C5-50065FD9723E}"/>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268621-E6C3-40E0-93A6-18ABDDB12FC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13E710-9EC2-40ED-B300-00CCE6845CA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89E6BF-B858-4CEC-B1F8-DA677EB1171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8D4E28-6E5B-4E4D-80BF-917717E4B33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BA3C26-B4DB-459E-AE90-08B26AB2180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8591B5-8F28-4A09-BA9C-F5B5384677A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EC22FA-4952-4A98-A160-81EA712B377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685FF1-56A1-4EFB-8848-D0F6F4ADAD21}"/>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440DC7-3657-4D0F-92B6-70FD8557DA3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A68BE8-AFB9-4D83-9C60-5FB71CFB9D86}"/>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44536A-D8AF-457A-8D57-B42C1B6DE3F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40DB97-A610-48B7-B08C-BC670F00F82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745C20-38EC-47E8-AFAE-62246A19A11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A679C6-337D-4C1D-9140-335B7DEBBA0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3FEAB1-72B8-491A-BBBD-480FF5D8F34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2A5490E-04B6-4EF5-BDF5-231560498BE6}"/>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8247CC-C9EE-47DC-AD35-A2C0159C300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4C0A2F-A880-491C-9AE0-641984DE0F0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8505CF-F6D6-4DDF-B918-8751E2BEF55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3C77EB-A5DE-4D43-8E33-69D77DD83EA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AF1B69-3BC0-40C0-B749-4528907191A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8D8CF8-1708-4107-A8B0-B7C535A8A57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94130B-FE35-499B-80FE-4999AA1885B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8F4998-99E9-4248-B450-A38411945F4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34AC3C-A43F-4610-96EB-C324432F128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9E4DD0-DB55-435B-BC94-781132D8BA1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6EC747-A782-4CA0-9CF5-D1949D6585D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DC220A-EE09-4672-80D4-2C1359D3ECF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8CBA25-81AB-4D2C-BE79-FE8EEB7F33F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456E4D-7FAE-4110-A00E-4BAA823BACA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313641-BBFB-4201-8898-90F1343F4E9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5AF422-0FCC-4A67-9FFF-3D4446B02691}"/>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66CB4D-182B-4E47-8DD5-2CD4A90ED3D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F43101-65A6-488D-89A9-F105EB3D524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7957AE-742C-4E8C-B53E-54481DAF854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645136-645E-41DC-ACAE-96C8BD1D0B0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D570C2-188C-4898-B60F-9772F5123CE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2A1A7A-108E-45CF-B7A5-1C56F46B66C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ACF6C9-6A57-4188-91B5-0B6FA8C1578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28E7C7-F8DB-4BC4-8277-0FEEFB49E13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289311-940C-446C-B5F7-3288C0FFB15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80B65C-A135-46D3-A2A3-18F3D64301E1}"/>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FE7D78D-6789-4456-948F-4E943BC2A64E}"/>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CFD94AB-976E-40F0-96E7-4DECEA7A7230}"/>
            </a:ext>
          </a:extLst>
        </xdr:cNvPr>
        <xdr:cNvSpPr txBox="1"/>
      </xdr:nvSpPr>
      <xdr:spPr>
        <a:xfrm>
          <a:off x="2738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E9BD64D-1026-4875-A2BF-F93A11822296}"/>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19DA0EC-C950-48C0-A6B6-66FF9C0CD302}"/>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01135DC-3484-494D-B985-45DC1AE8E6A1}"/>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B4941B9-5E95-4DE3-998C-58E1BA22773B}"/>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5009BA7-18F4-41E4-858E-78EC61D1032F}"/>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630FF55-48C4-4E54-BBB2-45441D49C593}"/>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F9BB320-3525-49AB-A1E7-AF483BBDA344}"/>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99AC3B9-A940-4A69-8CEC-CEF1DEBAAC17}"/>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CF54098-4993-46E6-B14E-5738500CB32A}"/>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F281B805-0900-4677-A581-25F8EEF18EBD}"/>
            </a:ext>
          </a:extLst>
        </xdr:cNvPr>
        <xdr:cNvCxnSpPr/>
      </xdr:nvCxnSpPr>
      <xdr:spPr>
        <a:xfrm flipV="1">
          <a:off x="4173855" y="5678424"/>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721A7078-7A17-4E23-811F-60EA01F4BBEF}"/>
            </a:ext>
          </a:extLst>
        </xdr:cNvPr>
        <xdr:cNvSpPr txBox="1"/>
      </xdr:nvSpPr>
      <xdr:spPr>
        <a:xfrm>
          <a:off x="4212590" y="712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DA8308C8-DB60-4B34-BA32-6A4A4CE17DA2}"/>
            </a:ext>
          </a:extLst>
        </xdr:cNvPr>
        <xdr:cNvCxnSpPr/>
      </xdr:nvCxnSpPr>
      <xdr:spPr>
        <a:xfrm>
          <a:off x="4112260" y="7116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5A3AA749-A2C1-4BC5-A3FB-C19854E7E2E5}"/>
            </a:ext>
          </a:extLst>
        </xdr:cNvPr>
        <xdr:cNvSpPr txBox="1"/>
      </xdr:nvSpPr>
      <xdr:spPr>
        <a:xfrm>
          <a:off x="4212590"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5E617E8A-AB81-42F2-90F4-D3D42A2F5EF2}"/>
            </a:ext>
          </a:extLst>
        </xdr:cNvPr>
        <xdr:cNvCxnSpPr/>
      </xdr:nvCxnSpPr>
      <xdr:spPr>
        <a:xfrm>
          <a:off x="4112260" y="5678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12F9D49A-FE83-47FC-971B-926E662857AB}"/>
            </a:ext>
          </a:extLst>
        </xdr:cNvPr>
        <xdr:cNvSpPr txBox="1"/>
      </xdr:nvSpPr>
      <xdr:spPr>
        <a:xfrm>
          <a:off x="4212590" y="6313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FEB787E5-6329-4752-8008-4DF32862C73F}"/>
            </a:ext>
          </a:extLst>
        </xdr:cNvPr>
        <xdr:cNvSpPr/>
      </xdr:nvSpPr>
      <xdr:spPr>
        <a:xfrm>
          <a:off x="4131310" y="63408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5048A9E0-8859-4632-A5C5-F7AB3D68AE97}"/>
            </a:ext>
          </a:extLst>
        </xdr:cNvPr>
        <xdr:cNvSpPr/>
      </xdr:nvSpPr>
      <xdr:spPr>
        <a:xfrm>
          <a:off x="3388360" y="630885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C6CBC5A3-5DA7-4511-A43F-F27614A31669}"/>
            </a:ext>
          </a:extLst>
        </xdr:cNvPr>
        <xdr:cNvSpPr/>
      </xdr:nvSpPr>
      <xdr:spPr>
        <a:xfrm>
          <a:off x="2571750" y="62669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3EF2B646-F3EB-4A00-AE76-E3B94EABE5DD}"/>
            </a:ext>
          </a:extLst>
        </xdr:cNvPr>
        <xdr:cNvSpPr/>
      </xdr:nvSpPr>
      <xdr:spPr>
        <a:xfrm>
          <a:off x="1774190" y="622808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C16BC85F-3239-4C64-AC46-D097AABB9AB7}"/>
            </a:ext>
          </a:extLst>
        </xdr:cNvPr>
        <xdr:cNvSpPr/>
      </xdr:nvSpPr>
      <xdr:spPr>
        <a:xfrm>
          <a:off x="988060" y="61937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D0C82F4-7488-4822-8148-3D77F951227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6ED6295-E952-49AD-9D80-72B8E8C1819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303DF30-ED83-4473-96FD-F6DC71E7F17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DFBE95-9DB0-4FAC-982D-2063DDE1B3C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EA549D-1DB0-4763-B0CA-1D3BE2DC8E6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155702</xdr:rowOff>
    </xdr:from>
    <xdr:to>
      <xdr:col>24</xdr:col>
      <xdr:colOff>114300</xdr:colOff>
      <xdr:row>37</xdr:row>
      <xdr:rowOff>85852</xdr:rowOff>
    </xdr:to>
    <xdr:sp macro="" textlink="">
      <xdr:nvSpPr>
        <xdr:cNvPr id="71" name="楕円 70">
          <a:extLst>
            <a:ext uri="{FF2B5EF4-FFF2-40B4-BE49-F238E27FC236}">
              <a16:creationId xmlns:a16="http://schemas.microsoft.com/office/drawing/2014/main" id="{BF8BD002-C535-427A-A0C0-A2B4E067E979}"/>
            </a:ext>
          </a:extLst>
        </xdr:cNvPr>
        <xdr:cNvSpPr/>
      </xdr:nvSpPr>
      <xdr:spPr>
        <a:xfrm>
          <a:off x="4131310" y="63279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7129</xdr:rowOff>
    </xdr:from>
    <xdr:ext cx="405111" cy="259045"/>
    <xdr:sp macro="" textlink="">
      <xdr:nvSpPr>
        <xdr:cNvPr id="72" name="【道路】&#10;有形固定資産減価償却率該当値テキスト">
          <a:extLst>
            <a:ext uri="{FF2B5EF4-FFF2-40B4-BE49-F238E27FC236}">
              <a16:creationId xmlns:a16="http://schemas.microsoft.com/office/drawing/2014/main" id="{AC57DE36-2881-4EE3-B08B-B63D976D01F9}"/>
            </a:ext>
          </a:extLst>
        </xdr:cNvPr>
        <xdr:cNvSpPr txBox="1"/>
      </xdr:nvSpPr>
      <xdr:spPr>
        <a:xfrm>
          <a:off x="4212590" y="618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3" name="楕円 72">
          <a:extLst>
            <a:ext uri="{FF2B5EF4-FFF2-40B4-BE49-F238E27FC236}">
              <a16:creationId xmlns:a16="http://schemas.microsoft.com/office/drawing/2014/main" id="{F3061CD8-38FB-46D2-BBE7-715079DD0CB8}"/>
            </a:ext>
          </a:extLst>
        </xdr:cNvPr>
        <xdr:cNvSpPr/>
      </xdr:nvSpPr>
      <xdr:spPr>
        <a:xfrm>
          <a:off x="3388360" y="62867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35052</xdr:rowOff>
    </xdr:to>
    <xdr:cxnSp macro="">
      <xdr:nvCxnSpPr>
        <xdr:cNvPr id="74" name="直線コネクタ 73">
          <a:extLst>
            <a:ext uri="{FF2B5EF4-FFF2-40B4-BE49-F238E27FC236}">
              <a16:creationId xmlns:a16="http://schemas.microsoft.com/office/drawing/2014/main" id="{E3E89690-CCAB-429E-8CAD-CB4C940C2BD9}"/>
            </a:ext>
          </a:extLst>
        </xdr:cNvPr>
        <xdr:cNvCxnSpPr/>
      </xdr:nvCxnSpPr>
      <xdr:spPr>
        <a:xfrm>
          <a:off x="3431540" y="6341364"/>
          <a:ext cx="74295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80264</xdr:rowOff>
    </xdr:from>
    <xdr:to>
      <xdr:col>15</xdr:col>
      <xdr:colOff>101600</xdr:colOff>
      <xdr:row>37</xdr:row>
      <xdr:rowOff>10414</xdr:rowOff>
    </xdr:to>
    <xdr:sp macro="" textlink="">
      <xdr:nvSpPr>
        <xdr:cNvPr id="75" name="楕円 74">
          <a:extLst>
            <a:ext uri="{FF2B5EF4-FFF2-40B4-BE49-F238E27FC236}">
              <a16:creationId xmlns:a16="http://schemas.microsoft.com/office/drawing/2014/main" id="{544719A0-1B39-4CB8-9ECD-FE2723DEA336}"/>
            </a:ext>
          </a:extLst>
        </xdr:cNvPr>
        <xdr:cNvSpPr/>
      </xdr:nvSpPr>
      <xdr:spPr>
        <a:xfrm>
          <a:off x="2571750" y="62543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131064</xdr:rowOff>
    </xdr:from>
    <xdr:to>
      <xdr:col>19</xdr:col>
      <xdr:colOff>177800</xdr:colOff>
      <xdr:row>36</xdr:row>
      <xdr:rowOff>165354</xdr:rowOff>
    </xdr:to>
    <xdr:cxnSp macro="">
      <xdr:nvCxnSpPr>
        <xdr:cNvPr id="76" name="直線コネクタ 75">
          <a:extLst>
            <a:ext uri="{FF2B5EF4-FFF2-40B4-BE49-F238E27FC236}">
              <a16:creationId xmlns:a16="http://schemas.microsoft.com/office/drawing/2014/main" id="{1DBC751A-FFBB-4F27-A2E7-9C0F3590629A}"/>
            </a:ext>
          </a:extLst>
        </xdr:cNvPr>
        <xdr:cNvCxnSpPr/>
      </xdr:nvCxnSpPr>
      <xdr:spPr>
        <a:xfrm>
          <a:off x="2626360" y="6307074"/>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45974</xdr:rowOff>
    </xdr:from>
    <xdr:to>
      <xdr:col>10</xdr:col>
      <xdr:colOff>165100</xdr:colOff>
      <xdr:row>36</xdr:row>
      <xdr:rowOff>147574</xdr:rowOff>
    </xdr:to>
    <xdr:sp macro="" textlink="">
      <xdr:nvSpPr>
        <xdr:cNvPr id="77" name="楕円 76">
          <a:extLst>
            <a:ext uri="{FF2B5EF4-FFF2-40B4-BE49-F238E27FC236}">
              <a16:creationId xmlns:a16="http://schemas.microsoft.com/office/drawing/2014/main" id="{47433C75-5457-4C33-9B0E-CC6536081AF5}"/>
            </a:ext>
          </a:extLst>
        </xdr:cNvPr>
        <xdr:cNvSpPr/>
      </xdr:nvSpPr>
      <xdr:spPr>
        <a:xfrm>
          <a:off x="1774190" y="62200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96774</xdr:rowOff>
    </xdr:from>
    <xdr:to>
      <xdr:col>15</xdr:col>
      <xdr:colOff>50800</xdr:colOff>
      <xdr:row>36</xdr:row>
      <xdr:rowOff>131064</xdr:rowOff>
    </xdr:to>
    <xdr:cxnSp macro="">
      <xdr:nvCxnSpPr>
        <xdr:cNvPr id="78" name="直線コネクタ 77">
          <a:extLst>
            <a:ext uri="{FF2B5EF4-FFF2-40B4-BE49-F238E27FC236}">
              <a16:creationId xmlns:a16="http://schemas.microsoft.com/office/drawing/2014/main" id="{1CA02B9B-A8F2-49E5-B544-107D3D4ADA09}"/>
            </a:ext>
          </a:extLst>
        </xdr:cNvPr>
        <xdr:cNvCxnSpPr/>
      </xdr:nvCxnSpPr>
      <xdr:spPr>
        <a:xfrm>
          <a:off x="1828800" y="6265164"/>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xdr:rowOff>
    </xdr:from>
    <xdr:to>
      <xdr:col>6</xdr:col>
      <xdr:colOff>38100</xdr:colOff>
      <xdr:row>36</xdr:row>
      <xdr:rowOff>117856</xdr:rowOff>
    </xdr:to>
    <xdr:sp macro="" textlink="">
      <xdr:nvSpPr>
        <xdr:cNvPr id="79" name="楕円 78">
          <a:extLst>
            <a:ext uri="{FF2B5EF4-FFF2-40B4-BE49-F238E27FC236}">
              <a16:creationId xmlns:a16="http://schemas.microsoft.com/office/drawing/2014/main" id="{AC50D838-9A8A-4062-8406-8539E3017666}"/>
            </a:ext>
          </a:extLst>
        </xdr:cNvPr>
        <xdr:cNvSpPr/>
      </xdr:nvSpPr>
      <xdr:spPr>
        <a:xfrm>
          <a:off x="988060" y="6192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67056</xdr:rowOff>
    </xdr:from>
    <xdr:to>
      <xdr:col>10</xdr:col>
      <xdr:colOff>114300</xdr:colOff>
      <xdr:row>36</xdr:row>
      <xdr:rowOff>96774</xdr:rowOff>
    </xdr:to>
    <xdr:cxnSp macro="">
      <xdr:nvCxnSpPr>
        <xdr:cNvPr id="80" name="直線コネクタ 79">
          <a:extLst>
            <a:ext uri="{FF2B5EF4-FFF2-40B4-BE49-F238E27FC236}">
              <a16:creationId xmlns:a16="http://schemas.microsoft.com/office/drawing/2014/main" id="{487FD01A-B912-4355-B58F-329E6FC6E1A1}"/>
            </a:ext>
          </a:extLst>
        </xdr:cNvPr>
        <xdr:cNvCxnSpPr/>
      </xdr:nvCxnSpPr>
      <xdr:spPr>
        <a:xfrm>
          <a:off x="1031240" y="6237351"/>
          <a:ext cx="79756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56B14A96-93B7-4B76-AC7D-FF2B6F715183}"/>
            </a:ext>
          </a:extLst>
        </xdr:cNvPr>
        <xdr:cNvSpPr txBox="1"/>
      </xdr:nvSpPr>
      <xdr:spPr>
        <a:xfrm>
          <a:off x="3239144" y="640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838ACE62-3F1A-4A53-BD3A-76D7A6184A0D}"/>
            </a:ext>
          </a:extLst>
        </xdr:cNvPr>
        <xdr:cNvSpPr txBox="1"/>
      </xdr:nvSpPr>
      <xdr:spPr>
        <a:xfrm>
          <a:off x="2439044" y="635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2A46CE41-B2C0-47E1-B2FF-E4F701A59B53}"/>
            </a:ext>
          </a:extLst>
        </xdr:cNvPr>
        <xdr:cNvSpPr txBox="1"/>
      </xdr:nvSpPr>
      <xdr:spPr>
        <a:xfrm>
          <a:off x="164148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CE5CFF6A-122E-400A-8986-4B8CD17C89D3}"/>
            </a:ext>
          </a:extLst>
        </xdr:cNvPr>
        <xdr:cNvSpPr txBox="1"/>
      </xdr:nvSpPr>
      <xdr:spPr>
        <a:xfrm>
          <a:off x="85535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61231</xdr:rowOff>
    </xdr:from>
    <xdr:ext cx="405111" cy="259045"/>
    <xdr:sp macro="" textlink="">
      <xdr:nvSpPr>
        <xdr:cNvPr id="85" name="n_1mainValue【道路】&#10;有形固定資産減価償却率">
          <a:extLst>
            <a:ext uri="{FF2B5EF4-FFF2-40B4-BE49-F238E27FC236}">
              <a16:creationId xmlns:a16="http://schemas.microsoft.com/office/drawing/2014/main" id="{C3ECD219-B1B8-45EA-825E-5736F1248155}"/>
            </a:ext>
          </a:extLst>
        </xdr:cNvPr>
        <xdr:cNvSpPr txBox="1"/>
      </xdr:nvSpPr>
      <xdr:spPr>
        <a:xfrm>
          <a:off x="3239144" y="605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6" name="n_2mainValue【道路】&#10;有形固定資産減価償却率">
          <a:extLst>
            <a:ext uri="{FF2B5EF4-FFF2-40B4-BE49-F238E27FC236}">
              <a16:creationId xmlns:a16="http://schemas.microsoft.com/office/drawing/2014/main" id="{0671BFF7-1FAC-4BC0-AA29-0E812BFD59E2}"/>
            </a:ext>
          </a:extLst>
        </xdr:cNvPr>
        <xdr:cNvSpPr txBox="1"/>
      </xdr:nvSpPr>
      <xdr:spPr>
        <a:xfrm>
          <a:off x="2439044" y="602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164101</xdr:rowOff>
    </xdr:from>
    <xdr:ext cx="405111" cy="259045"/>
    <xdr:sp macro="" textlink="">
      <xdr:nvSpPr>
        <xdr:cNvPr id="87" name="n_3mainValue【道路】&#10;有形固定資産減価償却率">
          <a:extLst>
            <a:ext uri="{FF2B5EF4-FFF2-40B4-BE49-F238E27FC236}">
              <a16:creationId xmlns:a16="http://schemas.microsoft.com/office/drawing/2014/main" id="{C42F5845-F55E-4B2A-B497-FA2B7F635252}"/>
            </a:ext>
          </a:extLst>
        </xdr:cNvPr>
        <xdr:cNvSpPr txBox="1"/>
      </xdr:nvSpPr>
      <xdr:spPr>
        <a:xfrm>
          <a:off x="1641484" y="599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134383</xdr:rowOff>
    </xdr:from>
    <xdr:ext cx="405111" cy="259045"/>
    <xdr:sp macro="" textlink="">
      <xdr:nvSpPr>
        <xdr:cNvPr id="88" name="n_4mainValue【道路】&#10;有形固定資産減価償却率">
          <a:extLst>
            <a:ext uri="{FF2B5EF4-FFF2-40B4-BE49-F238E27FC236}">
              <a16:creationId xmlns:a16="http://schemas.microsoft.com/office/drawing/2014/main" id="{EF3A2047-D8F9-47F3-B20F-A571A84723A5}"/>
            </a:ext>
          </a:extLst>
        </xdr:cNvPr>
        <xdr:cNvSpPr txBox="1"/>
      </xdr:nvSpPr>
      <xdr:spPr>
        <a:xfrm>
          <a:off x="85535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B9912F3-6732-4B18-817D-7F22B584BF2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D910551-84E1-4FF1-897D-A5DD7CA1F14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46BC779-E0E1-4A44-ACA4-9B686647741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5FE5A60-C0BA-47AC-B73D-9AD302EDDF6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0B72954-3E37-401D-B1D6-D749AC3A0A3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31F47AB-BFAE-40FE-B81F-0E1F2B67DA9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DB1C408-6E3E-48A9-B6B0-E837AD8382B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7B3E7FF-0CC4-4E34-9B23-6D3E1227EF4A}"/>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E7D82AF-A509-45E9-AE8F-754F68D295D1}"/>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1D5C248-F515-45A0-9610-869037533BD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2EBCBCA-3ADE-4292-AB4D-83C6099EB885}"/>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DFEDB29-5E0B-49E6-98D2-C09331FD4AC0}"/>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917C2C8-1C99-47D6-A74C-3EA1FBE5F2FD}"/>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A9D97BBF-EA0F-453B-B42D-59476A168FE6}"/>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C9BE95A-90B3-4557-8A01-84DBAA5CEDBB}"/>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B02F01E-E48C-4BF1-9C53-F7CB663DB4C7}"/>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20C7B6C-D11B-4F6A-A68B-810D8ADB97BE}"/>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7C7B9F05-0ED8-4A2D-812F-02785D394A20}"/>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D31A7F1-D7DD-467F-80B2-33CD2AFBC98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C9B9EDB9-5601-437D-961B-02EB7CD93B31}"/>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605A7ED-8435-4862-9114-4C70ED499A9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889A481-91FF-4956-8739-967C69139EDD}"/>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7A4C2BD-D07A-49BC-8747-396A5085D71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3F514D78-E0A8-4C1D-9A66-C03D1DAB1004}"/>
            </a:ext>
          </a:extLst>
        </xdr:cNvPr>
        <xdr:cNvCxnSpPr/>
      </xdr:nvCxnSpPr>
      <xdr:spPr>
        <a:xfrm flipV="1">
          <a:off x="9429115" y="5744997"/>
          <a:ext cx="0" cy="1483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7B6994BF-48C4-4BBD-BF3F-E6ABA5D323AC}"/>
            </a:ext>
          </a:extLst>
        </xdr:cNvPr>
        <xdr:cNvSpPr txBox="1"/>
      </xdr:nvSpPr>
      <xdr:spPr>
        <a:xfrm>
          <a:off x="9467850" y="72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E729131C-A88E-46F8-9547-14F67D8E4E35}"/>
            </a:ext>
          </a:extLst>
        </xdr:cNvPr>
        <xdr:cNvCxnSpPr/>
      </xdr:nvCxnSpPr>
      <xdr:spPr>
        <a:xfrm>
          <a:off x="9356090" y="72288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C0E85003-40D5-4C66-8D0E-714DA9A3886C}"/>
            </a:ext>
          </a:extLst>
        </xdr:cNvPr>
        <xdr:cNvSpPr txBox="1"/>
      </xdr:nvSpPr>
      <xdr:spPr>
        <a:xfrm>
          <a:off x="9467850" y="551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DE064E01-5DCA-4AE3-95C3-9375DC7C8FEF}"/>
            </a:ext>
          </a:extLst>
        </xdr:cNvPr>
        <xdr:cNvCxnSpPr/>
      </xdr:nvCxnSpPr>
      <xdr:spPr>
        <a:xfrm>
          <a:off x="9356090" y="574499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15DFB09-872F-480C-B08C-04424F33182B}"/>
            </a:ext>
          </a:extLst>
        </xdr:cNvPr>
        <xdr:cNvSpPr txBox="1"/>
      </xdr:nvSpPr>
      <xdr:spPr>
        <a:xfrm>
          <a:off x="9467850" y="6951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E33C35A8-DE62-46AA-9F3E-0CD83FAA0D49}"/>
            </a:ext>
          </a:extLst>
        </xdr:cNvPr>
        <xdr:cNvSpPr/>
      </xdr:nvSpPr>
      <xdr:spPr>
        <a:xfrm>
          <a:off x="9394190" y="7094538"/>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4C1125A0-2C4C-4490-8886-0C4A3CE4BBFD}"/>
            </a:ext>
          </a:extLst>
        </xdr:cNvPr>
        <xdr:cNvSpPr/>
      </xdr:nvSpPr>
      <xdr:spPr>
        <a:xfrm>
          <a:off x="8632190" y="709521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49FBFC28-DD97-4FDF-A64F-A2CDE98183E4}"/>
            </a:ext>
          </a:extLst>
        </xdr:cNvPr>
        <xdr:cNvSpPr/>
      </xdr:nvSpPr>
      <xdr:spPr>
        <a:xfrm>
          <a:off x="7846060" y="711713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AC23FE22-8AA4-4395-AF1E-C60BE505E46D}"/>
            </a:ext>
          </a:extLst>
        </xdr:cNvPr>
        <xdr:cNvSpPr/>
      </xdr:nvSpPr>
      <xdr:spPr>
        <a:xfrm>
          <a:off x="7029450" y="71175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C3D4D963-A3D2-4F3C-8416-C35E844F27DE}"/>
            </a:ext>
          </a:extLst>
        </xdr:cNvPr>
        <xdr:cNvSpPr/>
      </xdr:nvSpPr>
      <xdr:spPr>
        <a:xfrm>
          <a:off x="6231890" y="71154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8629066-0D70-4A9D-B163-E2F272ED7ED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4A69A5A-9A49-4E4F-A702-DC1AC3EB49C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2FDA73D-A72A-4227-AB17-38F00575D04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A9F545E-C90B-43B3-8B08-045078AC2179}"/>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E3E5296-B026-43F8-9796-6EA32D62FB5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150533</xdr:rowOff>
    </xdr:from>
    <xdr:to>
      <xdr:col>55</xdr:col>
      <xdr:colOff>50800</xdr:colOff>
      <xdr:row>42</xdr:row>
      <xdr:rowOff>80683</xdr:rowOff>
    </xdr:to>
    <xdr:sp macro="" textlink="">
      <xdr:nvSpPr>
        <xdr:cNvPr id="128" name="楕円 127">
          <a:extLst>
            <a:ext uri="{FF2B5EF4-FFF2-40B4-BE49-F238E27FC236}">
              <a16:creationId xmlns:a16="http://schemas.microsoft.com/office/drawing/2014/main" id="{EB3172CF-0579-43C4-9B48-020D8CC18552}"/>
            </a:ext>
          </a:extLst>
        </xdr:cNvPr>
        <xdr:cNvSpPr/>
      </xdr:nvSpPr>
      <xdr:spPr>
        <a:xfrm>
          <a:off x="9394190" y="717998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65460</xdr:rowOff>
    </xdr:from>
    <xdr:ext cx="469744" cy="259045"/>
    <xdr:sp macro="" textlink="">
      <xdr:nvSpPr>
        <xdr:cNvPr id="129" name="【道路】&#10;一人当たり延長該当値テキスト">
          <a:extLst>
            <a:ext uri="{FF2B5EF4-FFF2-40B4-BE49-F238E27FC236}">
              <a16:creationId xmlns:a16="http://schemas.microsoft.com/office/drawing/2014/main" id="{891DE560-EF88-493C-A4B7-1B5C01C9A832}"/>
            </a:ext>
          </a:extLst>
        </xdr:cNvPr>
        <xdr:cNvSpPr txBox="1"/>
      </xdr:nvSpPr>
      <xdr:spPr>
        <a:xfrm>
          <a:off x="9467850" y="70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151079</xdr:rowOff>
    </xdr:from>
    <xdr:to>
      <xdr:col>50</xdr:col>
      <xdr:colOff>165100</xdr:colOff>
      <xdr:row>42</xdr:row>
      <xdr:rowOff>81229</xdr:rowOff>
    </xdr:to>
    <xdr:sp macro="" textlink="">
      <xdr:nvSpPr>
        <xdr:cNvPr id="130" name="楕円 129">
          <a:extLst>
            <a:ext uri="{FF2B5EF4-FFF2-40B4-BE49-F238E27FC236}">
              <a16:creationId xmlns:a16="http://schemas.microsoft.com/office/drawing/2014/main" id="{F55C03A3-6D91-430F-A8B5-E99FBA43EC05}"/>
            </a:ext>
          </a:extLst>
        </xdr:cNvPr>
        <xdr:cNvSpPr/>
      </xdr:nvSpPr>
      <xdr:spPr>
        <a:xfrm>
          <a:off x="8632190" y="71805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29883</xdr:rowOff>
    </xdr:from>
    <xdr:to>
      <xdr:col>55</xdr:col>
      <xdr:colOff>0</xdr:colOff>
      <xdr:row>42</xdr:row>
      <xdr:rowOff>30429</xdr:rowOff>
    </xdr:to>
    <xdr:cxnSp macro="">
      <xdr:nvCxnSpPr>
        <xdr:cNvPr id="131" name="直線コネクタ 130">
          <a:extLst>
            <a:ext uri="{FF2B5EF4-FFF2-40B4-BE49-F238E27FC236}">
              <a16:creationId xmlns:a16="http://schemas.microsoft.com/office/drawing/2014/main" id="{FC68E592-259F-45D8-BF89-9F0B21AE8B61}"/>
            </a:ext>
          </a:extLst>
        </xdr:cNvPr>
        <xdr:cNvCxnSpPr/>
      </xdr:nvCxnSpPr>
      <xdr:spPr>
        <a:xfrm flipV="1">
          <a:off x="8686800" y="7228878"/>
          <a:ext cx="74295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151917</xdr:rowOff>
    </xdr:from>
    <xdr:to>
      <xdr:col>46</xdr:col>
      <xdr:colOff>38100</xdr:colOff>
      <xdr:row>42</xdr:row>
      <xdr:rowOff>82067</xdr:rowOff>
    </xdr:to>
    <xdr:sp macro="" textlink="">
      <xdr:nvSpPr>
        <xdr:cNvPr id="132" name="楕円 131">
          <a:extLst>
            <a:ext uri="{FF2B5EF4-FFF2-40B4-BE49-F238E27FC236}">
              <a16:creationId xmlns:a16="http://schemas.microsoft.com/office/drawing/2014/main" id="{E4202E67-6CD5-4674-8C2F-749581114544}"/>
            </a:ext>
          </a:extLst>
        </xdr:cNvPr>
        <xdr:cNvSpPr/>
      </xdr:nvSpPr>
      <xdr:spPr>
        <a:xfrm>
          <a:off x="7846060" y="71813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30429</xdr:rowOff>
    </xdr:from>
    <xdr:to>
      <xdr:col>50</xdr:col>
      <xdr:colOff>114300</xdr:colOff>
      <xdr:row>42</xdr:row>
      <xdr:rowOff>31267</xdr:rowOff>
    </xdr:to>
    <xdr:cxnSp macro="">
      <xdr:nvCxnSpPr>
        <xdr:cNvPr id="133" name="直線コネクタ 132">
          <a:extLst>
            <a:ext uri="{FF2B5EF4-FFF2-40B4-BE49-F238E27FC236}">
              <a16:creationId xmlns:a16="http://schemas.microsoft.com/office/drawing/2014/main" id="{F4A851B3-6FAA-4634-9E71-894516FAC246}"/>
            </a:ext>
          </a:extLst>
        </xdr:cNvPr>
        <xdr:cNvCxnSpPr/>
      </xdr:nvCxnSpPr>
      <xdr:spPr>
        <a:xfrm flipV="1">
          <a:off x="7889240" y="7229424"/>
          <a:ext cx="79756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153112</xdr:rowOff>
    </xdr:from>
    <xdr:to>
      <xdr:col>41</xdr:col>
      <xdr:colOff>101600</xdr:colOff>
      <xdr:row>42</xdr:row>
      <xdr:rowOff>83262</xdr:rowOff>
    </xdr:to>
    <xdr:sp macro="" textlink="">
      <xdr:nvSpPr>
        <xdr:cNvPr id="134" name="楕円 133">
          <a:extLst>
            <a:ext uri="{FF2B5EF4-FFF2-40B4-BE49-F238E27FC236}">
              <a16:creationId xmlns:a16="http://schemas.microsoft.com/office/drawing/2014/main" id="{D6CF32B6-E3DE-44DC-B7EF-8C8CA94AEE22}"/>
            </a:ext>
          </a:extLst>
        </xdr:cNvPr>
        <xdr:cNvSpPr/>
      </xdr:nvSpPr>
      <xdr:spPr>
        <a:xfrm>
          <a:off x="7029450" y="718256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31267</xdr:rowOff>
    </xdr:from>
    <xdr:to>
      <xdr:col>45</xdr:col>
      <xdr:colOff>177800</xdr:colOff>
      <xdr:row>42</xdr:row>
      <xdr:rowOff>32462</xdr:rowOff>
    </xdr:to>
    <xdr:cxnSp macro="">
      <xdr:nvCxnSpPr>
        <xdr:cNvPr id="135" name="直線コネクタ 134">
          <a:extLst>
            <a:ext uri="{FF2B5EF4-FFF2-40B4-BE49-F238E27FC236}">
              <a16:creationId xmlns:a16="http://schemas.microsoft.com/office/drawing/2014/main" id="{E6F2E541-094E-4C34-BA3D-DDF0B15D1477}"/>
            </a:ext>
          </a:extLst>
        </xdr:cNvPr>
        <xdr:cNvCxnSpPr/>
      </xdr:nvCxnSpPr>
      <xdr:spPr>
        <a:xfrm flipV="1">
          <a:off x="7084060" y="7230262"/>
          <a:ext cx="80518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154483</xdr:rowOff>
    </xdr:from>
    <xdr:to>
      <xdr:col>36</xdr:col>
      <xdr:colOff>165100</xdr:colOff>
      <xdr:row>42</xdr:row>
      <xdr:rowOff>84633</xdr:rowOff>
    </xdr:to>
    <xdr:sp macro="" textlink="">
      <xdr:nvSpPr>
        <xdr:cNvPr id="136" name="楕円 135">
          <a:extLst>
            <a:ext uri="{FF2B5EF4-FFF2-40B4-BE49-F238E27FC236}">
              <a16:creationId xmlns:a16="http://schemas.microsoft.com/office/drawing/2014/main" id="{5066FF7D-93DB-4389-9384-9748E7D69C99}"/>
            </a:ext>
          </a:extLst>
        </xdr:cNvPr>
        <xdr:cNvSpPr/>
      </xdr:nvSpPr>
      <xdr:spPr>
        <a:xfrm>
          <a:off x="6231890" y="718393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32462</xdr:rowOff>
    </xdr:from>
    <xdr:to>
      <xdr:col>41</xdr:col>
      <xdr:colOff>50800</xdr:colOff>
      <xdr:row>42</xdr:row>
      <xdr:rowOff>33833</xdr:rowOff>
    </xdr:to>
    <xdr:cxnSp macro="">
      <xdr:nvCxnSpPr>
        <xdr:cNvPr id="137" name="直線コネクタ 136">
          <a:extLst>
            <a:ext uri="{FF2B5EF4-FFF2-40B4-BE49-F238E27FC236}">
              <a16:creationId xmlns:a16="http://schemas.microsoft.com/office/drawing/2014/main" id="{CD2E4BEC-1825-4FE6-94C7-9F13F9279BFF}"/>
            </a:ext>
          </a:extLst>
        </xdr:cNvPr>
        <xdr:cNvCxnSpPr/>
      </xdr:nvCxnSpPr>
      <xdr:spPr>
        <a:xfrm flipV="1">
          <a:off x="6286500" y="7231457"/>
          <a:ext cx="79756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EA5A903A-9169-4E3C-AC28-DC4DB32E3CCC}"/>
            </a:ext>
          </a:extLst>
        </xdr:cNvPr>
        <xdr:cNvSpPr txBox="1"/>
      </xdr:nvSpPr>
      <xdr:spPr>
        <a:xfrm>
          <a:off x="8454467" y="68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DB4465F2-72EA-4468-A87C-5801975CCF7A}"/>
            </a:ext>
          </a:extLst>
        </xdr:cNvPr>
        <xdr:cNvSpPr txBox="1"/>
      </xdr:nvSpPr>
      <xdr:spPr>
        <a:xfrm>
          <a:off x="7673417" y="68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6ADA1609-ACF8-42C3-ACE7-B1C9954B61A7}"/>
            </a:ext>
          </a:extLst>
        </xdr:cNvPr>
        <xdr:cNvSpPr txBox="1"/>
      </xdr:nvSpPr>
      <xdr:spPr>
        <a:xfrm>
          <a:off x="6866332" y="68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5482DBB4-AF74-4828-AFAF-DABE49E05B9A}"/>
            </a:ext>
          </a:extLst>
        </xdr:cNvPr>
        <xdr:cNvSpPr txBox="1"/>
      </xdr:nvSpPr>
      <xdr:spPr>
        <a:xfrm>
          <a:off x="6068772" y="688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72356</xdr:rowOff>
    </xdr:from>
    <xdr:ext cx="469744" cy="259045"/>
    <xdr:sp macro="" textlink="">
      <xdr:nvSpPr>
        <xdr:cNvPr id="142" name="n_1mainValue【道路】&#10;一人当たり延長">
          <a:extLst>
            <a:ext uri="{FF2B5EF4-FFF2-40B4-BE49-F238E27FC236}">
              <a16:creationId xmlns:a16="http://schemas.microsoft.com/office/drawing/2014/main" id="{3B8122DB-B8E5-48E8-A337-F04A8FA129C7}"/>
            </a:ext>
          </a:extLst>
        </xdr:cNvPr>
        <xdr:cNvSpPr txBox="1"/>
      </xdr:nvSpPr>
      <xdr:spPr>
        <a:xfrm>
          <a:off x="8454467" y="727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73194</xdr:rowOff>
    </xdr:from>
    <xdr:ext cx="469744" cy="259045"/>
    <xdr:sp macro="" textlink="">
      <xdr:nvSpPr>
        <xdr:cNvPr id="143" name="n_2mainValue【道路】&#10;一人当たり延長">
          <a:extLst>
            <a:ext uri="{FF2B5EF4-FFF2-40B4-BE49-F238E27FC236}">
              <a16:creationId xmlns:a16="http://schemas.microsoft.com/office/drawing/2014/main" id="{45582F94-C130-4A00-9C1A-725DF1847435}"/>
            </a:ext>
          </a:extLst>
        </xdr:cNvPr>
        <xdr:cNvSpPr txBox="1"/>
      </xdr:nvSpPr>
      <xdr:spPr>
        <a:xfrm>
          <a:off x="7673417" y="727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74389</xdr:rowOff>
    </xdr:from>
    <xdr:ext cx="469744" cy="259045"/>
    <xdr:sp macro="" textlink="">
      <xdr:nvSpPr>
        <xdr:cNvPr id="144" name="n_3mainValue【道路】&#10;一人当たり延長">
          <a:extLst>
            <a:ext uri="{FF2B5EF4-FFF2-40B4-BE49-F238E27FC236}">
              <a16:creationId xmlns:a16="http://schemas.microsoft.com/office/drawing/2014/main" id="{47D1DC51-55D3-442D-A307-5F6422F88401}"/>
            </a:ext>
          </a:extLst>
        </xdr:cNvPr>
        <xdr:cNvSpPr txBox="1"/>
      </xdr:nvSpPr>
      <xdr:spPr>
        <a:xfrm>
          <a:off x="6866332" y="727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75760</xdr:rowOff>
    </xdr:from>
    <xdr:ext cx="469744" cy="259045"/>
    <xdr:sp macro="" textlink="">
      <xdr:nvSpPr>
        <xdr:cNvPr id="145" name="n_4mainValue【道路】&#10;一人当たり延長">
          <a:extLst>
            <a:ext uri="{FF2B5EF4-FFF2-40B4-BE49-F238E27FC236}">
              <a16:creationId xmlns:a16="http://schemas.microsoft.com/office/drawing/2014/main" id="{F91B2FE9-C8DA-462C-88AC-6453AEB51C1D}"/>
            </a:ext>
          </a:extLst>
        </xdr:cNvPr>
        <xdr:cNvSpPr txBox="1"/>
      </xdr:nvSpPr>
      <xdr:spPr>
        <a:xfrm>
          <a:off x="6068772" y="727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91B3CA0-E3F4-4455-969E-1B1C8AE5B5C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D0665DC-2451-4B71-9AD6-13662A068FC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2835610-4F3F-4DF6-8419-24173D0E3F94}"/>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5E0FC4F-DF88-4BD3-99C5-27A07A80CE3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DFB975B-53C3-4C41-879A-8E8EE3B47D9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B0FF2D8-7EDB-4079-9D75-20B2B449709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E6496C1-5CB7-431E-A4A0-679A4F73872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06BDC0F-1BF7-47BC-A294-60060605FAB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1E06D40-8799-4562-902F-FE2D2513F39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ED83F16-0119-48D0-8362-6085C3EA546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BE76851-889D-494D-8312-DFC3CB971B3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56B260E-12F7-4981-91F8-5D6D85055195}"/>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A9D5BF6-E899-445B-9E07-F6839FDEEBF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E89F41B-53E6-4F24-89BB-670E08D74667}"/>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23FE9B4-7649-4558-8A75-7E898DF5F3D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33693CE-0F63-4F5B-AAE9-DFCEBBFA218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269606FC-31A8-47D0-AC7D-10F86C6006EA}"/>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3E0AE09-741E-4EAA-8FAA-DFF08E65D59F}"/>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5955802-7CE3-49A0-87D1-77E265A5B2F9}"/>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E788A44-CFBC-416D-8D57-DB3EC6F233F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A8D2B5D-A845-4D40-8674-47788BDFA1F5}"/>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33A6E0E-FBFF-44E7-85EA-1B9DBC6B45C2}"/>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C7FF5FF-2113-4986-9488-717AF928832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22ECAE6-F4C9-47C6-8907-CC1B6A929D6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004BA03-BC23-457C-B644-286837CF902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68EC5311-0784-4AD8-9A1A-57D3C0AA8B9B}"/>
            </a:ext>
          </a:extLst>
        </xdr:cNvPr>
        <xdr:cNvCxnSpPr/>
      </xdr:nvCxnSpPr>
      <xdr:spPr>
        <a:xfrm flipV="1">
          <a:off x="4173855" y="969372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FE093AB-C37C-467A-91CE-015ADA1D528A}"/>
            </a:ext>
          </a:extLst>
        </xdr:cNvPr>
        <xdr:cNvSpPr txBox="1"/>
      </xdr:nvSpPr>
      <xdr:spPr>
        <a:xfrm>
          <a:off x="4212590" y="1089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D55B2F1E-B303-4C5D-97F2-393FE607D3F6}"/>
            </a:ext>
          </a:extLst>
        </xdr:cNvPr>
        <xdr:cNvCxnSpPr/>
      </xdr:nvCxnSpPr>
      <xdr:spPr>
        <a:xfrm>
          <a:off x="4112260" y="10893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42B255C-309C-4778-93A3-D6CD25B26165}"/>
            </a:ext>
          </a:extLst>
        </xdr:cNvPr>
        <xdr:cNvSpPr txBox="1"/>
      </xdr:nvSpPr>
      <xdr:spPr>
        <a:xfrm>
          <a:off x="4212590" y="947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D3ED906B-CD84-4772-97DF-2214C30B731D}"/>
            </a:ext>
          </a:extLst>
        </xdr:cNvPr>
        <xdr:cNvCxnSpPr/>
      </xdr:nvCxnSpPr>
      <xdr:spPr>
        <a:xfrm>
          <a:off x="4112260" y="9693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3222A08-3360-4B65-AAC3-556CF9DF2677}"/>
            </a:ext>
          </a:extLst>
        </xdr:cNvPr>
        <xdr:cNvSpPr txBox="1"/>
      </xdr:nvSpPr>
      <xdr:spPr>
        <a:xfrm>
          <a:off x="421259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67BE9BC8-C5DB-4C8D-B2CD-C1BB5AAD3605}"/>
            </a:ext>
          </a:extLst>
        </xdr:cNvPr>
        <xdr:cNvSpPr/>
      </xdr:nvSpPr>
      <xdr:spPr>
        <a:xfrm>
          <a:off x="4131310" y="104179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1434C96C-CF3A-4C38-9F45-1100C65C3B51}"/>
            </a:ext>
          </a:extLst>
        </xdr:cNvPr>
        <xdr:cNvSpPr/>
      </xdr:nvSpPr>
      <xdr:spPr>
        <a:xfrm>
          <a:off x="3388360" y="1040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E2FE840F-43BF-4A0E-AFF5-104774C15D28}"/>
            </a:ext>
          </a:extLst>
        </xdr:cNvPr>
        <xdr:cNvSpPr/>
      </xdr:nvSpPr>
      <xdr:spPr>
        <a:xfrm>
          <a:off x="2571750" y="103853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4BCCFD48-DDF1-444D-9224-0F1DC9424D8D}"/>
            </a:ext>
          </a:extLst>
        </xdr:cNvPr>
        <xdr:cNvSpPr/>
      </xdr:nvSpPr>
      <xdr:spPr>
        <a:xfrm>
          <a:off x="1774190" y="1037363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F9176617-478F-4241-95E5-35F3D5ACC920}"/>
            </a:ext>
          </a:extLst>
        </xdr:cNvPr>
        <xdr:cNvSpPr/>
      </xdr:nvSpPr>
      <xdr:spPr>
        <a:xfrm>
          <a:off x="988060" y="1034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D2EDDBE-02E9-410C-A310-366260828B9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A245E05-7E21-4850-97F8-DD6EDE861AD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AAE6E0E-8848-4DFC-8F87-2DECC548631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A2BD9C-D75F-440E-964E-DBA93FCAEE6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76D238E-8FA4-4357-A644-19C109793B9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7" name="楕円 186">
          <a:extLst>
            <a:ext uri="{FF2B5EF4-FFF2-40B4-BE49-F238E27FC236}">
              <a16:creationId xmlns:a16="http://schemas.microsoft.com/office/drawing/2014/main" id="{117ECD23-26F6-4F18-89C1-A4B5506B3552}"/>
            </a:ext>
          </a:extLst>
        </xdr:cNvPr>
        <xdr:cNvSpPr/>
      </xdr:nvSpPr>
      <xdr:spPr>
        <a:xfrm>
          <a:off x="4131310" y="104800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C7E7600-E2DC-4C8B-AE00-700B61424157}"/>
            </a:ext>
          </a:extLst>
        </xdr:cNvPr>
        <xdr:cNvSpPr txBox="1"/>
      </xdr:nvSpPr>
      <xdr:spPr>
        <a:xfrm>
          <a:off x="421259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189" name="楕円 188">
          <a:extLst>
            <a:ext uri="{FF2B5EF4-FFF2-40B4-BE49-F238E27FC236}">
              <a16:creationId xmlns:a16="http://schemas.microsoft.com/office/drawing/2014/main" id="{AAB4B3E7-923D-4D79-BFA8-ED8F6FDB6822}"/>
            </a:ext>
          </a:extLst>
        </xdr:cNvPr>
        <xdr:cNvSpPr/>
      </xdr:nvSpPr>
      <xdr:spPr>
        <a:xfrm>
          <a:off x="3388360" y="104520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68580</xdr:rowOff>
    </xdr:to>
    <xdr:cxnSp macro="">
      <xdr:nvCxnSpPr>
        <xdr:cNvPr id="190" name="直線コネクタ 189">
          <a:extLst>
            <a:ext uri="{FF2B5EF4-FFF2-40B4-BE49-F238E27FC236}">
              <a16:creationId xmlns:a16="http://schemas.microsoft.com/office/drawing/2014/main" id="{09D0BC15-ABCB-457E-90C4-44B34EC75AF0}"/>
            </a:ext>
          </a:extLst>
        </xdr:cNvPr>
        <xdr:cNvCxnSpPr/>
      </xdr:nvCxnSpPr>
      <xdr:spPr>
        <a:xfrm>
          <a:off x="3431540" y="10502809"/>
          <a:ext cx="74295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1" name="楕円 190">
          <a:extLst>
            <a:ext uri="{FF2B5EF4-FFF2-40B4-BE49-F238E27FC236}">
              <a16:creationId xmlns:a16="http://schemas.microsoft.com/office/drawing/2014/main" id="{E3104AD2-984F-4B6F-8864-3AEBD8B486B2}"/>
            </a:ext>
          </a:extLst>
        </xdr:cNvPr>
        <xdr:cNvSpPr/>
      </xdr:nvSpPr>
      <xdr:spPr>
        <a:xfrm>
          <a:off x="2571750" y="104185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42454</xdr:rowOff>
    </xdr:to>
    <xdr:cxnSp macro="">
      <xdr:nvCxnSpPr>
        <xdr:cNvPr id="192" name="直線コネクタ 191">
          <a:extLst>
            <a:ext uri="{FF2B5EF4-FFF2-40B4-BE49-F238E27FC236}">
              <a16:creationId xmlns:a16="http://schemas.microsoft.com/office/drawing/2014/main" id="{482DECE5-DB80-481A-8810-C6070A328FF0}"/>
            </a:ext>
          </a:extLst>
        </xdr:cNvPr>
        <xdr:cNvCxnSpPr/>
      </xdr:nvCxnSpPr>
      <xdr:spPr>
        <a:xfrm>
          <a:off x="2626360" y="10476956"/>
          <a:ext cx="80518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3" name="楕円 192">
          <a:extLst>
            <a:ext uri="{FF2B5EF4-FFF2-40B4-BE49-F238E27FC236}">
              <a16:creationId xmlns:a16="http://schemas.microsoft.com/office/drawing/2014/main" id="{A1D9B04B-4498-44DB-9DFE-A387DAF7EC6C}"/>
            </a:ext>
          </a:extLst>
        </xdr:cNvPr>
        <xdr:cNvSpPr/>
      </xdr:nvSpPr>
      <xdr:spPr>
        <a:xfrm>
          <a:off x="1774190" y="1039104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14696</xdr:rowOff>
    </xdr:to>
    <xdr:cxnSp macro="">
      <xdr:nvCxnSpPr>
        <xdr:cNvPr id="194" name="直線コネクタ 193">
          <a:extLst>
            <a:ext uri="{FF2B5EF4-FFF2-40B4-BE49-F238E27FC236}">
              <a16:creationId xmlns:a16="http://schemas.microsoft.com/office/drawing/2014/main" id="{C50E149B-568D-43E9-BAD2-967641AEEC31}"/>
            </a:ext>
          </a:extLst>
        </xdr:cNvPr>
        <xdr:cNvCxnSpPr/>
      </xdr:nvCxnSpPr>
      <xdr:spPr>
        <a:xfrm>
          <a:off x="1828800" y="10445659"/>
          <a:ext cx="79756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5" name="楕円 194">
          <a:extLst>
            <a:ext uri="{FF2B5EF4-FFF2-40B4-BE49-F238E27FC236}">
              <a16:creationId xmlns:a16="http://schemas.microsoft.com/office/drawing/2014/main" id="{A53AB0A8-12C7-4245-952C-A5211B898B96}"/>
            </a:ext>
          </a:extLst>
        </xdr:cNvPr>
        <xdr:cNvSpPr/>
      </xdr:nvSpPr>
      <xdr:spPr>
        <a:xfrm>
          <a:off x="988060" y="103668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60</xdr:row>
      <xdr:rowOff>156754</xdr:rowOff>
    </xdr:to>
    <xdr:cxnSp macro="">
      <xdr:nvCxnSpPr>
        <xdr:cNvPr id="196" name="直線コネクタ 195">
          <a:extLst>
            <a:ext uri="{FF2B5EF4-FFF2-40B4-BE49-F238E27FC236}">
              <a16:creationId xmlns:a16="http://schemas.microsoft.com/office/drawing/2014/main" id="{5597E964-3204-49BE-87BC-65618E128B8D}"/>
            </a:ext>
          </a:extLst>
        </xdr:cNvPr>
        <xdr:cNvCxnSpPr/>
      </xdr:nvCxnSpPr>
      <xdr:spPr>
        <a:xfrm>
          <a:off x="1031240" y="10421438"/>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21B0A2D-B7BD-4028-8662-313DD7DE8A23}"/>
            </a:ext>
          </a:extLst>
        </xdr:cNvPr>
        <xdr:cNvSpPr txBox="1"/>
      </xdr:nvSpPr>
      <xdr:spPr>
        <a:xfrm>
          <a:off x="3239144"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6FDA81C-1E82-4D9F-8797-99F5980C1513}"/>
            </a:ext>
          </a:extLst>
        </xdr:cNvPr>
        <xdr:cNvSpPr txBox="1"/>
      </xdr:nvSpPr>
      <xdr:spPr>
        <a:xfrm>
          <a:off x="2439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2B89EAB-E5A2-4C57-9959-C9D6B0924A83}"/>
            </a:ext>
          </a:extLst>
        </xdr:cNvPr>
        <xdr:cNvSpPr txBox="1"/>
      </xdr:nvSpPr>
      <xdr:spPr>
        <a:xfrm>
          <a:off x="1641484" y="1014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EF2ACD0-9867-4000-A50A-A44E357894A1}"/>
            </a:ext>
          </a:extLst>
        </xdr:cNvPr>
        <xdr:cNvSpPr txBox="1"/>
      </xdr:nvSpPr>
      <xdr:spPr>
        <a:xfrm>
          <a:off x="855354" y="1011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84381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87DFA52-13F8-45E0-9CE8-F85B733B3CE0}"/>
            </a:ext>
          </a:extLst>
        </xdr:cNvPr>
        <xdr:cNvSpPr txBox="1"/>
      </xdr:nvSpPr>
      <xdr:spPr>
        <a:xfrm>
          <a:off x="3239144"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0BA7E9A-C7A6-4A5B-870D-90137439BE39}"/>
            </a:ext>
          </a:extLst>
        </xdr:cNvPr>
        <xdr:cNvSpPr txBox="1"/>
      </xdr:nvSpPr>
      <xdr:spPr>
        <a:xfrm>
          <a:off x="243904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C26F8D4-209E-47FD-98EB-E8B420EA9C13}"/>
            </a:ext>
          </a:extLst>
        </xdr:cNvPr>
        <xdr:cNvSpPr txBox="1"/>
      </xdr:nvSpPr>
      <xdr:spPr>
        <a:xfrm>
          <a:off x="1641484" y="1048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41F4057-09AC-4CF5-BE9E-C9939BE4AF1D}"/>
            </a:ext>
          </a:extLst>
        </xdr:cNvPr>
        <xdr:cNvSpPr txBox="1"/>
      </xdr:nvSpPr>
      <xdr:spPr>
        <a:xfrm>
          <a:off x="85535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EBD2C78-B21D-4D44-B756-D6A7B193E91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847B6A8-8347-4787-805A-202C5EF7283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5BF5612-9CBB-40F5-AEA0-60CAF5D1EC1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324900E-6CF7-4F75-BE2E-B09A75E99F4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EB54D61-7582-4085-9424-F91C449BC47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1836D64-D255-49F0-9113-328058399F8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4714643-2D1F-4EC3-80A3-3E303170D1C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8563433-56B1-4BFC-815A-03BFE1C1BAE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C2CDFF5-45A4-47D7-B85F-205633296EB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629D4CB-8C9C-4B17-A4C2-D4AC033CE80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EAF2F5C-9F02-4B17-9A35-92FA43C1723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3B76BA6-0B94-47A3-AC4F-2225EF9FD9EF}"/>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0E46988-4805-4241-8B04-8595F71FE58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9544D0B-B8FF-45AA-9B3E-6EA9A74A458C}"/>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88A50B5-A85F-487A-A7CD-2868CA9D659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790B19E0-36CA-4BCE-AB58-61008AFB9BC3}"/>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750EE04-7789-42ED-9EBD-ED7628A380E7}"/>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5FA6D10E-1ECE-471C-B6C1-B7B841989284}"/>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977E6A6-CABC-428B-AFF1-D616BEF732FD}"/>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EDD90707-7341-4567-817F-77623C1F79BA}"/>
            </a:ext>
          </a:extLst>
        </xdr:cNvPr>
        <xdr:cNvSpPr txBox="1"/>
      </xdr:nvSpPr>
      <xdr:spPr>
        <a:xfrm>
          <a:off x="5416126" y="938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35D3C58-4F76-4904-A285-A9D27D14126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CAF81D2-6F19-4CC7-B001-9738F772181A}"/>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E23EB8F-38D7-4D6D-8E7D-71903C1F247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903229FD-150D-4FAF-BEB9-63859632A710}"/>
            </a:ext>
          </a:extLst>
        </xdr:cNvPr>
        <xdr:cNvCxnSpPr/>
      </xdr:nvCxnSpPr>
      <xdr:spPr>
        <a:xfrm flipV="1">
          <a:off x="9429115" y="9604260"/>
          <a:ext cx="0" cy="143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DC25683-CC30-480B-9EAF-5596358F0A11}"/>
            </a:ext>
          </a:extLst>
        </xdr:cNvPr>
        <xdr:cNvSpPr txBox="1"/>
      </xdr:nvSpPr>
      <xdr:spPr>
        <a:xfrm>
          <a:off x="946785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C5ADBBD6-CB09-4482-B806-565EE4BE6030}"/>
            </a:ext>
          </a:extLst>
        </xdr:cNvPr>
        <xdr:cNvCxnSpPr/>
      </xdr:nvCxnSpPr>
      <xdr:spPr>
        <a:xfrm>
          <a:off x="9356090" y="110424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101019C8-079A-4C39-8DF6-E744B0FA78DB}"/>
            </a:ext>
          </a:extLst>
        </xdr:cNvPr>
        <xdr:cNvSpPr txBox="1"/>
      </xdr:nvSpPr>
      <xdr:spPr>
        <a:xfrm>
          <a:off x="946785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98A49D22-30A9-496A-ABF3-21BA297B2F05}"/>
            </a:ext>
          </a:extLst>
        </xdr:cNvPr>
        <xdr:cNvCxnSpPr/>
      </xdr:nvCxnSpPr>
      <xdr:spPr>
        <a:xfrm>
          <a:off x="9356090" y="96042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1B73BDBE-563F-4717-AA96-CB4528556887}"/>
            </a:ext>
          </a:extLst>
        </xdr:cNvPr>
        <xdr:cNvSpPr txBox="1"/>
      </xdr:nvSpPr>
      <xdr:spPr>
        <a:xfrm>
          <a:off x="9467850" y="10475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B37ECF7E-BF97-42E8-87FC-C73A0060164D}"/>
            </a:ext>
          </a:extLst>
        </xdr:cNvPr>
        <xdr:cNvSpPr/>
      </xdr:nvSpPr>
      <xdr:spPr>
        <a:xfrm>
          <a:off x="9394190" y="10631689"/>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8298426E-A9F8-4864-8B3A-8703C056C7FB}"/>
            </a:ext>
          </a:extLst>
        </xdr:cNvPr>
        <xdr:cNvSpPr/>
      </xdr:nvSpPr>
      <xdr:spPr>
        <a:xfrm>
          <a:off x="8632190" y="106366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986DFD47-B4E7-46D0-8FCF-A1571528C3EE}"/>
            </a:ext>
          </a:extLst>
        </xdr:cNvPr>
        <xdr:cNvSpPr/>
      </xdr:nvSpPr>
      <xdr:spPr>
        <a:xfrm>
          <a:off x="7846060" y="1063086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55C90D29-024B-479F-A2F1-AF1A28257AF1}"/>
            </a:ext>
          </a:extLst>
        </xdr:cNvPr>
        <xdr:cNvSpPr/>
      </xdr:nvSpPr>
      <xdr:spPr>
        <a:xfrm>
          <a:off x="7029450" y="106371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405FEDB9-4D43-4597-A657-F437D0C10D8A}"/>
            </a:ext>
          </a:extLst>
        </xdr:cNvPr>
        <xdr:cNvSpPr/>
      </xdr:nvSpPr>
      <xdr:spPr>
        <a:xfrm>
          <a:off x="6231890" y="1064947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89EED38-7FE7-4A8D-9A20-8619C1D65E0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6E5D95D-7168-4AEF-B83D-EF5293F58BD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0B3671-A592-403A-A2F0-4CA9E2A202F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85D1A7F-14B4-48BE-A990-A57237880E2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998A5D6-A1E4-403D-9CA8-5BB8E11ED61A}"/>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164774</xdr:rowOff>
    </xdr:from>
    <xdr:to>
      <xdr:col>55</xdr:col>
      <xdr:colOff>50800</xdr:colOff>
      <xdr:row>63</xdr:row>
      <xdr:rowOff>94924</xdr:rowOff>
    </xdr:to>
    <xdr:sp macro="" textlink="">
      <xdr:nvSpPr>
        <xdr:cNvPr id="244" name="楕円 243">
          <a:extLst>
            <a:ext uri="{FF2B5EF4-FFF2-40B4-BE49-F238E27FC236}">
              <a16:creationId xmlns:a16="http://schemas.microsoft.com/office/drawing/2014/main" id="{94704006-B825-4897-9CBE-66248EA74798}"/>
            </a:ext>
          </a:extLst>
        </xdr:cNvPr>
        <xdr:cNvSpPr/>
      </xdr:nvSpPr>
      <xdr:spPr>
        <a:xfrm>
          <a:off x="9394190" y="1079848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143201</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2B9E59EC-2B7E-444B-9837-2269CE0F519D}"/>
            </a:ext>
          </a:extLst>
        </xdr:cNvPr>
        <xdr:cNvSpPr txBox="1"/>
      </xdr:nvSpPr>
      <xdr:spPr>
        <a:xfrm>
          <a:off x="9467850" y="1077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164259</xdr:rowOff>
    </xdr:from>
    <xdr:to>
      <xdr:col>50</xdr:col>
      <xdr:colOff>165100</xdr:colOff>
      <xdr:row>63</xdr:row>
      <xdr:rowOff>94409</xdr:rowOff>
    </xdr:to>
    <xdr:sp macro="" textlink="">
      <xdr:nvSpPr>
        <xdr:cNvPr id="246" name="楕円 245">
          <a:extLst>
            <a:ext uri="{FF2B5EF4-FFF2-40B4-BE49-F238E27FC236}">
              <a16:creationId xmlns:a16="http://schemas.microsoft.com/office/drawing/2014/main" id="{9A7F80FE-DC0E-4B70-80FE-AAAE1613B02A}"/>
            </a:ext>
          </a:extLst>
        </xdr:cNvPr>
        <xdr:cNvSpPr/>
      </xdr:nvSpPr>
      <xdr:spPr>
        <a:xfrm>
          <a:off x="8632190" y="10797969"/>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43609</xdr:rowOff>
    </xdr:from>
    <xdr:to>
      <xdr:col>55</xdr:col>
      <xdr:colOff>0</xdr:colOff>
      <xdr:row>63</xdr:row>
      <xdr:rowOff>44124</xdr:rowOff>
    </xdr:to>
    <xdr:cxnSp macro="">
      <xdr:nvCxnSpPr>
        <xdr:cNvPr id="247" name="直線コネクタ 246">
          <a:extLst>
            <a:ext uri="{FF2B5EF4-FFF2-40B4-BE49-F238E27FC236}">
              <a16:creationId xmlns:a16="http://schemas.microsoft.com/office/drawing/2014/main" id="{C078527C-7687-45C6-8957-A12C214B57B5}"/>
            </a:ext>
          </a:extLst>
        </xdr:cNvPr>
        <xdr:cNvCxnSpPr/>
      </xdr:nvCxnSpPr>
      <xdr:spPr>
        <a:xfrm>
          <a:off x="8686800" y="10846864"/>
          <a:ext cx="74295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162496</xdr:rowOff>
    </xdr:from>
    <xdr:to>
      <xdr:col>46</xdr:col>
      <xdr:colOff>38100</xdr:colOff>
      <xdr:row>63</xdr:row>
      <xdr:rowOff>92646</xdr:rowOff>
    </xdr:to>
    <xdr:sp macro="" textlink="">
      <xdr:nvSpPr>
        <xdr:cNvPr id="248" name="楕円 247">
          <a:extLst>
            <a:ext uri="{FF2B5EF4-FFF2-40B4-BE49-F238E27FC236}">
              <a16:creationId xmlns:a16="http://schemas.microsoft.com/office/drawing/2014/main" id="{763AA7BE-8CDE-4AC0-9B1C-CB0F4F2BD217}"/>
            </a:ext>
          </a:extLst>
        </xdr:cNvPr>
        <xdr:cNvSpPr/>
      </xdr:nvSpPr>
      <xdr:spPr>
        <a:xfrm>
          <a:off x="7846060" y="1079430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41846</xdr:rowOff>
    </xdr:from>
    <xdr:to>
      <xdr:col>50</xdr:col>
      <xdr:colOff>114300</xdr:colOff>
      <xdr:row>63</xdr:row>
      <xdr:rowOff>43609</xdr:rowOff>
    </xdr:to>
    <xdr:cxnSp macro="">
      <xdr:nvCxnSpPr>
        <xdr:cNvPr id="249" name="直線コネクタ 248">
          <a:extLst>
            <a:ext uri="{FF2B5EF4-FFF2-40B4-BE49-F238E27FC236}">
              <a16:creationId xmlns:a16="http://schemas.microsoft.com/office/drawing/2014/main" id="{92B92480-F7AE-4A19-8A54-89B9FF8611A0}"/>
            </a:ext>
          </a:extLst>
        </xdr:cNvPr>
        <xdr:cNvCxnSpPr/>
      </xdr:nvCxnSpPr>
      <xdr:spPr>
        <a:xfrm>
          <a:off x="7889240" y="10843196"/>
          <a:ext cx="79756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160099</xdr:rowOff>
    </xdr:from>
    <xdr:to>
      <xdr:col>41</xdr:col>
      <xdr:colOff>101600</xdr:colOff>
      <xdr:row>63</xdr:row>
      <xdr:rowOff>90249</xdr:rowOff>
    </xdr:to>
    <xdr:sp macro="" textlink="">
      <xdr:nvSpPr>
        <xdr:cNvPr id="250" name="楕円 249">
          <a:extLst>
            <a:ext uri="{FF2B5EF4-FFF2-40B4-BE49-F238E27FC236}">
              <a16:creationId xmlns:a16="http://schemas.microsoft.com/office/drawing/2014/main" id="{91580A78-2BE7-4860-94E7-291DE6C91D2B}"/>
            </a:ext>
          </a:extLst>
        </xdr:cNvPr>
        <xdr:cNvSpPr/>
      </xdr:nvSpPr>
      <xdr:spPr>
        <a:xfrm>
          <a:off x="7029450" y="107919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39449</xdr:rowOff>
    </xdr:from>
    <xdr:to>
      <xdr:col>45</xdr:col>
      <xdr:colOff>177800</xdr:colOff>
      <xdr:row>63</xdr:row>
      <xdr:rowOff>41846</xdr:rowOff>
    </xdr:to>
    <xdr:cxnSp macro="">
      <xdr:nvCxnSpPr>
        <xdr:cNvPr id="251" name="直線コネクタ 250">
          <a:extLst>
            <a:ext uri="{FF2B5EF4-FFF2-40B4-BE49-F238E27FC236}">
              <a16:creationId xmlns:a16="http://schemas.microsoft.com/office/drawing/2014/main" id="{35B62A95-4A70-4840-A17C-73758B2878D8}"/>
            </a:ext>
          </a:extLst>
        </xdr:cNvPr>
        <xdr:cNvCxnSpPr/>
      </xdr:nvCxnSpPr>
      <xdr:spPr>
        <a:xfrm>
          <a:off x="7084060" y="10840799"/>
          <a:ext cx="80518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158628</xdr:rowOff>
    </xdr:from>
    <xdr:to>
      <xdr:col>36</xdr:col>
      <xdr:colOff>165100</xdr:colOff>
      <xdr:row>63</xdr:row>
      <xdr:rowOff>88778</xdr:rowOff>
    </xdr:to>
    <xdr:sp macro="" textlink="">
      <xdr:nvSpPr>
        <xdr:cNvPr id="252" name="楕円 251">
          <a:extLst>
            <a:ext uri="{FF2B5EF4-FFF2-40B4-BE49-F238E27FC236}">
              <a16:creationId xmlns:a16="http://schemas.microsoft.com/office/drawing/2014/main" id="{66FEF610-BCAE-4581-BDF2-A838D0BC4455}"/>
            </a:ext>
          </a:extLst>
        </xdr:cNvPr>
        <xdr:cNvSpPr/>
      </xdr:nvSpPr>
      <xdr:spPr>
        <a:xfrm>
          <a:off x="6231890" y="1079043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37978</xdr:rowOff>
    </xdr:from>
    <xdr:to>
      <xdr:col>41</xdr:col>
      <xdr:colOff>50800</xdr:colOff>
      <xdr:row>63</xdr:row>
      <xdr:rowOff>39449</xdr:rowOff>
    </xdr:to>
    <xdr:cxnSp macro="">
      <xdr:nvCxnSpPr>
        <xdr:cNvPr id="253" name="直線コネクタ 252">
          <a:extLst>
            <a:ext uri="{FF2B5EF4-FFF2-40B4-BE49-F238E27FC236}">
              <a16:creationId xmlns:a16="http://schemas.microsoft.com/office/drawing/2014/main" id="{962628E4-FFD1-411B-9BD3-41652B4EBFE5}"/>
            </a:ext>
          </a:extLst>
        </xdr:cNvPr>
        <xdr:cNvCxnSpPr/>
      </xdr:nvCxnSpPr>
      <xdr:spPr>
        <a:xfrm>
          <a:off x="6286500" y="10839328"/>
          <a:ext cx="79756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59F73023-C920-4F48-BD61-4A19DC3B531B}"/>
            </a:ext>
          </a:extLst>
        </xdr:cNvPr>
        <xdr:cNvSpPr txBox="1"/>
      </xdr:nvSpPr>
      <xdr:spPr>
        <a:xfrm>
          <a:off x="8422151" y="1041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1EF554FB-D306-4E86-B8A5-76DA20E7F53F}"/>
            </a:ext>
          </a:extLst>
        </xdr:cNvPr>
        <xdr:cNvSpPr txBox="1"/>
      </xdr:nvSpPr>
      <xdr:spPr>
        <a:xfrm>
          <a:off x="764110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B8409BA2-FD38-4E2A-B77E-6AF21B53C7F5}"/>
            </a:ext>
          </a:extLst>
        </xdr:cNvPr>
        <xdr:cNvSpPr txBox="1"/>
      </xdr:nvSpPr>
      <xdr:spPr>
        <a:xfrm>
          <a:off x="6854971" y="104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626BB218-96C8-4E5B-9909-FFCAAFEA10E1}"/>
            </a:ext>
          </a:extLst>
        </xdr:cNvPr>
        <xdr:cNvSpPr txBox="1"/>
      </xdr:nvSpPr>
      <xdr:spPr>
        <a:xfrm>
          <a:off x="6038361" y="104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85536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3BE14BB3-069B-46F1-9AE5-6ACA4DFE88FC}"/>
            </a:ext>
          </a:extLst>
        </xdr:cNvPr>
        <xdr:cNvSpPr txBox="1"/>
      </xdr:nvSpPr>
      <xdr:spPr>
        <a:xfrm>
          <a:off x="8422151" y="108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83773</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28203F3F-C559-4543-BE37-4920D9C2202C}"/>
            </a:ext>
          </a:extLst>
        </xdr:cNvPr>
        <xdr:cNvSpPr txBox="1"/>
      </xdr:nvSpPr>
      <xdr:spPr>
        <a:xfrm>
          <a:off x="7641101" y="108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81376</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A6FF5A1-0443-4104-AB94-FE29160CFDE7}"/>
            </a:ext>
          </a:extLst>
        </xdr:cNvPr>
        <xdr:cNvSpPr txBox="1"/>
      </xdr:nvSpPr>
      <xdr:spPr>
        <a:xfrm>
          <a:off x="6854971" y="108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79905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C285ADFE-3DD2-4604-97CA-84020A6AE9A9}"/>
            </a:ext>
          </a:extLst>
        </xdr:cNvPr>
        <xdr:cNvSpPr txBox="1"/>
      </xdr:nvSpPr>
      <xdr:spPr>
        <a:xfrm>
          <a:off x="6038361" y="108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19D7DEA-38C0-4744-AF4C-C5BB8DFEDCB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B71D3C2-6E06-43AC-B14C-EDF4335A0F7A}"/>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5981B04-33D6-492A-A1A9-377778D6544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F26BE21-E9CA-4697-8461-86105BADC25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4C3D918-0BD1-417C-B0C5-45BD0542603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9164AA0-0325-4FC4-8A80-D2F01D1A1E7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F0E3FCE-B601-4AC5-89E4-493B6107557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6912A47-CE6E-4642-A395-9B9429456F00}"/>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DE9B433-55E2-471F-AA4D-11A52B21E95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F6337C9-E91C-4060-A562-FDCD26BBE4A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A3DD4A5-ECC4-4770-A745-C9778BCEFC6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43D3C9A-4E3B-4B2C-8A16-16FF9BAA7FDF}"/>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B4F61B21-CBC5-4882-B6E1-63DEF19BBFFF}"/>
            </a:ext>
          </a:extLst>
        </xdr:cNvPr>
        <xdr:cNvSpPr txBox="1"/>
      </xdr:nvSpPr>
      <xdr:spPr>
        <a:xfrm>
          <a:off x="343701" y="147673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A9FC55B-03DE-4D84-98FD-2B982EA059E5}"/>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94641F2-490B-4BC6-BD77-C94ECA51AE2B}"/>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70F4869D-0361-404E-92A6-12F8FF8377D7}"/>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3F77278-5E9A-48C7-A048-252EA1C56552}"/>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EFB245C-DD3A-4252-8E01-2F4F9BE5FE9D}"/>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9383F7A-BD81-44E2-90E1-0B3668FDD265}"/>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6A84B05-0438-408C-99A8-B87961875A8D}"/>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F7C3BCA-9C96-4BF5-B35E-B71A11EEE9B0}"/>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6DE9BD3-E9B9-42AB-8627-4C2F2611BDB5}"/>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C64FD85B-12DC-48A0-9FCE-90225097187C}"/>
            </a:ext>
          </a:extLst>
        </xdr:cNvPr>
        <xdr:cNvSpPr txBox="1"/>
      </xdr:nvSpPr>
      <xdr:spPr>
        <a:xfrm>
          <a:off x="343701" y="131364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748AC01-C044-42B4-806F-B8E51FE229A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94E85292-B017-4766-AE5D-E80A6BA2B03E}"/>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703609E-2F35-4C4E-93DA-B4DCCAF398E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CB236C8E-E8BB-40BC-A9A6-D96BE36C3036}"/>
            </a:ext>
          </a:extLst>
        </xdr:cNvPr>
        <xdr:cNvCxnSpPr/>
      </xdr:nvCxnSpPr>
      <xdr:spPr>
        <a:xfrm flipV="1">
          <a:off x="4173855" y="13328197"/>
          <a:ext cx="0" cy="134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5F1531E-F5FE-493B-AFCA-39E3BBBC2377}"/>
            </a:ext>
          </a:extLst>
        </xdr:cNvPr>
        <xdr:cNvSpPr txBox="1"/>
      </xdr:nvSpPr>
      <xdr:spPr>
        <a:xfrm>
          <a:off x="4212590" y="1467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A6B71764-BE4B-4967-B5F5-AB597817D013}"/>
            </a:ext>
          </a:extLst>
        </xdr:cNvPr>
        <xdr:cNvCxnSpPr/>
      </xdr:nvCxnSpPr>
      <xdr:spPr>
        <a:xfrm>
          <a:off x="4112260" y="14671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160CEFF-7361-44FF-BA23-440701C16E3F}"/>
            </a:ext>
          </a:extLst>
        </xdr:cNvPr>
        <xdr:cNvSpPr txBox="1"/>
      </xdr:nvSpPr>
      <xdr:spPr>
        <a:xfrm>
          <a:off x="4212590" y="1309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32B9CD9-E9C0-43C8-99D8-D1883E87BC8A}"/>
            </a:ext>
          </a:extLst>
        </xdr:cNvPr>
        <xdr:cNvCxnSpPr/>
      </xdr:nvCxnSpPr>
      <xdr:spPr>
        <a:xfrm>
          <a:off x="4112260" y="13328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F518D28-AE40-487D-80F5-34B6A28A8BD6}"/>
            </a:ext>
          </a:extLst>
        </xdr:cNvPr>
        <xdr:cNvSpPr txBox="1"/>
      </xdr:nvSpPr>
      <xdr:spPr>
        <a:xfrm>
          <a:off x="4212590" y="139460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F56ED9FA-0078-4D90-807D-327CCAA6C502}"/>
            </a:ext>
          </a:extLst>
        </xdr:cNvPr>
        <xdr:cNvSpPr/>
      </xdr:nvSpPr>
      <xdr:spPr>
        <a:xfrm>
          <a:off x="4131310" y="140984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4BA12495-F0F1-483D-8C2F-AAD251754A71}"/>
            </a:ext>
          </a:extLst>
        </xdr:cNvPr>
        <xdr:cNvSpPr/>
      </xdr:nvSpPr>
      <xdr:spPr>
        <a:xfrm>
          <a:off x="3388360" y="14067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4A8DF53C-5609-42AE-A9BA-BFC688426422}"/>
            </a:ext>
          </a:extLst>
        </xdr:cNvPr>
        <xdr:cNvSpPr/>
      </xdr:nvSpPr>
      <xdr:spPr>
        <a:xfrm>
          <a:off x="2571750" y="140279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853C00DA-4660-4FD0-BE9A-023CFCC8F382}"/>
            </a:ext>
          </a:extLst>
        </xdr:cNvPr>
        <xdr:cNvSpPr/>
      </xdr:nvSpPr>
      <xdr:spPr>
        <a:xfrm>
          <a:off x="1774190" y="1400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227BFD06-5D53-4A17-97F4-2CFC9BD6CDB1}"/>
            </a:ext>
          </a:extLst>
        </xdr:cNvPr>
        <xdr:cNvSpPr/>
      </xdr:nvSpPr>
      <xdr:spPr>
        <a:xfrm>
          <a:off x="988060" y="139612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5150190-7F0B-4922-8EBA-DEF26A585BE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4155704-7A04-4489-AF0F-D51D6F6C758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09768A1-B353-4574-B207-A5A122B7CB7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6CA66E4-3353-46FC-91EC-A817AEA2061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57622CF-0379-4291-B1BA-CFBE8BB167F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304" name="楕円 303">
          <a:extLst>
            <a:ext uri="{FF2B5EF4-FFF2-40B4-BE49-F238E27FC236}">
              <a16:creationId xmlns:a16="http://schemas.microsoft.com/office/drawing/2014/main" id="{007EB0B4-643A-4894-9451-414A0026C625}"/>
            </a:ext>
          </a:extLst>
        </xdr:cNvPr>
        <xdr:cNvSpPr/>
      </xdr:nvSpPr>
      <xdr:spPr>
        <a:xfrm>
          <a:off x="4131310" y="143518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32DE0F3-E955-4300-AD2F-209CD540CF4F}"/>
            </a:ext>
          </a:extLst>
        </xdr:cNvPr>
        <xdr:cNvSpPr txBox="1"/>
      </xdr:nvSpPr>
      <xdr:spPr>
        <a:xfrm>
          <a:off x="4212590" y="1432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6" name="楕円 305">
          <a:extLst>
            <a:ext uri="{FF2B5EF4-FFF2-40B4-BE49-F238E27FC236}">
              <a16:creationId xmlns:a16="http://schemas.microsoft.com/office/drawing/2014/main" id="{2F738995-83A2-45FA-90FC-40426F8338F5}"/>
            </a:ext>
          </a:extLst>
        </xdr:cNvPr>
        <xdr:cNvSpPr/>
      </xdr:nvSpPr>
      <xdr:spPr>
        <a:xfrm>
          <a:off x="3388360" y="142957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170362</xdr:rowOff>
    </xdr:to>
    <xdr:cxnSp macro="">
      <xdr:nvCxnSpPr>
        <xdr:cNvPr id="307" name="直線コネクタ 306">
          <a:extLst>
            <a:ext uri="{FF2B5EF4-FFF2-40B4-BE49-F238E27FC236}">
              <a16:creationId xmlns:a16="http://schemas.microsoft.com/office/drawing/2014/main" id="{EE073136-3B34-4201-ABC4-0C9D644BB47C}"/>
            </a:ext>
          </a:extLst>
        </xdr:cNvPr>
        <xdr:cNvCxnSpPr/>
      </xdr:nvCxnSpPr>
      <xdr:spPr>
        <a:xfrm>
          <a:off x="3431540" y="14350366"/>
          <a:ext cx="74295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308" name="楕円 307">
          <a:extLst>
            <a:ext uri="{FF2B5EF4-FFF2-40B4-BE49-F238E27FC236}">
              <a16:creationId xmlns:a16="http://schemas.microsoft.com/office/drawing/2014/main" id="{CEFC41A2-7D5C-49F6-A7E5-E3D56A0C633E}"/>
            </a:ext>
          </a:extLst>
        </xdr:cNvPr>
        <xdr:cNvSpPr/>
      </xdr:nvSpPr>
      <xdr:spPr>
        <a:xfrm>
          <a:off x="2571750" y="14249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118111</xdr:rowOff>
    </xdr:to>
    <xdr:cxnSp macro="">
      <xdr:nvCxnSpPr>
        <xdr:cNvPr id="309" name="直線コネクタ 308">
          <a:extLst>
            <a:ext uri="{FF2B5EF4-FFF2-40B4-BE49-F238E27FC236}">
              <a16:creationId xmlns:a16="http://schemas.microsoft.com/office/drawing/2014/main" id="{C2B16FCD-B883-433D-AF02-54E6C9BEEC1C}"/>
            </a:ext>
          </a:extLst>
        </xdr:cNvPr>
        <xdr:cNvCxnSpPr/>
      </xdr:nvCxnSpPr>
      <xdr:spPr>
        <a:xfrm>
          <a:off x="2626360" y="14294303"/>
          <a:ext cx="805180" cy="5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310" name="楕円 309">
          <a:extLst>
            <a:ext uri="{FF2B5EF4-FFF2-40B4-BE49-F238E27FC236}">
              <a16:creationId xmlns:a16="http://schemas.microsoft.com/office/drawing/2014/main" id="{57D7704B-07E7-4447-BFA4-2E7B2D0B3506}"/>
            </a:ext>
          </a:extLst>
        </xdr:cNvPr>
        <xdr:cNvSpPr/>
      </xdr:nvSpPr>
      <xdr:spPr>
        <a:xfrm>
          <a:off x="1774190" y="141893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xdr:rowOff>
    </xdr:from>
    <xdr:to>
      <xdr:col>15</xdr:col>
      <xdr:colOff>50800</xdr:colOff>
      <xdr:row>83</xdr:row>
      <xdr:rowOff>65858</xdr:rowOff>
    </xdr:to>
    <xdr:cxnSp macro="">
      <xdr:nvCxnSpPr>
        <xdr:cNvPr id="311" name="直線コネクタ 310">
          <a:extLst>
            <a:ext uri="{FF2B5EF4-FFF2-40B4-BE49-F238E27FC236}">
              <a16:creationId xmlns:a16="http://schemas.microsoft.com/office/drawing/2014/main" id="{59A02F5F-8BE9-4E6D-920B-E71228A3771F}"/>
            </a:ext>
          </a:extLst>
        </xdr:cNvPr>
        <xdr:cNvCxnSpPr/>
      </xdr:nvCxnSpPr>
      <xdr:spPr>
        <a:xfrm>
          <a:off x="1828800" y="14247767"/>
          <a:ext cx="79756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2" name="楕円 311">
          <a:extLst>
            <a:ext uri="{FF2B5EF4-FFF2-40B4-BE49-F238E27FC236}">
              <a16:creationId xmlns:a16="http://schemas.microsoft.com/office/drawing/2014/main" id="{936DEE15-9B2E-4227-979A-4A1DE71F7F94}"/>
            </a:ext>
          </a:extLst>
        </xdr:cNvPr>
        <xdr:cNvSpPr/>
      </xdr:nvSpPr>
      <xdr:spPr>
        <a:xfrm>
          <a:off x="988060" y="141376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83</xdr:row>
      <xdr:rowOff>13607</xdr:rowOff>
    </xdr:to>
    <xdr:cxnSp macro="">
      <xdr:nvCxnSpPr>
        <xdr:cNvPr id="313" name="直線コネクタ 312">
          <a:extLst>
            <a:ext uri="{FF2B5EF4-FFF2-40B4-BE49-F238E27FC236}">
              <a16:creationId xmlns:a16="http://schemas.microsoft.com/office/drawing/2014/main" id="{05880A79-0203-4702-B30C-29A0734A2E95}"/>
            </a:ext>
          </a:extLst>
        </xdr:cNvPr>
        <xdr:cNvCxnSpPr/>
      </xdr:nvCxnSpPr>
      <xdr:spPr>
        <a:xfrm>
          <a:off x="1031240" y="14192249"/>
          <a:ext cx="79756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B5A5C720-78D3-4F32-8DD1-0AFA1C1B9D0B}"/>
            </a:ext>
          </a:extLst>
        </xdr:cNvPr>
        <xdr:cNvSpPr txBox="1"/>
      </xdr:nvSpPr>
      <xdr:spPr>
        <a:xfrm>
          <a:off x="3239144" y="1384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DFF04D07-8B19-429A-8B58-D06DE967D717}"/>
            </a:ext>
          </a:extLst>
        </xdr:cNvPr>
        <xdr:cNvSpPr txBox="1"/>
      </xdr:nvSpPr>
      <xdr:spPr>
        <a:xfrm>
          <a:off x="2439044" y="1380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96BA4849-D876-4498-800B-E0892B527607}"/>
            </a:ext>
          </a:extLst>
        </xdr:cNvPr>
        <xdr:cNvSpPr txBox="1"/>
      </xdr:nvSpPr>
      <xdr:spPr>
        <a:xfrm>
          <a:off x="1641484" y="1378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E2F4286B-935E-4779-8161-CFAEE590FD11}"/>
            </a:ext>
          </a:extLst>
        </xdr:cNvPr>
        <xdr:cNvSpPr txBox="1"/>
      </xdr:nvSpPr>
      <xdr:spPr>
        <a:xfrm>
          <a:off x="855354" y="1373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18" name="n_1mainValue【公営住宅】&#10;有形固定資産減価償却率">
          <a:extLst>
            <a:ext uri="{FF2B5EF4-FFF2-40B4-BE49-F238E27FC236}">
              <a16:creationId xmlns:a16="http://schemas.microsoft.com/office/drawing/2014/main" id="{D836AAE7-8DA0-4EB1-B3B9-9FEDC6963789}"/>
            </a:ext>
          </a:extLst>
        </xdr:cNvPr>
        <xdr:cNvSpPr txBox="1"/>
      </xdr:nvSpPr>
      <xdr:spPr>
        <a:xfrm>
          <a:off x="3239144" y="1439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107785</xdr:rowOff>
    </xdr:from>
    <xdr:ext cx="405111" cy="259045"/>
    <xdr:sp macro="" textlink="">
      <xdr:nvSpPr>
        <xdr:cNvPr id="319" name="n_2mainValue【公営住宅】&#10;有形固定資産減価償却率">
          <a:extLst>
            <a:ext uri="{FF2B5EF4-FFF2-40B4-BE49-F238E27FC236}">
              <a16:creationId xmlns:a16="http://schemas.microsoft.com/office/drawing/2014/main" id="{2DA778F5-0FAC-412F-A5C0-CE49AF60A00A}"/>
            </a:ext>
          </a:extLst>
        </xdr:cNvPr>
        <xdr:cNvSpPr txBox="1"/>
      </xdr:nvSpPr>
      <xdr:spPr>
        <a:xfrm>
          <a:off x="2439044" y="1433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320" name="n_3mainValue【公営住宅】&#10;有形固定資産減価償却率">
          <a:extLst>
            <a:ext uri="{FF2B5EF4-FFF2-40B4-BE49-F238E27FC236}">
              <a16:creationId xmlns:a16="http://schemas.microsoft.com/office/drawing/2014/main" id="{01C8DEDF-B94F-4C2A-A7AF-FFDC391523B3}"/>
            </a:ext>
          </a:extLst>
        </xdr:cNvPr>
        <xdr:cNvSpPr txBox="1"/>
      </xdr:nvSpPr>
      <xdr:spPr>
        <a:xfrm>
          <a:off x="1641484" y="1428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21" name="n_4mainValue【公営住宅】&#10;有形固定資産減価償却率">
          <a:extLst>
            <a:ext uri="{FF2B5EF4-FFF2-40B4-BE49-F238E27FC236}">
              <a16:creationId xmlns:a16="http://schemas.microsoft.com/office/drawing/2014/main" id="{589C6E8A-D18E-49CC-9FEC-473EA9B88352}"/>
            </a:ext>
          </a:extLst>
        </xdr:cNvPr>
        <xdr:cNvSpPr txBox="1"/>
      </xdr:nvSpPr>
      <xdr:spPr>
        <a:xfrm>
          <a:off x="85535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9A5B747-D0EE-4EDF-A928-09BE8DD8132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CF97E53-C3C0-404F-AC99-B1633EE3F00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E7C4790-6D00-4EDB-9EA2-F68541CF654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359CB32-3873-43E8-9F67-2F10E6DE47A3}"/>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ED7944E-A7B8-4E09-9920-0B19EF430E1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05B30EA-4EFF-4B38-996A-A9E3AE57048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8B61A8A-D7CE-419F-BE65-67238F1295C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1286999-9EE9-4963-A8FC-A95BDA9F083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71AED26-7354-4EDB-BFA6-87A4AC8F3C40}"/>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C75E18C-5101-49B0-8C1A-3C99D1E325E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976B103-A5B3-42A3-ACE9-65B972273B71}"/>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0E4647A-8E72-44EA-9A57-854EEF8C3AF3}"/>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EA231DD-635D-4793-BE8A-742EABC48BD6}"/>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F6D7B868-43AE-4661-8BCA-07A4C68138E2}"/>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77446E3-A8D4-43F0-AE80-321E6B0AED5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2E27B5D4-5A59-4F0D-AB51-AA906126F39B}"/>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F2298912-182A-4E09-BCFF-33D7BAC1B0A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C421269D-A733-4897-8B40-86C65CB86280}"/>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55C014CA-E622-4296-A6D6-A3B71485ABF0}"/>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9994A1F-F4B8-43A5-9509-DCD6C4FC60D7}"/>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17FE981-E2E3-4DD6-8A8C-0CAF986E8163}"/>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8DD3A74-D300-4A62-A14C-E1FC3D5A2511}"/>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80C17A8-CCDC-48ED-B1EE-4E8A930E77C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99F572F5-6E12-4C7E-A492-94EA8C6CE17F}"/>
            </a:ext>
          </a:extLst>
        </xdr:cNvPr>
        <xdr:cNvCxnSpPr/>
      </xdr:nvCxnSpPr>
      <xdr:spPr>
        <a:xfrm flipV="1">
          <a:off x="9429115" y="13560552"/>
          <a:ext cx="0" cy="129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78E78183-2998-4E06-BF6E-74BD652E3DA5}"/>
            </a:ext>
          </a:extLst>
        </xdr:cNvPr>
        <xdr:cNvSpPr txBox="1"/>
      </xdr:nvSpPr>
      <xdr:spPr>
        <a:xfrm>
          <a:off x="946785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16BC92E-53C1-4335-9603-FBD7A098C224}"/>
            </a:ext>
          </a:extLst>
        </xdr:cNvPr>
        <xdr:cNvCxnSpPr/>
      </xdr:nvCxnSpPr>
      <xdr:spPr>
        <a:xfrm>
          <a:off x="9356090" y="148532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D4F554E0-7C67-4838-B5FB-039C00445FA3}"/>
            </a:ext>
          </a:extLst>
        </xdr:cNvPr>
        <xdr:cNvSpPr txBox="1"/>
      </xdr:nvSpPr>
      <xdr:spPr>
        <a:xfrm>
          <a:off x="9467850" y="133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C524EE4C-41A0-448F-9609-1DB40DAAB82F}"/>
            </a:ext>
          </a:extLst>
        </xdr:cNvPr>
        <xdr:cNvCxnSpPr/>
      </xdr:nvCxnSpPr>
      <xdr:spPr>
        <a:xfrm>
          <a:off x="9356090" y="135605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3C9594FA-DFC8-4014-8E23-89AAEAF6D7EC}"/>
            </a:ext>
          </a:extLst>
        </xdr:cNvPr>
        <xdr:cNvSpPr txBox="1"/>
      </xdr:nvSpPr>
      <xdr:spPr>
        <a:xfrm>
          <a:off x="9467850" y="1414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460EF0E0-E497-4C60-ADB8-BFDCE47C8A60}"/>
            </a:ext>
          </a:extLst>
        </xdr:cNvPr>
        <xdr:cNvSpPr/>
      </xdr:nvSpPr>
      <xdr:spPr>
        <a:xfrm>
          <a:off x="9394190" y="142892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697ED8B5-80A5-4246-800F-30296FE417BE}"/>
            </a:ext>
          </a:extLst>
        </xdr:cNvPr>
        <xdr:cNvSpPr/>
      </xdr:nvSpPr>
      <xdr:spPr>
        <a:xfrm>
          <a:off x="8632190" y="142862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BEFCE6EA-FD00-4216-BCC2-ABD44F0416E0}"/>
            </a:ext>
          </a:extLst>
        </xdr:cNvPr>
        <xdr:cNvSpPr/>
      </xdr:nvSpPr>
      <xdr:spPr>
        <a:xfrm>
          <a:off x="7846060" y="142812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CF615CA5-C433-40D4-822E-11D9D6CF4D3A}"/>
            </a:ext>
          </a:extLst>
        </xdr:cNvPr>
        <xdr:cNvSpPr/>
      </xdr:nvSpPr>
      <xdr:spPr>
        <a:xfrm>
          <a:off x="7029450" y="142751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B5169A35-29FC-40EB-B370-8C2AA9659148}"/>
            </a:ext>
          </a:extLst>
        </xdr:cNvPr>
        <xdr:cNvSpPr/>
      </xdr:nvSpPr>
      <xdr:spPr>
        <a:xfrm>
          <a:off x="6231890" y="142393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2B787DB-EA9A-460E-A2D4-F4EE0AB293B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825080C-9B56-4523-93FA-EF8D68F0D13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95FD3FD-D910-421B-B266-E81E673C580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97C8C71-66F6-4B72-9076-2831124D198A}"/>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E4B0D5F-1622-469D-99CC-33352A8CDCE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61" name="楕円 360">
          <a:extLst>
            <a:ext uri="{FF2B5EF4-FFF2-40B4-BE49-F238E27FC236}">
              <a16:creationId xmlns:a16="http://schemas.microsoft.com/office/drawing/2014/main" id="{3C98F5DE-EE20-46CC-8156-2BB5BB7FFAF7}"/>
            </a:ext>
          </a:extLst>
        </xdr:cNvPr>
        <xdr:cNvSpPr/>
      </xdr:nvSpPr>
      <xdr:spPr>
        <a:xfrm>
          <a:off x="9394190" y="147186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2" name="【公営住宅】&#10;一人当たり面積該当値テキスト">
          <a:extLst>
            <a:ext uri="{FF2B5EF4-FFF2-40B4-BE49-F238E27FC236}">
              <a16:creationId xmlns:a16="http://schemas.microsoft.com/office/drawing/2014/main" id="{EB0EC4F3-427F-49F7-8B46-E4FEB3E0B04B}"/>
            </a:ext>
          </a:extLst>
        </xdr:cNvPr>
        <xdr:cNvSpPr txBox="1"/>
      </xdr:nvSpPr>
      <xdr:spPr>
        <a:xfrm>
          <a:off x="9467850" y="1463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146558</xdr:rowOff>
    </xdr:from>
    <xdr:to>
      <xdr:col>50</xdr:col>
      <xdr:colOff>165100</xdr:colOff>
      <xdr:row>86</xdr:row>
      <xdr:rowOff>76708</xdr:rowOff>
    </xdr:to>
    <xdr:sp macro="" textlink="">
      <xdr:nvSpPr>
        <xdr:cNvPr id="363" name="楕円 362">
          <a:extLst>
            <a:ext uri="{FF2B5EF4-FFF2-40B4-BE49-F238E27FC236}">
              <a16:creationId xmlns:a16="http://schemas.microsoft.com/office/drawing/2014/main" id="{FA239153-30AF-4FA1-B1F8-214D838903FD}"/>
            </a:ext>
          </a:extLst>
        </xdr:cNvPr>
        <xdr:cNvSpPr/>
      </xdr:nvSpPr>
      <xdr:spPr>
        <a:xfrm>
          <a:off x="8632190" y="147179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25908</xdr:rowOff>
    </xdr:from>
    <xdr:to>
      <xdr:col>55</xdr:col>
      <xdr:colOff>0</xdr:colOff>
      <xdr:row>86</xdr:row>
      <xdr:rowOff>26670</xdr:rowOff>
    </xdr:to>
    <xdr:cxnSp macro="">
      <xdr:nvCxnSpPr>
        <xdr:cNvPr id="364" name="直線コネクタ 363">
          <a:extLst>
            <a:ext uri="{FF2B5EF4-FFF2-40B4-BE49-F238E27FC236}">
              <a16:creationId xmlns:a16="http://schemas.microsoft.com/office/drawing/2014/main" id="{E6AD54E7-4230-4959-8A4F-70D632552053}"/>
            </a:ext>
          </a:extLst>
        </xdr:cNvPr>
        <xdr:cNvCxnSpPr/>
      </xdr:nvCxnSpPr>
      <xdr:spPr>
        <a:xfrm>
          <a:off x="8686800" y="14766798"/>
          <a:ext cx="7429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145796</xdr:rowOff>
    </xdr:from>
    <xdr:to>
      <xdr:col>46</xdr:col>
      <xdr:colOff>38100</xdr:colOff>
      <xdr:row>86</xdr:row>
      <xdr:rowOff>75946</xdr:rowOff>
    </xdr:to>
    <xdr:sp macro="" textlink="">
      <xdr:nvSpPr>
        <xdr:cNvPr id="365" name="楕円 364">
          <a:extLst>
            <a:ext uri="{FF2B5EF4-FFF2-40B4-BE49-F238E27FC236}">
              <a16:creationId xmlns:a16="http://schemas.microsoft.com/office/drawing/2014/main" id="{F49CD9C5-E503-4A62-9352-E19407FEE2B2}"/>
            </a:ext>
          </a:extLst>
        </xdr:cNvPr>
        <xdr:cNvSpPr/>
      </xdr:nvSpPr>
      <xdr:spPr>
        <a:xfrm>
          <a:off x="7846060" y="147171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25146</xdr:rowOff>
    </xdr:from>
    <xdr:to>
      <xdr:col>50</xdr:col>
      <xdr:colOff>114300</xdr:colOff>
      <xdr:row>86</xdr:row>
      <xdr:rowOff>25908</xdr:rowOff>
    </xdr:to>
    <xdr:cxnSp macro="">
      <xdr:nvCxnSpPr>
        <xdr:cNvPr id="366" name="直線コネクタ 365">
          <a:extLst>
            <a:ext uri="{FF2B5EF4-FFF2-40B4-BE49-F238E27FC236}">
              <a16:creationId xmlns:a16="http://schemas.microsoft.com/office/drawing/2014/main" id="{10245EA2-5593-456C-A4FA-EAB24F3A6ECB}"/>
            </a:ext>
          </a:extLst>
        </xdr:cNvPr>
        <xdr:cNvCxnSpPr/>
      </xdr:nvCxnSpPr>
      <xdr:spPr>
        <a:xfrm>
          <a:off x="7889240" y="14766036"/>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67" name="楕円 366">
          <a:extLst>
            <a:ext uri="{FF2B5EF4-FFF2-40B4-BE49-F238E27FC236}">
              <a16:creationId xmlns:a16="http://schemas.microsoft.com/office/drawing/2014/main" id="{EDA44197-6CC5-4CEB-9D2D-F88DEF4E8F7A}"/>
            </a:ext>
          </a:extLst>
        </xdr:cNvPr>
        <xdr:cNvSpPr/>
      </xdr:nvSpPr>
      <xdr:spPr>
        <a:xfrm>
          <a:off x="7029450" y="14716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25146</xdr:rowOff>
    </xdr:to>
    <xdr:cxnSp macro="">
      <xdr:nvCxnSpPr>
        <xdr:cNvPr id="368" name="直線コネクタ 367">
          <a:extLst>
            <a:ext uri="{FF2B5EF4-FFF2-40B4-BE49-F238E27FC236}">
              <a16:creationId xmlns:a16="http://schemas.microsoft.com/office/drawing/2014/main" id="{8158C637-48C1-4FCB-B951-879D41036D54}"/>
            </a:ext>
          </a:extLst>
        </xdr:cNvPr>
        <xdr:cNvCxnSpPr/>
      </xdr:nvCxnSpPr>
      <xdr:spPr>
        <a:xfrm>
          <a:off x="7084060" y="14765275"/>
          <a:ext cx="80518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69" name="楕円 368">
          <a:extLst>
            <a:ext uri="{FF2B5EF4-FFF2-40B4-BE49-F238E27FC236}">
              <a16:creationId xmlns:a16="http://schemas.microsoft.com/office/drawing/2014/main" id="{BBA09D62-4889-4FCB-83C5-DD479893095C}"/>
            </a:ext>
          </a:extLst>
        </xdr:cNvPr>
        <xdr:cNvSpPr/>
      </xdr:nvSpPr>
      <xdr:spPr>
        <a:xfrm>
          <a:off x="6231890" y="1471561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23622</xdr:rowOff>
    </xdr:from>
    <xdr:to>
      <xdr:col>41</xdr:col>
      <xdr:colOff>50800</xdr:colOff>
      <xdr:row>86</xdr:row>
      <xdr:rowOff>24385</xdr:rowOff>
    </xdr:to>
    <xdr:cxnSp macro="">
      <xdr:nvCxnSpPr>
        <xdr:cNvPr id="370" name="直線コネクタ 369">
          <a:extLst>
            <a:ext uri="{FF2B5EF4-FFF2-40B4-BE49-F238E27FC236}">
              <a16:creationId xmlns:a16="http://schemas.microsoft.com/office/drawing/2014/main" id="{9ED4BE48-BA88-4540-B620-973D1563AE6A}"/>
            </a:ext>
          </a:extLst>
        </xdr:cNvPr>
        <xdr:cNvCxnSpPr/>
      </xdr:nvCxnSpPr>
      <xdr:spPr>
        <a:xfrm>
          <a:off x="6286500" y="14764512"/>
          <a:ext cx="79756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3FE66AEE-C3D0-42D8-ADF3-8E66E92BCA77}"/>
            </a:ext>
          </a:extLst>
        </xdr:cNvPr>
        <xdr:cNvSpPr txBox="1"/>
      </xdr:nvSpPr>
      <xdr:spPr>
        <a:xfrm>
          <a:off x="8454467" y="140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F7D9290C-4EA3-435A-863D-3FD6159353A1}"/>
            </a:ext>
          </a:extLst>
        </xdr:cNvPr>
        <xdr:cNvSpPr txBox="1"/>
      </xdr:nvSpPr>
      <xdr:spPr>
        <a:xfrm>
          <a:off x="7673417" y="1405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98BE650B-714F-4444-A29F-A0C0D8E8A12A}"/>
            </a:ext>
          </a:extLst>
        </xdr:cNvPr>
        <xdr:cNvSpPr txBox="1"/>
      </xdr:nvSpPr>
      <xdr:spPr>
        <a:xfrm>
          <a:off x="6866332" y="1405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4A1AA9F-0DCF-4FF4-8C1F-629F29A69C2D}"/>
            </a:ext>
          </a:extLst>
        </xdr:cNvPr>
        <xdr:cNvSpPr txBox="1"/>
      </xdr:nvSpPr>
      <xdr:spPr>
        <a:xfrm>
          <a:off x="6068772" y="140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67835</xdr:rowOff>
    </xdr:from>
    <xdr:ext cx="469744" cy="259045"/>
    <xdr:sp macro="" textlink="">
      <xdr:nvSpPr>
        <xdr:cNvPr id="375" name="n_1mainValue【公営住宅】&#10;一人当たり面積">
          <a:extLst>
            <a:ext uri="{FF2B5EF4-FFF2-40B4-BE49-F238E27FC236}">
              <a16:creationId xmlns:a16="http://schemas.microsoft.com/office/drawing/2014/main" id="{AFA02CBA-2B4D-42F4-A8DE-BF55E3E9324C}"/>
            </a:ext>
          </a:extLst>
        </xdr:cNvPr>
        <xdr:cNvSpPr txBox="1"/>
      </xdr:nvSpPr>
      <xdr:spPr>
        <a:xfrm>
          <a:off x="845446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67073</xdr:rowOff>
    </xdr:from>
    <xdr:ext cx="469744" cy="259045"/>
    <xdr:sp macro="" textlink="">
      <xdr:nvSpPr>
        <xdr:cNvPr id="376" name="n_2mainValue【公営住宅】&#10;一人当たり面積">
          <a:extLst>
            <a:ext uri="{FF2B5EF4-FFF2-40B4-BE49-F238E27FC236}">
              <a16:creationId xmlns:a16="http://schemas.microsoft.com/office/drawing/2014/main" id="{65846A76-0347-45D2-A901-796D7978483F}"/>
            </a:ext>
          </a:extLst>
        </xdr:cNvPr>
        <xdr:cNvSpPr txBox="1"/>
      </xdr:nvSpPr>
      <xdr:spPr>
        <a:xfrm>
          <a:off x="7673417" y="1480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77" name="n_3mainValue【公営住宅】&#10;一人当たり面積">
          <a:extLst>
            <a:ext uri="{FF2B5EF4-FFF2-40B4-BE49-F238E27FC236}">
              <a16:creationId xmlns:a16="http://schemas.microsoft.com/office/drawing/2014/main" id="{A50F94E9-4A25-4EFF-94A7-F13169228D1C}"/>
            </a:ext>
          </a:extLst>
        </xdr:cNvPr>
        <xdr:cNvSpPr txBox="1"/>
      </xdr:nvSpPr>
      <xdr:spPr>
        <a:xfrm>
          <a:off x="6866332" y="148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8" name="n_4mainValue【公営住宅】&#10;一人当たり面積">
          <a:extLst>
            <a:ext uri="{FF2B5EF4-FFF2-40B4-BE49-F238E27FC236}">
              <a16:creationId xmlns:a16="http://schemas.microsoft.com/office/drawing/2014/main" id="{20A68EB8-FE22-43A1-83B6-A82855A4166E}"/>
            </a:ext>
          </a:extLst>
        </xdr:cNvPr>
        <xdr:cNvSpPr txBox="1"/>
      </xdr:nvSpPr>
      <xdr:spPr>
        <a:xfrm>
          <a:off x="6068772" y="1480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CCB5D80-5811-4D10-9600-5BF701C61D0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DE58858-B318-4B09-8BEF-FBA3EB27CD0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F10F88D-A7CE-4644-93E7-BBE1A28D694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05085A8-3319-4D8F-BA73-6427D543BBF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A28AA7F-D096-4404-8650-A76DEFC9765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C220EA2-CBD9-40E7-B9CF-58C6102FA9E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187BC94-B685-4CB8-9307-C5A9A952A10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80CD6FE-8DBB-45FF-AC64-4EC22A10FAF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679D7AAB-BC1D-42D7-97A9-2047FA91511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0C7A0C5-5A79-4B9A-A134-AD4D0E1F736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4BF16F8-4D98-4E54-BB0C-99EC4831EDE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63C08577-1DD0-4637-ADF4-3624ED2CACA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9FCBD1C-3532-4CA3-A07F-065720CE769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27B7CD1-8449-4324-AAD3-E21D3D2B6C1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4041F6B3-F91B-4F65-B833-577E8C9361D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EC07D5D-E8CC-4E00-84D4-5A4FCA913718}"/>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3952102-9942-4866-8C89-114C5C7FEE80}"/>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4B77FD2-FE90-465D-817F-5A0101AE71C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1F73100-33A6-42E8-81D3-AABADCBDEF3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113F0BA-305D-4BD1-9758-0E4D3231BA5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B619CF9-EA8F-4E57-A831-C645DA5F69F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E46E1228-07DA-495A-AA09-B129A46A61EE}"/>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D7393D15-8655-4BF0-96E4-563B9A08296D}"/>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1A50ABB-BACF-4A47-AC1B-E232D71FFB4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E7FF516-C64F-4FE5-B5E0-70D6B713DB9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E3987B8-D7D5-4657-86D9-003DEAD8700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9B5090D-6529-4EB8-8088-F6C2BE3942A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E3534FD7-300F-4523-9F5B-9E0321E3BD19}"/>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8297312B-B37D-4290-9D06-5866590406AF}"/>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E6CCDBFD-0C49-4DA9-A67D-83366221F26C}"/>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CBADE7EA-3ACF-42DA-8B39-A511631CBF6C}"/>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729F5A1E-6FA6-4D52-9F03-88690C4BBE7C}"/>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EA2F2021-1D0B-4FB0-9B59-76DE67F29145}"/>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FD508BD3-A23E-42C8-B873-899BD738DC6A}"/>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F9D36148-87FE-43A5-B715-D720816013EC}"/>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4EE7DCEE-406F-44AE-AEB0-1B3E61CAC13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96328FD6-D447-47D5-B6C0-2713249D09D2}"/>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3EC54D4-A807-49D5-98BA-EC927202BB6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5D90E5C3-9119-4F9E-B02C-38A988F289C4}"/>
            </a:ext>
          </a:extLst>
        </xdr:cNvPr>
        <xdr:cNvCxnSpPr/>
      </xdr:nvCxnSpPr>
      <xdr:spPr>
        <a:xfrm flipV="1">
          <a:off x="14703424" y="6094476"/>
          <a:ext cx="0" cy="11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E2AA93B4-3686-4A67-BB74-47104EDFB2C0}"/>
            </a:ext>
          </a:extLst>
        </xdr:cNvPr>
        <xdr:cNvSpPr txBox="1"/>
      </xdr:nvSpPr>
      <xdr:spPr>
        <a:xfrm>
          <a:off x="14742160" y="725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BEEF2400-7713-4F74-B384-DBD3D11F7567}"/>
            </a:ext>
          </a:extLst>
        </xdr:cNvPr>
        <xdr:cNvCxnSpPr/>
      </xdr:nvCxnSpPr>
      <xdr:spPr>
        <a:xfrm>
          <a:off x="14611350" y="72550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9395A02D-E412-4F71-945D-359FDEA9E5EE}"/>
            </a:ext>
          </a:extLst>
        </xdr:cNvPr>
        <xdr:cNvSpPr txBox="1"/>
      </xdr:nvSpPr>
      <xdr:spPr>
        <a:xfrm>
          <a:off x="1474216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FACBEE63-120F-4A2E-9910-27EAB632978D}"/>
            </a:ext>
          </a:extLst>
        </xdr:cNvPr>
        <xdr:cNvCxnSpPr/>
      </xdr:nvCxnSpPr>
      <xdr:spPr>
        <a:xfrm>
          <a:off x="14611350" y="6094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D2D58C61-27FD-4F49-821B-ECAF4FFF0E80}"/>
            </a:ext>
          </a:extLst>
        </xdr:cNvPr>
        <xdr:cNvSpPr txBox="1"/>
      </xdr:nvSpPr>
      <xdr:spPr>
        <a:xfrm>
          <a:off x="1474216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51943B2C-F8DF-4BB2-8800-0405AB054149}"/>
            </a:ext>
          </a:extLst>
        </xdr:cNvPr>
        <xdr:cNvSpPr/>
      </xdr:nvSpPr>
      <xdr:spPr>
        <a:xfrm>
          <a:off x="146494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D459D8A2-9B19-413E-A8DB-4C53560D51F0}"/>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A509CD75-A6D1-4395-8473-1098237FE4C9}"/>
            </a:ext>
          </a:extLst>
        </xdr:cNvPr>
        <xdr:cNvSpPr/>
      </xdr:nvSpPr>
      <xdr:spPr>
        <a:xfrm>
          <a:off x="13089890" y="65820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E2CA4321-D4B0-42E7-957A-3F65B61A300F}"/>
            </a:ext>
          </a:extLst>
        </xdr:cNvPr>
        <xdr:cNvSpPr/>
      </xdr:nvSpPr>
      <xdr:spPr>
        <a:xfrm>
          <a:off x="12303760" y="65995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1717E4FB-D7FD-4F6D-BE12-6C145FDF0AB2}"/>
            </a:ext>
          </a:extLst>
        </xdr:cNvPr>
        <xdr:cNvSpPr/>
      </xdr:nvSpPr>
      <xdr:spPr>
        <a:xfrm>
          <a:off x="11487150" y="6597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ECBA055-AF71-4A77-A238-F6AC5CB5E4E6}"/>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DEE854E-0DE0-4E3F-BC82-C8540D7B3EA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1CEE216-6052-4CF3-BE6F-7740F1A06AEF}"/>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48C8EEB-FD42-4551-B95C-D1B4DF9CFB6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499A8C6-FD17-4E95-86D8-7A9135B8D95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xdr:rowOff>
    </xdr:from>
    <xdr:to>
      <xdr:col>85</xdr:col>
      <xdr:colOff>177800</xdr:colOff>
      <xdr:row>40</xdr:row>
      <xdr:rowOff>106426</xdr:rowOff>
    </xdr:to>
    <xdr:sp macro="" textlink="">
      <xdr:nvSpPr>
        <xdr:cNvPr id="433" name="楕円 432">
          <a:extLst>
            <a:ext uri="{FF2B5EF4-FFF2-40B4-BE49-F238E27FC236}">
              <a16:creationId xmlns:a16="http://schemas.microsoft.com/office/drawing/2014/main" id="{54CB4334-48F8-41FA-BEC6-3AEDC72A55DD}"/>
            </a:ext>
          </a:extLst>
        </xdr:cNvPr>
        <xdr:cNvSpPr/>
      </xdr:nvSpPr>
      <xdr:spPr>
        <a:xfrm>
          <a:off x="14649450" y="68647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154703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125A59E5-93FB-4FD5-9953-05B18CF6435B}"/>
            </a:ext>
          </a:extLst>
        </xdr:cNvPr>
        <xdr:cNvSpPr txBox="1"/>
      </xdr:nvSpPr>
      <xdr:spPr>
        <a:xfrm>
          <a:off x="14742160"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153416</xdr:rowOff>
    </xdr:from>
    <xdr:to>
      <xdr:col>81</xdr:col>
      <xdr:colOff>101600</xdr:colOff>
      <xdr:row>40</xdr:row>
      <xdr:rowOff>83566</xdr:rowOff>
    </xdr:to>
    <xdr:sp macro="" textlink="">
      <xdr:nvSpPr>
        <xdr:cNvPr id="435" name="楕円 434">
          <a:extLst>
            <a:ext uri="{FF2B5EF4-FFF2-40B4-BE49-F238E27FC236}">
              <a16:creationId xmlns:a16="http://schemas.microsoft.com/office/drawing/2014/main" id="{B8F114E0-94E8-4415-B9A2-8B44DCEF128D}"/>
            </a:ext>
          </a:extLst>
        </xdr:cNvPr>
        <xdr:cNvSpPr/>
      </xdr:nvSpPr>
      <xdr:spPr>
        <a:xfrm>
          <a:off x="13887450" y="68399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32766</xdr:rowOff>
    </xdr:from>
    <xdr:to>
      <xdr:col>85</xdr:col>
      <xdr:colOff>127000</xdr:colOff>
      <xdr:row>40</xdr:row>
      <xdr:rowOff>55626</xdr:rowOff>
    </xdr:to>
    <xdr:cxnSp macro="">
      <xdr:nvCxnSpPr>
        <xdr:cNvPr id="436" name="直線コネクタ 435">
          <a:extLst>
            <a:ext uri="{FF2B5EF4-FFF2-40B4-BE49-F238E27FC236}">
              <a16:creationId xmlns:a16="http://schemas.microsoft.com/office/drawing/2014/main" id="{C055957C-0CB1-4C60-8CAD-DA8E0B05E7D8}"/>
            </a:ext>
          </a:extLst>
        </xdr:cNvPr>
        <xdr:cNvCxnSpPr/>
      </xdr:nvCxnSpPr>
      <xdr:spPr>
        <a:xfrm>
          <a:off x="13942060" y="6888861"/>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109982</xdr:rowOff>
    </xdr:from>
    <xdr:to>
      <xdr:col>76</xdr:col>
      <xdr:colOff>165100</xdr:colOff>
      <xdr:row>40</xdr:row>
      <xdr:rowOff>40132</xdr:rowOff>
    </xdr:to>
    <xdr:sp macro="" textlink="">
      <xdr:nvSpPr>
        <xdr:cNvPr id="437" name="楕円 436">
          <a:extLst>
            <a:ext uri="{FF2B5EF4-FFF2-40B4-BE49-F238E27FC236}">
              <a16:creationId xmlns:a16="http://schemas.microsoft.com/office/drawing/2014/main" id="{36BD2D07-C81B-4810-8209-E1F7A8BAE415}"/>
            </a:ext>
          </a:extLst>
        </xdr:cNvPr>
        <xdr:cNvSpPr/>
      </xdr:nvSpPr>
      <xdr:spPr>
        <a:xfrm>
          <a:off x="13089890" y="679462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160782</xdr:rowOff>
    </xdr:from>
    <xdr:to>
      <xdr:col>81</xdr:col>
      <xdr:colOff>50800</xdr:colOff>
      <xdr:row>40</xdr:row>
      <xdr:rowOff>32766</xdr:rowOff>
    </xdr:to>
    <xdr:cxnSp macro="">
      <xdr:nvCxnSpPr>
        <xdr:cNvPr id="438" name="直線コネクタ 437">
          <a:extLst>
            <a:ext uri="{FF2B5EF4-FFF2-40B4-BE49-F238E27FC236}">
              <a16:creationId xmlns:a16="http://schemas.microsoft.com/office/drawing/2014/main" id="{DDAFAB88-ED03-440E-940C-37DEA995E189}"/>
            </a:ext>
          </a:extLst>
        </xdr:cNvPr>
        <xdr:cNvCxnSpPr/>
      </xdr:nvCxnSpPr>
      <xdr:spPr>
        <a:xfrm>
          <a:off x="13144500" y="6849237"/>
          <a:ext cx="79756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160274</xdr:rowOff>
    </xdr:from>
    <xdr:to>
      <xdr:col>72</xdr:col>
      <xdr:colOff>38100</xdr:colOff>
      <xdr:row>41</xdr:row>
      <xdr:rowOff>90424</xdr:rowOff>
    </xdr:to>
    <xdr:sp macro="" textlink="">
      <xdr:nvSpPr>
        <xdr:cNvPr id="439" name="楕円 438">
          <a:extLst>
            <a:ext uri="{FF2B5EF4-FFF2-40B4-BE49-F238E27FC236}">
              <a16:creationId xmlns:a16="http://schemas.microsoft.com/office/drawing/2014/main" id="{75EDEB67-0875-48E5-90EA-80A7DB9EF527}"/>
            </a:ext>
          </a:extLst>
        </xdr:cNvPr>
        <xdr:cNvSpPr/>
      </xdr:nvSpPr>
      <xdr:spPr>
        <a:xfrm>
          <a:off x="12303760" y="70201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160782</xdr:rowOff>
    </xdr:from>
    <xdr:to>
      <xdr:col>76</xdr:col>
      <xdr:colOff>114300</xdr:colOff>
      <xdr:row>41</xdr:row>
      <xdr:rowOff>39624</xdr:rowOff>
    </xdr:to>
    <xdr:cxnSp macro="">
      <xdr:nvCxnSpPr>
        <xdr:cNvPr id="440" name="直線コネクタ 439">
          <a:extLst>
            <a:ext uri="{FF2B5EF4-FFF2-40B4-BE49-F238E27FC236}">
              <a16:creationId xmlns:a16="http://schemas.microsoft.com/office/drawing/2014/main" id="{EC589297-5139-46BB-AB56-8A5E4CBBB468}"/>
            </a:ext>
          </a:extLst>
        </xdr:cNvPr>
        <xdr:cNvCxnSpPr/>
      </xdr:nvCxnSpPr>
      <xdr:spPr>
        <a:xfrm flipV="1">
          <a:off x="12346940" y="6849237"/>
          <a:ext cx="79756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1" name="楕円 440">
          <a:extLst>
            <a:ext uri="{FF2B5EF4-FFF2-40B4-BE49-F238E27FC236}">
              <a16:creationId xmlns:a16="http://schemas.microsoft.com/office/drawing/2014/main" id="{B674B860-6FC8-4C20-95DD-60E5E1FA9169}"/>
            </a:ext>
          </a:extLst>
        </xdr:cNvPr>
        <xdr:cNvSpPr/>
      </xdr:nvSpPr>
      <xdr:spPr>
        <a:xfrm>
          <a:off x="11487150" y="697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39624</xdr:rowOff>
    </xdr:to>
    <xdr:cxnSp macro="">
      <xdr:nvCxnSpPr>
        <xdr:cNvPr id="442" name="直線コネクタ 441">
          <a:extLst>
            <a:ext uri="{FF2B5EF4-FFF2-40B4-BE49-F238E27FC236}">
              <a16:creationId xmlns:a16="http://schemas.microsoft.com/office/drawing/2014/main" id="{0969FE3C-D561-4E39-9E6E-54EFC95977C7}"/>
            </a:ext>
          </a:extLst>
        </xdr:cNvPr>
        <xdr:cNvCxnSpPr/>
      </xdr:nvCxnSpPr>
      <xdr:spPr>
        <a:xfrm>
          <a:off x="11541760" y="7029450"/>
          <a:ext cx="80518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959305CF-2D1B-4AEF-8A0E-A156700BBD96}"/>
            </a:ext>
          </a:extLst>
        </xdr:cNvPr>
        <xdr:cNvSpPr txBox="1"/>
      </xdr:nvSpPr>
      <xdr:spPr>
        <a:xfrm>
          <a:off x="13738234" y="637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89372E16-5809-473C-B53A-187B40A8C9C1}"/>
            </a:ext>
          </a:extLst>
        </xdr:cNvPr>
        <xdr:cNvSpPr txBox="1"/>
      </xdr:nvSpPr>
      <xdr:spPr>
        <a:xfrm>
          <a:off x="12957184" y="636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AF7B59E-7157-4704-8C9B-499A32B3CD91}"/>
            </a:ext>
          </a:extLst>
        </xdr:cNvPr>
        <xdr:cNvSpPr txBox="1"/>
      </xdr:nvSpPr>
      <xdr:spPr>
        <a:xfrm>
          <a:off x="1217105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A0298192-9675-4011-BD74-06069FA64108}"/>
            </a:ext>
          </a:extLst>
        </xdr:cNvPr>
        <xdr:cNvSpPr txBox="1"/>
      </xdr:nvSpPr>
      <xdr:spPr>
        <a:xfrm>
          <a:off x="11354444" y="63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74693</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E49AF09E-EDB1-4C47-92FD-79C4E35565CC}"/>
            </a:ext>
          </a:extLst>
        </xdr:cNvPr>
        <xdr:cNvSpPr txBox="1"/>
      </xdr:nvSpPr>
      <xdr:spPr>
        <a:xfrm>
          <a:off x="13738234"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31259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C57CA4F-F1A2-488F-8411-3AA59EC93E8E}"/>
            </a:ext>
          </a:extLst>
        </xdr:cNvPr>
        <xdr:cNvSpPr txBox="1"/>
      </xdr:nvSpPr>
      <xdr:spPr>
        <a:xfrm>
          <a:off x="12957184" y="688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81551</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CC8765A0-7C8F-4AB8-AB5A-7E673993C889}"/>
            </a:ext>
          </a:extLst>
        </xdr:cNvPr>
        <xdr:cNvSpPr txBox="1"/>
      </xdr:nvSpPr>
      <xdr:spPr>
        <a:xfrm>
          <a:off x="12171054" y="7112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F44DFFF-8A15-437C-995D-84477B0163E6}"/>
            </a:ext>
          </a:extLst>
        </xdr:cNvPr>
        <xdr:cNvSpPr txBox="1"/>
      </xdr:nvSpPr>
      <xdr:spPr>
        <a:xfrm>
          <a:off x="113544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81A54F8-91FD-4481-A813-F7D77EDE256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7925A57B-09DF-42EF-AD60-BF5F126F6C7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5814440F-64AD-48A5-B2EE-81363D64EF4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E74EB4C8-FB58-4AD0-A912-295BF734F18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105EF25F-E9CA-4938-86D6-00DF3CA401B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E20CFAAF-CACD-4644-8FC0-F5ACFFDFE7D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0B85D4E-5FA8-45D9-8B80-434068581A7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3397F238-E805-4856-98B3-15096B2F44E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B1D25E62-1426-40D4-8EE0-A904E7460EE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54204933-2C56-404E-AF33-D7E1AB7A2E4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9D2F619-EC5F-4380-A790-A7610193518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9781398C-C7FF-49E1-84A3-60C034AB7937}"/>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213C917C-82F4-423B-B9B2-F4388AC0001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623BF06A-4988-49AE-B05E-328FD15747A4}"/>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245DF13B-2D68-420B-AFED-62C664B778B7}"/>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69691C95-3F8D-4669-81EA-D4163075B756}"/>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E7B804CC-1B06-41DD-9F5E-2D6141F7FC7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51F9D1D7-C479-4E99-8367-1B68E0CF74AD}"/>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C3F67CA9-00B9-4A73-B473-58EC6DACF84D}"/>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D65CAEEC-AAC3-4909-A6EC-A1480564F63F}"/>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504D46B-1142-411F-AE4F-BCAFB583741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4F0D1F19-6808-4356-922C-CFA4E7FAEB77}"/>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3F1C52AE-BAD0-428B-BCB6-9063BAA20B4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B5798C10-C57A-42DD-842A-D1B30B6A2DC6}"/>
            </a:ext>
          </a:extLst>
        </xdr:cNvPr>
        <xdr:cNvCxnSpPr/>
      </xdr:nvCxnSpPr>
      <xdr:spPr>
        <a:xfrm flipV="1">
          <a:off x="1994725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EB83F13A-B016-4F84-9FC6-7F6CCB62BC8E}"/>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5173F3B1-61C6-4639-9BB2-1CC848B83EFE}"/>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D7774BE-A23D-463B-8C0F-9A12BFB66D7E}"/>
            </a:ext>
          </a:extLst>
        </xdr:cNvPr>
        <xdr:cNvSpPr txBox="1"/>
      </xdr:nvSpPr>
      <xdr:spPr>
        <a:xfrm>
          <a:off x="19985990" y="55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47647808-6DA8-49FF-A95C-AD282C6609C4}"/>
            </a:ext>
          </a:extLst>
        </xdr:cNvPr>
        <xdr:cNvCxnSpPr/>
      </xdr:nvCxnSpPr>
      <xdr:spPr>
        <a:xfrm>
          <a:off x="198856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CA66958C-D5EB-496E-B345-4E392DFD68FD}"/>
            </a:ext>
          </a:extLst>
        </xdr:cNvPr>
        <xdr:cNvSpPr txBox="1"/>
      </xdr:nvSpPr>
      <xdr:spPr>
        <a:xfrm>
          <a:off x="1998599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98C7BF16-2FFE-4B53-9649-B120A27C099A}"/>
            </a:ext>
          </a:extLst>
        </xdr:cNvPr>
        <xdr:cNvSpPr/>
      </xdr:nvSpPr>
      <xdr:spPr>
        <a:xfrm>
          <a:off x="19904710" y="66605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C611CD16-C663-439D-84B3-97666B7C88C3}"/>
            </a:ext>
          </a:extLst>
        </xdr:cNvPr>
        <xdr:cNvSpPr/>
      </xdr:nvSpPr>
      <xdr:spPr>
        <a:xfrm>
          <a:off x="19161760" y="66795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7423336F-9835-45BB-95FE-1FF81F443378}"/>
            </a:ext>
          </a:extLst>
        </xdr:cNvPr>
        <xdr:cNvSpPr/>
      </xdr:nvSpPr>
      <xdr:spPr>
        <a:xfrm>
          <a:off x="18345150" y="6670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A09F2444-1C6C-4202-B1C8-99A9DAB6FE81}"/>
            </a:ext>
          </a:extLst>
        </xdr:cNvPr>
        <xdr:cNvSpPr/>
      </xdr:nvSpPr>
      <xdr:spPr>
        <a:xfrm>
          <a:off x="17547590" y="66700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43A005C-0B81-466F-BEEF-0C8149C13F58}"/>
            </a:ext>
          </a:extLst>
        </xdr:cNvPr>
        <xdr:cNvSpPr/>
      </xdr:nvSpPr>
      <xdr:spPr>
        <a:xfrm>
          <a:off x="16761460" y="661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D6FF3ED-4BB1-48B7-895F-53B99706757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EA6E4DF-A127-49DE-8373-8C564893F1C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5C3C90C-923F-4B40-9329-F164026DAC2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A7157A4-7025-4CE6-89F1-AD96056FF35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3FAD7CE-E355-4F0C-ADFF-F7E9B4FAD73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90" name="楕円 489">
          <a:extLst>
            <a:ext uri="{FF2B5EF4-FFF2-40B4-BE49-F238E27FC236}">
              <a16:creationId xmlns:a16="http://schemas.microsoft.com/office/drawing/2014/main" id="{8961961E-D1A0-4EDE-B970-D8B3054DDFF6}"/>
            </a:ext>
          </a:extLst>
        </xdr:cNvPr>
        <xdr:cNvSpPr/>
      </xdr:nvSpPr>
      <xdr:spPr>
        <a:xfrm>
          <a:off x="19904710" y="67805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52F8EDC-5218-4476-91AE-685B01CB2236}"/>
            </a:ext>
          </a:extLst>
        </xdr:cNvPr>
        <xdr:cNvSpPr txBox="1"/>
      </xdr:nvSpPr>
      <xdr:spPr>
        <a:xfrm>
          <a:off x="1998599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92" name="楕円 491">
          <a:extLst>
            <a:ext uri="{FF2B5EF4-FFF2-40B4-BE49-F238E27FC236}">
              <a16:creationId xmlns:a16="http://schemas.microsoft.com/office/drawing/2014/main" id="{EA3C12E5-E242-4000-832A-7F3243D0D0E7}"/>
            </a:ext>
          </a:extLst>
        </xdr:cNvPr>
        <xdr:cNvSpPr/>
      </xdr:nvSpPr>
      <xdr:spPr>
        <a:xfrm>
          <a:off x="19161760" y="67805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93" name="直線コネクタ 492">
          <a:extLst>
            <a:ext uri="{FF2B5EF4-FFF2-40B4-BE49-F238E27FC236}">
              <a16:creationId xmlns:a16="http://schemas.microsoft.com/office/drawing/2014/main" id="{FCC59470-4AE8-4CF8-B73E-10273E9CB47B}"/>
            </a:ext>
          </a:extLst>
        </xdr:cNvPr>
        <xdr:cNvCxnSpPr/>
      </xdr:nvCxnSpPr>
      <xdr:spPr>
        <a:xfrm>
          <a:off x="19204940" y="68351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94" name="楕円 493">
          <a:extLst>
            <a:ext uri="{FF2B5EF4-FFF2-40B4-BE49-F238E27FC236}">
              <a16:creationId xmlns:a16="http://schemas.microsoft.com/office/drawing/2014/main" id="{F442C389-41E0-44C1-A96F-1EDCD1B876DC}"/>
            </a:ext>
          </a:extLst>
        </xdr:cNvPr>
        <xdr:cNvSpPr/>
      </xdr:nvSpPr>
      <xdr:spPr>
        <a:xfrm>
          <a:off x="18345150" y="67805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148590</xdr:rowOff>
    </xdr:to>
    <xdr:cxnSp macro="">
      <xdr:nvCxnSpPr>
        <xdr:cNvPr id="495" name="直線コネクタ 494">
          <a:extLst>
            <a:ext uri="{FF2B5EF4-FFF2-40B4-BE49-F238E27FC236}">
              <a16:creationId xmlns:a16="http://schemas.microsoft.com/office/drawing/2014/main" id="{2A880151-E481-4A6C-97AE-7F5A9CBAE38B}"/>
            </a:ext>
          </a:extLst>
        </xdr:cNvPr>
        <xdr:cNvCxnSpPr/>
      </xdr:nvCxnSpPr>
      <xdr:spPr>
        <a:xfrm>
          <a:off x="18399760" y="68351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90170</xdr:rowOff>
    </xdr:from>
    <xdr:to>
      <xdr:col>102</xdr:col>
      <xdr:colOff>165100</xdr:colOff>
      <xdr:row>40</xdr:row>
      <xdr:rowOff>20320</xdr:rowOff>
    </xdr:to>
    <xdr:sp macro="" textlink="">
      <xdr:nvSpPr>
        <xdr:cNvPr id="496" name="楕円 495">
          <a:extLst>
            <a:ext uri="{FF2B5EF4-FFF2-40B4-BE49-F238E27FC236}">
              <a16:creationId xmlns:a16="http://schemas.microsoft.com/office/drawing/2014/main" id="{24310AB8-95A6-4A4E-A31F-B28CF28CA38D}"/>
            </a:ext>
          </a:extLst>
        </xdr:cNvPr>
        <xdr:cNvSpPr/>
      </xdr:nvSpPr>
      <xdr:spPr>
        <a:xfrm>
          <a:off x="17547590" y="67805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39</xdr:row>
      <xdr:rowOff>148590</xdr:rowOff>
    </xdr:to>
    <xdr:cxnSp macro="">
      <xdr:nvCxnSpPr>
        <xdr:cNvPr id="497" name="直線コネクタ 496">
          <a:extLst>
            <a:ext uri="{FF2B5EF4-FFF2-40B4-BE49-F238E27FC236}">
              <a16:creationId xmlns:a16="http://schemas.microsoft.com/office/drawing/2014/main" id="{1C130EDE-3B63-49CC-BB51-BB1EEFAAC371}"/>
            </a:ext>
          </a:extLst>
        </xdr:cNvPr>
        <xdr:cNvCxnSpPr/>
      </xdr:nvCxnSpPr>
      <xdr:spPr>
        <a:xfrm>
          <a:off x="17602200" y="682561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90170</xdr:rowOff>
    </xdr:from>
    <xdr:to>
      <xdr:col>98</xdr:col>
      <xdr:colOff>38100</xdr:colOff>
      <xdr:row>40</xdr:row>
      <xdr:rowOff>20320</xdr:rowOff>
    </xdr:to>
    <xdr:sp macro="" textlink="">
      <xdr:nvSpPr>
        <xdr:cNvPr id="498" name="楕円 497">
          <a:extLst>
            <a:ext uri="{FF2B5EF4-FFF2-40B4-BE49-F238E27FC236}">
              <a16:creationId xmlns:a16="http://schemas.microsoft.com/office/drawing/2014/main" id="{4BFBFC93-4244-4F28-BC26-EA8D7732C0A7}"/>
            </a:ext>
          </a:extLst>
        </xdr:cNvPr>
        <xdr:cNvSpPr/>
      </xdr:nvSpPr>
      <xdr:spPr>
        <a:xfrm>
          <a:off x="16761460" y="67805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140970</xdr:rowOff>
    </xdr:from>
    <xdr:to>
      <xdr:col>102</xdr:col>
      <xdr:colOff>114300</xdr:colOff>
      <xdr:row>39</xdr:row>
      <xdr:rowOff>140970</xdr:rowOff>
    </xdr:to>
    <xdr:cxnSp macro="">
      <xdr:nvCxnSpPr>
        <xdr:cNvPr id="499" name="直線コネクタ 498">
          <a:extLst>
            <a:ext uri="{FF2B5EF4-FFF2-40B4-BE49-F238E27FC236}">
              <a16:creationId xmlns:a16="http://schemas.microsoft.com/office/drawing/2014/main" id="{AA26EDB8-0646-41FE-8233-267589446B03}"/>
            </a:ext>
          </a:extLst>
        </xdr:cNvPr>
        <xdr:cNvCxnSpPr/>
      </xdr:nvCxnSpPr>
      <xdr:spPr>
        <a:xfrm>
          <a:off x="16804640" y="68256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9A704EC5-E2E2-4750-9117-9500DBBF2640}"/>
            </a:ext>
          </a:extLst>
        </xdr:cNvPr>
        <xdr:cNvSpPr txBox="1"/>
      </xdr:nvSpPr>
      <xdr:spPr>
        <a:xfrm>
          <a:off x="18982132"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D67C303-A40D-4E44-89E0-E903032FE092}"/>
            </a:ext>
          </a:extLst>
        </xdr:cNvPr>
        <xdr:cNvSpPr txBox="1"/>
      </xdr:nvSpPr>
      <xdr:spPr>
        <a:xfrm>
          <a:off x="18182032"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2355959B-4C47-4A53-A43A-E9B8A5979149}"/>
            </a:ext>
          </a:extLst>
        </xdr:cNvPr>
        <xdr:cNvSpPr txBox="1"/>
      </xdr:nvSpPr>
      <xdr:spPr>
        <a:xfrm>
          <a:off x="17384472"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6F7A834-24AD-4013-875D-FE5CFF3186A6}"/>
            </a:ext>
          </a:extLst>
        </xdr:cNvPr>
        <xdr:cNvSpPr txBox="1"/>
      </xdr:nvSpPr>
      <xdr:spPr>
        <a:xfrm>
          <a:off x="1658881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35B966A0-0C08-49E1-B230-DE62D89BF1D2}"/>
            </a:ext>
          </a:extLst>
        </xdr:cNvPr>
        <xdr:cNvSpPr txBox="1"/>
      </xdr:nvSpPr>
      <xdr:spPr>
        <a:xfrm>
          <a:off x="1898213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9473503E-4B56-4EE5-91D6-26E01B893DE1}"/>
            </a:ext>
          </a:extLst>
        </xdr:cNvPr>
        <xdr:cNvSpPr txBox="1"/>
      </xdr:nvSpPr>
      <xdr:spPr>
        <a:xfrm>
          <a:off x="1818203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B75D6FEC-B4EF-430F-81A8-F5A1DA674BD3}"/>
            </a:ext>
          </a:extLst>
        </xdr:cNvPr>
        <xdr:cNvSpPr txBox="1"/>
      </xdr:nvSpPr>
      <xdr:spPr>
        <a:xfrm>
          <a:off x="1738447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11447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FE1D18A-7A28-4A14-95AD-4DF0D047E4E6}"/>
            </a:ext>
          </a:extLst>
        </xdr:cNvPr>
        <xdr:cNvSpPr txBox="1"/>
      </xdr:nvSpPr>
      <xdr:spPr>
        <a:xfrm>
          <a:off x="1658881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ACB35C8-1BCA-4FDD-8245-2864BE711E9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6B24291-7156-478A-9F8A-2FFE16632B0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C26B96A-34DC-4FB2-8E1C-2CD35E10557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F7CEA3A-658B-46D9-8EF3-E084D0D99F0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CDF9CE2D-9F15-4578-8875-9D3ECC1ED0C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A335B36-D3CE-454C-B45C-2C42FEADD08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E623AA27-8C3F-4848-9CA6-4FCD2561023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AC567DE-F3FF-4E50-9154-85513334106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B2F8A9A5-31C0-40D8-A4B7-AD5521E250F9}"/>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93630052-B732-478A-98C9-EFE7B5ECC33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3E9A99EF-A749-4D81-9592-382C6780BD6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4CC80664-191A-4253-8DD7-2DE033D69A54}"/>
            </a:ext>
          </a:extLst>
        </xdr:cNvPr>
        <xdr:cNvCxnSpPr/>
      </xdr:nvCxnSpPr>
      <xdr:spPr>
        <a:xfrm>
          <a:off x="1120394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117E0294-5AEB-4943-9AA9-AB8C90D8DA9C}"/>
            </a:ext>
          </a:extLst>
        </xdr:cNvPr>
        <xdr:cNvSpPr txBox="1"/>
      </xdr:nvSpPr>
      <xdr:spPr>
        <a:xfrm>
          <a:off x="10842791" y="107181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3C853C60-55BF-4FC0-9D5F-423018837683}"/>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58960D8F-850E-4789-9566-0F38A9CDAE5D}"/>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87382790-9220-40DE-9CD0-0CBAC605DA45}"/>
            </a:ext>
          </a:extLst>
        </xdr:cNvPr>
        <xdr:cNvCxnSpPr/>
      </xdr:nvCxnSpPr>
      <xdr:spPr>
        <a:xfrm>
          <a:off x="1120394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39EA443C-03D7-48E5-8D32-B1518F19AFC7}"/>
            </a:ext>
          </a:extLst>
        </xdr:cNvPr>
        <xdr:cNvSpPr txBox="1"/>
      </xdr:nvSpPr>
      <xdr:spPr>
        <a:xfrm>
          <a:off x="10842791" y="9571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869892D2-9928-404F-AD87-5F5023A4CC0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C8FE2E08-C7B4-47E7-972C-6EA722BF3E64}"/>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636311B4-62B5-44F1-9A34-FE5A8F54F6EC}"/>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D024C21D-657B-4D1F-8B02-B5437257FB60}"/>
            </a:ext>
          </a:extLst>
        </xdr:cNvPr>
        <xdr:cNvCxnSpPr/>
      </xdr:nvCxnSpPr>
      <xdr:spPr>
        <a:xfrm flipV="1">
          <a:off x="14703424" y="9546907"/>
          <a:ext cx="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E7C15D5D-B872-4BAE-BF66-0355C0E5A6FD}"/>
            </a:ext>
          </a:extLst>
        </xdr:cNvPr>
        <xdr:cNvSpPr txBox="1"/>
      </xdr:nvSpPr>
      <xdr:spPr>
        <a:xfrm>
          <a:off x="1474216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9BE152B6-35E3-4257-BD56-F684D19C10A6}"/>
            </a:ext>
          </a:extLst>
        </xdr:cNvPr>
        <xdr:cNvCxnSpPr/>
      </xdr:nvCxnSpPr>
      <xdr:spPr>
        <a:xfrm>
          <a:off x="14611350" y="10999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FC050D96-5C44-42D6-BC69-40E34B7756B1}"/>
            </a:ext>
          </a:extLst>
        </xdr:cNvPr>
        <xdr:cNvSpPr txBox="1"/>
      </xdr:nvSpPr>
      <xdr:spPr>
        <a:xfrm>
          <a:off x="14742160" y="931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9F7175C8-2108-4BFA-93AA-3ED24AAE1448}"/>
            </a:ext>
          </a:extLst>
        </xdr:cNvPr>
        <xdr:cNvCxnSpPr/>
      </xdr:nvCxnSpPr>
      <xdr:spPr>
        <a:xfrm>
          <a:off x="14611350" y="9546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38086993-D744-4C35-9D4D-2F90C046B3D6}"/>
            </a:ext>
          </a:extLst>
        </xdr:cNvPr>
        <xdr:cNvSpPr txBox="1"/>
      </xdr:nvSpPr>
      <xdr:spPr>
        <a:xfrm>
          <a:off x="1474216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D8E4D10F-A219-4248-A140-4FD268EDD30B}"/>
            </a:ext>
          </a:extLst>
        </xdr:cNvPr>
        <xdr:cNvSpPr/>
      </xdr:nvSpPr>
      <xdr:spPr>
        <a:xfrm>
          <a:off x="14649450" y="104181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504327DE-668D-488C-92C7-31F0EBEB645F}"/>
            </a:ext>
          </a:extLst>
        </xdr:cNvPr>
        <xdr:cNvSpPr/>
      </xdr:nvSpPr>
      <xdr:spPr>
        <a:xfrm>
          <a:off x="13887450" y="1041241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BFCED792-EC3C-4E10-AE1A-8059EF4ADF49}"/>
            </a:ext>
          </a:extLst>
        </xdr:cNvPr>
        <xdr:cNvSpPr/>
      </xdr:nvSpPr>
      <xdr:spPr>
        <a:xfrm>
          <a:off x="13089890" y="103886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9418250C-9CEE-45A2-8FF0-69BA7D26A1DA}"/>
            </a:ext>
          </a:extLst>
        </xdr:cNvPr>
        <xdr:cNvSpPr/>
      </xdr:nvSpPr>
      <xdr:spPr>
        <a:xfrm>
          <a:off x="12303760" y="1036478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1B853EF3-D0BD-44B4-928B-29CF5B843889}"/>
            </a:ext>
          </a:extLst>
        </xdr:cNvPr>
        <xdr:cNvSpPr/>
      </xdr:nvSpPr>
      <xdr:spPr>
        <a:xfrm>
          <a:off x="114871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853C218-E508-45D3-B8DD-344E490543DA}"/>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051851A-3623-42B8-959A-5B4397B221A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3833C16-6F07-442B-8724-DD44634395D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B80F6CF-F00B-4DC9-8C9E-8DD9BBE4437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0E04A9C-1420-4F2E-91B7-C80EA8F9B52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44" name="楕円 543">
          <a:extLst>
            <a:ext uri="{FF2B5EF4-FFF2-40B4-BE49-F238E27FC236}">
              <a16:creationId xmlns:a16="http://schemas.microsoft.com/office/drawing/2014/main" id="{DEFEF8BF-C3CC-4C97-9592-44B669C7C7A4}"/>
            </a:ext>
          </a:extLst>
        </xdr:cNvPr>
        <xdr:cNvSpPr/>
      </xdr:nvSpPr>
      <xdr:spPr>
        <a:xfrm>
          <a:off x="14649450" y="10230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27A3076B-E44E-4359-A72F-D7B81233B712}"/>
            </a:ext>
          </a:extLst>
        </xdr:cNvPr>
        <xdr:cNvSpPr txBox="1"/>
      </xdr:nvSpPr>
      <xdr:spPr>
        <a:xfrm>
          <a:off x="1474216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46" name="楕円 545">
          <a:extLst>
            <a:ext uri="{FF2B5EF4-FFF2-40B4-BE49-F238E27FC236}">
              <a16:creationId xmlns:a16="http://schemas.microsoft.com/office/drawing/2014/main" id="{E3D130B7-77FB-4C38-85AA-92E59B40C14B}"/>
            </a:ext>
          </a:extLst>
        </xdr:cNvPr>
        <xdr:cNvSpPr/>
      </xdr:nvSpPr>
      <xdr:spPr>
        <a:xfrm>
          <a:off x="13887450" y="103409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108585</xdr:rowOff>
    </xdr:to>
    <xdr:cxnSp macro="">
      <xdr:nvCxnSpPr>
        <xdr:cNvPr id="547" name="直線コネクタ 546">
          <a:extLst>
            <a:ext uri="{FF2B5EF4-FFF2-40B4-BE49-F238E27FC236}">
              <a16:creationId xmlns:a16="http://schemas.microsoft.com/office/drawing/2014/main" id="{2448BCCF-E558-48A0-9555-4C0624135DE9}"/>
            </a:ext>
          </a:extLst>
        </xdr:cNvPr>
        <xdr:cNvCxnSpPr/>
      </xdr:nvCxnSpPr>
      <xdr:spPr>
        <a:xfrm flipV="1">
          <a:off x="13942060" y="10285095"/>
          <a:ext cx="762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48" name="楕円 547">
          <a:extLst>
            <a:ext uri="{FF2B5EF4-FFF2-40B4-BE49-F238E27FC236}">
              <a16:creationId xmlns:a16="http://schemas.microsoft.com/office/drawing/2014/main" id="{D9E0FD11-39A9-474C-B2E1-A165884E4521}"/>
            </a:ext>
          </a:extLst>
        </xdr:cNvPr>
        <xdr:cNvSpPr/>
      </xdr:nvSpPr>
      <xdr:spPr>
        <a:xfrm>
          <a:off x="13089890" y="103619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125730</xdr:rowOff>
    </xdr:to>
    <xdr:cxnSp macro="">
      <xdr:nvCxnSpPr>
        <xdr:cNvPr id="549" name="直線コネクタ 548">
          <a:extLst>
            <a:ext uri="{FF2B5EF4-FFF2-40B4-BE49-F238E27FC236}">
              <a16:creationId xmlns:a16="http://schemas.microsoft.com/office/drawing/2014/main" id="{FDEEB34D-F385-4D67-8666-BC23603823D8}"/>
            </a:ext>
          </a:extLst>
        </xdr:cNvPr>
        <xdr:cNvCxnSpPr/>
      </xdr:nvCxnSpPr>
      <xdr:spPr>
        <a:xfrm flipV="1">
          <a:off x="13144500" y="1039368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550" name="楕円 549">
          <a:extLst>
            <a:ext uri="{FF2B5EF4-FFF2-40B4-BE49-F238E27FC236}">
              <a16:creationId xmlns:a16="http://schemas.microsoft.com/office/drawing/2014/main" id="{F185C81E-9C6B-48FD-93D6-6AED5741EF56}"/>
            </a:ext>
          </a:extLst>
        </xdr:cNvPr>
        <xdr:cNvSpPr/>
      </xdr:nvSpPr>
      <xdr:spPr>
        <a:xfrm>
          <a:off x="12303760" y="10369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131445</xdr:rowOff>
    </xdr:to>
    <xdr:cxnSp macro="">
      <xdr:nvCxnSpPr>
        <xdr:cNvPr id="551" name="直線コネクタ 550">
          <a:extLst>
            <a:ext uri="{FF2B5EF4-FFF2-40B4-BE49-F238E27FC236}">
              <a16:creationId xmlns:a16="http://schemas.microsoft.com/office/drawing/2014/main" id="{0C6FB859-C0B6-4768-BDEC-08238F081D72}"/>
            </a:ext>
          </a:extLst>
        </xdr:cNvPr>
        <xdr:cNvCxnSpPr/>
      </xdr:nvCxnSpPr>
      <xdr:spPr>
        <a:xfrm flipV="1">
          <a:off x="12346940" y="1041654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54928</xdr:rowOff>
    </xdr:from>
    <xdr:to>
      <xdr:col>67</xdr:col>
      <xdr:colOff>101600</xdr:colOff>
      <xdr:row>60</xdr:row>
      <xdr:rowOff>156528</xdr:rowOff>
    </xdr:to>
    <xdr:sp macro="" textlink="">
      <xdr:nvSpPr>
        <xdr:cNvPr id="552" name="楕円 551">
          <a:extLst>
            <a:ext uri="{FF2B5EF4-FFF2-40B4-BE49-F238E27FC236}">
              <a16:creationId xmlns:a16="http://schemas.microsoft.com/office/drawing/2014/main" id="{12CE2707-E1A6-4732-8336-766BE590E836}"/>
            </a:ext>
          </a:extLst>
        </xdr:cNvPr>
        <xdr:cNvSpPr/>
      </xdr:nvSpPr>
      <xdr:spPr>
        <a:xfrm>
          <a:off x="11487150" y="1034573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105728</xdr:rowOff>
    </xdr:from>
    <xdr:to>
      <xdr:col>71</xdr:col>
      <xdr:colOff>177800</xdr:colOff>
      <xdr:row>60</xdr:row>
      <xdr:rowOff>131445</xdr:rowOff>
    </xdr:to>
    <xdr:cxnSp macro="">
      <xdr:nvCxnSpPr>
        <xdr:cNvPr id="553" name="直線コネクタ 552">
          <a:extLst>
            <a:ext uri="{FF2B5EF4-FFF2-40B4-BE49-F238E27FC236}">
              <a16:creationId xmlns:a16="http://schemas.microsoft.com/office/drawing/2014/main" id="{E6ED2223-F5A6-4E6F-BEFF-2E79858D5E6B}"/>
            </a:ext>
          </a:extLst>
        </xdr:cNvPr>
        <xdr:cNvCxnSpPr/>
      </xdr:nvCxnSpPr>
      <xdr:spPr>
        <a:xfrm>
          <a:off x="11541760" y="10390823"/>
          <a:ext cx="80518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a:extLst>
            <a:ext uri="{FF2B5EF4-FFF2-40B4-BE49-F238E27FC236}">
              <a16:creationId xmlns:a16="http://schemas.microsoft.com/office/drawing/2014/main" id="{C57341BE-16BC-419F-89AF-37F3BEBF1A3E}"/>
            </a:ext>
          </a:extLst>
        </xdr:cNvPr>
        <xdr:cNvSpPr txBox="1"/>
      </xdr:nvSpPr>
      <xdr:spPr>
        <a:xfrm>
          <a:off x="13738234" y="1050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a:extLst>
            <a:ext uri="{FF2B5EF4-FFF2-40B4-BE49-F238E27FC236}">
              <a16:creationId xmlns:a16="http://schemas.microsoft.com/office/drawing/2014/main" id="{81639EA1-7740-4902-9DD5-5228EDA65C99}"/>
            </a:ext>
          </a:extLst>
        </xdr:cNvPr>
        <xdr:cNvSpPr txBox="1"/>
      </xdr:nvSpPr>
      <xdr:spPr>
        <a:xfrm>
          <a:off x="1295718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700C66EE-EDCF-4EED-B5FA-47EB1E959B90}"/>
            </a:ext>
          </a:extLst>
        </xdr:cNvPr>
        <xdr:cNvSpPr txBox="1"/>
      </xdr:nvSpPr>
      <xdr:spPr>
        <a:xfrm>
          <a:off x="12171054" y="1013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a:extLst>
            <a:ext uri="{FF2B5EF4-FFF2-40B4-BE49-F238E27FC236}">
              <a16:creationId xmlns:a16="http://schemas.microsoft.com/office/drawing/2014/main" id="{ADFB574D-A972-43AD-8498-68DBE6850EA6}"/>
            </a:ext>
          </a:extLst>
        </xdr:cNvPr>
        <xdr:cNvSpPr txBox="1"/>
      </xdr:nvSpPr>
      <xdr:spPr>
        <a:xfrm>
          <a:off x="113544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4462</xdr:rowOff>
    </xdr:from>
    <xdr:ext cx="405111" cy="259045"/>
    <xdr:sp macro="" textlink="">
      <xdr:nvSpPr>
        <xdr:cNvPr id="558" name="n_1mainValue【学校施設】&#10;有形固定資産減価償却率">
          <a:extLst>
            <a:ext uri="{FF2B5EF4-FFF2-40B4-BE49-F238E27FC236}">
              <a16:creationId xmlns:a16="http://schemas.microsoft.com/office/drawing/2014/main" id="{A15D603E-4231-4C39-B352-9E73AF824D5D}"/>
            </a:ext>
          </a:extLst>
        </xdr:cNvPr>
        <xdr:cNvSpPr txBox="1"/>
      </xdr:nvSpPr>
      <xdr:spPr>
        <a:xfrm>
          <a:off x="1373823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559" name="n_2mainValue【学校施設】&#10;有形固定資産減価償却率">
          <a:extLst>
            <a:ext uri="{FF2B5EF4-FFF2-40B4-BE49-F238E27FC236}">
              <a16:creationId xmlns:a16="http://schemas.microsoft.com/office/drawing/2014/main" id="{4DCDB25D-8CFC-43D7-B37F-37A120124A52}"/>
            </a:ext>
          </a:extLst>
        </xdr:cNvPr>
        <xdr:cNvSpPr txBox="1"/>
      </xdr:nvSpPr>
      <xdr:spPr>
        <a:xfrm>
          <a:off x="1295718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560" name="n_3mainValue【学校施設】&#10;有形固定資産減価償却率">
          <a:extLst>
            <a:ext uri="{FF2B5EF4-FFF2-40B4-BE49-F238E27FC236}">
              <a16:creationId xmlns:a16="http://schemas.microsoft.com/office/drawing/2014/main" id="{B0B3B5B8-EECC-42FD-A354-DCA4F8399B19}"/>
            </a:ext>
          </a:extLst>
        </xdr:cNvPr>
        <xdr:cNvSpPr txBox="1"/>
      </xdr:nvSpPr>
      <xdr:spPr>
        <a:xfrm>
          <a:off x="1217105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1605</xdr:rowOff>
    </xdr:from>
    <xdr:ext cx="405111" cy="259045"/>
    <xdr:sp macro="" textlink="">
      <xdr:nvSpPr>
        <xdr:cNvPr id="561" name="n_4mainValue【学校施設】&#10;有形固定資産減価償却率">
          <a:extLst>
            <a:ext uri="{FF2B5EF4-FFF2-40B4-BE49-F238E27FC236}">
              <a16:creationId xmlns:a16="http://schemas.microsoft.com/office/drawing/2014/main" id="{1E7344D4-5507-4B19-A408-0A0239227E24}"/>
            </a:ext>
          </a:extLst>
        </xdr:cNvPr>
        <xdr:cNvSpPr txBox="1"/>
      </xdr:nvSpPr>
      <xdr:spPr>
        <a:xfrm>
          <a:off x="11354444" y="1011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B50E424C-2728-4C12-9A6E-C1A18AB0BD1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A8958F3A-0676-4525-8905-435ADD1EE37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407772E1-3A39-416B-9CB6-29A81D9C960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43CD2FB8-E871-4C29-AF42-AB69977A7A3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AE2343D5-567B-4D82-AFC3-D044C05B2E08}"/>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BCEDAE4B-6CB3-48FA-9545-E25ECCFD308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67AAAA25-6199-4DAD-90D5-F2991DD7017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718DA0E8-F8B5-4849-B4A4-DDFABE5FABA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5D55322A-2333-455C-82E0-8D850E75810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B4FB45A8-4F4C-4097-8ACD-0C401885F74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8D99710E-FD65-4E57-97F7-EFC734B26C01}"/>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B00ACBE8-CF91-4522-B68E-2932C351638D}"/>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DA7D4864-E322-489B-A10F-9B088C121CB4}"/>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E1E11E59-B088-41B6-B6F5-C3B0CC226851}"/>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41AF3388-11CF-41F9-AC95-55FC1314CA3C}"/>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385C09B3-58FD-44C5-AA63-575BD622360A}"/>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5D09F921-907C-4282-83C8-77CDBAA49663}"/>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3A41ECD7-9FBB-47D6-94C1-1496D85E14BC}"/>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86A1811A-9779-4332-941F-9DA35B3941C0}"/>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34055078-2B7D-417B-B920-2C6DECE33ED1}"/>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C7CA0C27-0ABB-468B-9D33-8FBFB833E0B8}"/>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3CC120EA-5E8D-4290-8222-3F6E244C3AC8}"/>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05EA22D5-43F0-4887-96B0-791A2EF0CE18}"/>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2F3ED4A-D706-4657-8185-29336D4DC87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79FCBE7E-448E-4423-8E44-EC7F05A0F97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A4FD29D5-9631-453C-939B-D02AFA8479C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5694A254-BB01-4072-8819-CE3DEF302037}"/>
            </a:ext>
          </a:extLst>
        </xdr:cNvPr>
        <xdr:cNvCxnSpPr/>
      </xdr:nvCxnSpPr>
      <xdr:spPr>
        <a:xfrm flipV="1">
          <a:off x="19947254" y="9441452"/>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4CC1D756-7A90-436C-A7A6-72DB4866BE25}"/>
            </a:ext>
          </a:extLst>
        </xdr:cNvPr>
        <xdr:cNvSpPr txBox="1"/>
      </xdr:nvSpPr>
      <xdr:spPr>
        <a:xfrm>
          <a:off x="19985990"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82FA175D-C734-4DDC-B085-C7412BF02375}"/>
            </a:ext>
          </a:extLst>
        </xdr:cNvPr>
        <xdr:cNvCxnSpPr/>
      </xdr:nvCxnSpPr>
      <xdr:spPr>
        <a:xfrm>
          <a:off x="198856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70717FD6-E2B6-424B-BF54-14000E72BDD5}"/>
            </a:ext>
          </a:extLst>
        </xdr:cNvPr>
        <xdr:cNvSpPr txBox="1"/>
      </xdr:nvSpPr>
      <xdr:spPr>
        <a:xfrm>
          <a:off x="19985990" y="92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5E3BEBF2-609D-4E9E-A49F-6B701C13C9D0}"/>
            </a:ext>
          </a:extLst>
        </xdr:cNvPr>
        <xdr:cNvCxnSpPr/>
      </xdr:nvCxnSpPr>
      <xdr:spPr>
        <a:xfrm>
          <a:off x="19885660" y="9441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3875EA88-BCD7-46C5-BAF0-DC03FDA143F7}"/>
            </a:ext>
          </a:extLst>
        </xdr:cNvPr>
        <xdr:cNvSpPr txBox="1"/>
      </xdr:nvSpPr>
      <xdr:spPr>
        <a:xfrm>
          <a:off x="19985990" y="1004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296C8F8A-0C12-494B-855B-0D4695F3AE0D}"/>
            </a:ext>
          </a:extLst>
        </xdr:cNvPr>
        <xdr:cNvSpPr/>
      </xdr:nvSpPr>
      <xdr:spPr>
        <a:xfrm>
          <a:off x="19904710" y="101937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E391FDA3-A43E-4563-8B1B-02D0747046C0}"/>
            </a:ext>
          </a:extLst>
        </xdr:cNvPr>
        <xdr:cNvSpPr/>
      </xdr:nvSpPr>
      <xdr:spPr>
        <a:xfrm>
          <a:off x="19161760" y="102122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7A441F74-5652-4950-9E66-1E24224B40AC}"/>
            </a:ext>
          </a:extLst>
        </xdr:cNvPr>
        <xdr:cNvSpPr/>
      </xdr:nvSpPr>
      <xdr:spPr>
        <a:xfrm>
          <a:off x="18345150" y="102073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AC040DFE-B960-4183-AB33-F16E3E3B4C74}"/>
            </a:ext>
          </a:extLst>
        </xdr:cNvPr>
        <xdr:cNvSpPr/>
      </xdr:nvSpPr>
      <xdr:spPr>
        <a:xfrm>
          <a:off x="17547590" y="102144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890A0435-2389-420D-AB17-37F36571FD0F}"/>
            </a:ext>
          </a:extLst>
        </xdr:cNvPr>
        <xdr:cNvSpPr/>
      </xdr:nvSpPr>
      <xdr:spPr>
        <a:xfrm>
          <a:off x="16761460" y="1002229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4A60C27-2FB7-4C4D-93F8-851DBC6C4BB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352025C-DE15-4BD8-8F11-D82C598FF432}"/>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D00BE69-A8A3-4FE6-9670-FB61FB7D93A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D02BBB1-28F6-4FC1-AAE7-83B6B82F551C}"/>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0825B4C-F043-4882-8997-DC94A08CBD7C}"/>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604" name="楕円 603">
          <a:extLst>
            <a:ext uri="{FF2B5EF4-FFF2-40B4-BE49-F238E27FC236}">
              <a16:creationId xmlns:a16="http://schemas.microsoft.com/office/drawing/2014/main" id="{D78BFAA6-594D-4CCC-9942-3393C1076D82}"/>
            </a:ext>
          </a:extLst>
        </xdr:cNvPr>
        <xdr:cNvSpPr/>
      </xdr:nvSpPr>
      <xdr:spPr>
        <a:xfrm>
          <a:off x="19904710" y="1070646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54990</xdr:rowOff>
    </xdr:from>
    <xdr:ext cx="469744" cy="259045"/>
    <xdr:sp macro="" textlink="">
      <xdr:nvSpPr>
        <xdr:cNvPr id="605" name="【学校施設】&#10;一人当たり面積該当値テキスト">
          <a:extLst>
            <a:ext uri="{FF2B5EF4-FFF2-40B4-BE49-F238E27FC236}">
              <a16:creationId xmlns:a16="http://schemas.microsoft.com/office/drawing/2014/main" id="{3655A194-B2DC-43FE-B21D-9421399A2748}"/>
            </a:ext>
          </a:extLst>
        </xdr:cNvPr>
        <xdr:cNvSpPr txBox="1"/>
      </xdr:nvSpPr>
      <xdr:spPr>
        <a:xfrm>
          <a:off x="19985990" y="1068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115751</xdr:rowOff>
    </xdr:from>
    <xdr:to>
      <xdr:col>112</xdr:col>
      <xdr:colOff>38100</xdr:colOff>
      <xdr:row>63</xdr:row>
      <xdr:rowOff>45901</xdr:rowOff>
    </xdr:to>
    <xdr:sp macro="" textlink="">
      <xdr:nvSpPr>
        <xdr:cNvPr id="606" name="楕円 605">
          <a:extLst>
            <a:ext uri="{FF2B5EF4-FFF2-40B4-BE49-F238E27FC236}">
              <a16:creationId xmlns:a16="http://schemas.microsoft.com/office/drawing/2014/main" id="{ED2B49E5-44DD-4E68-B9B5-CFD02E474DA2}"/>
            </a:ext>
          </a:extLst>
        </xdr:cNvPr>
        <xdr:cNvSpPr/>
      </xdr:nvSpPr>
      <xdr:spPr>
        <a:xfrm>
          <a:off x="19161760" y="107456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166551</xdr:rowOff>
    </xdr:to>
    <xdr:cxnSp macro="">
      <xdr:nvCxnSpPr>
        <xdr:cNvPr id="607" name="直線コネクタ 606">
          <a:extLst>
            <a:ext uri="{FF2B5EF4-FFF2-40B4-BE49-F238E27FC236}">
              <a16:creationId xmlns:a16="http://schemas.microsoft.com/office/drawing/2014/main" id="{29317825-3ACA-414D-9AC9-5AE1CD7A48DB}"/>
            </a:ext>
          </a:extLst>
        </xdr:cNvPr>
        <xdr:cNvCxnSpPr/>
      </xdr:nvCxnSpPr>
      <xdr:spPr>
        <a:xfrm flipV="1">
          <a:off x="19204940" y="10761073"/>
          <a:ext cx="7429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94524</xdr:rowOff>
    </xdr:from>
    <xdr:to>
      <xdr:col>107</xdr:col>
      <xdr:colOff>101600</xdr:colOff>
      <xdr:row>63</xdr:row>
      <xdr:rowOff>24674</xdr:rowOff>
    </xdr:to>
    <xdr:sp macro="" textlink="">
      <xdr:nvSpPr>
        <xdr:cNvPr id="608" name="楕円 607">
          <a:extLst>
            <a:ext uri="{FF2B5EF4-FFF2-40B4-BE49-F238E27FC236}">
              <a16:creationId xmlns:a16="http://schemas.microsoft.com/office/drawing/2014/main" id="{5CCE2C12-ED1C-4104-B375-0E2DC9737196}"/>
            </a:ext>
          </a:extLst>
        </xdr:cNvPr>
        <xdr:cNvSpPr/>
      </xdr:nvSpPr>
      <xdr:spPr>
        <a:xfrm>
          <a:off x="18345150" y="107282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145324</xdr:rowOff>
    </xdr:from>
    <xdr:to>
      <xdr:col>111</xdr:col>
      <xdr:colOff>177800</xdr:colOff>
      <xdr:row>62</xdr:row>
      <xdr:rowOff>166551</xdr:rowOff>
    </xdr:to>
    <xdr:cxnSp macro="">
      <xdr:nvCxnSpPr>
        <xdr:cNvPr id="609" name="直線コネクタ 608">
          <a:extLst>
            <a:ext uri="{FF2B5EF4-FFF2-40B4-BE49-F238E27FC236}">
              <a16:creationId xmlns:a16="http://schemas.microsoft.com/office/drawing/2014/main" id="{2079FEDE-4843-4862-BF9F-9CB2FDF47599}"/>
            </a:ext>
          </a:extLst>
        </xdr:cNvPr>
        <xdr:cNvCxnSpPr/>
      </xdr:nvCxnSpPr>
      <xdr:spPr>
        <a:xfrm>
          <a:off x="18399760" y="10773319"/>
          <a:ext cx="80518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78196</xdr:rowOff>
    </xdr:from>
    <xdr:to>
      <xdr:col>102</xdr:col>
      <xdr:colOff>165100</xdr:colOff>
      <xdr:row>63</xdr:row>
      <xdr:rowOff>8346</xdr:rowOff>
    </xdr:to>
    <xdr:sp macro="" textlink="">
      <xdr:nvSpPr>
        <xdr:cNvPr id="610" name="楕円 609">
          <a:extLst>
            <a:ext uri="{FF2B5EF4-FFF2-40B4-BE49-F238E27FC236}">
              <a16:creationId xmlns:a16="http://schemas.microsoft.com/office/drawing/2014/main" id="{B967D46F-538A-41F6-8724-2C7B37DE0DD7}"/>
            </a:ext>
          </a:extLst>
        </xdr:cNvPr>
        <xdr:cNvSpPr/>
      </xdr:nvSpPr>
      <xdr:spPr>
        <a:xfrm>
          <a:off x="17547590" y="1070809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128996</xdr:rowOff>
    </xdr:from>
    <xdr:to>
      <xdr:col>107</xdr:col>
      <xdr:colOff>50800</xdr:colOff>
      <xdr:row>62</xdr:row>
      <xdr:rowOff>145324</xdr:rowOff>
    </xdr:to>
    <xdr:cxnSp macro="">
      <xdr:nvCxnSpPr>
        <xdr:cNvPr id="611" name="直線コネクタ 610">
          <a:extLst>
            <a:ext uri="{FF2B5EF4-FFF2-40B4-BE49-F238E27FC236}">
              <a16:creationId xmlns:a16="http://schemas.microsoft.com/office/drawing/2014/main" id="{7733C6C4-5177-4D4D-B59F-EC8D0411F2C7}"/>
            </a:ext>
          </a:extLst>
        </xdr:cNvPr>
        <xdr:cNvCxnSpPr/>
      </xdr:nvCxnSpPr>
      <xdr:spPr>
        <a:xfrm>
          <a:off x="17602200" y="10762706"/>
          <a:ext cx="79756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58601</xdr:rowOff>
    </xdr:from>
    <xdr:to>
      <xdr:col>98</xdr:col>
      <xdr:colOff>38100</xdr:colOff>
      <xdr:row>62</xdr:row>
      <xdr:rowOff>160201</xdr:rowOff>
    </xdr:to>
    <xdr:sp macro="" textlink="">
      <xdr:nvSpPr>
        <xdr:cNvPr id="612" name="楕円 611">
          <a:extLst>
            <a:ext uri="{FF2B5EF4-FFF2-40B4-BE49-F238E27FC236}">
              <a16:creationId xmlns:a16="http://schemas.microsoft.com/office/drawing/2014/main" id="{A0034E93-7AB6-4696-931E-9E58A8A48BDF}"/>
            </a:ext>
          </a:extLst>
        </xdr:cNvPr>
        <xdr:cNvSpPr/>
      </xdr:nvSpPr>
      <xdr:spPr>
        <a:xfrm>
          <a:off x="16761460" y="1068469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109401</xdr:rowOff>
    </xdr:from>
    <xdr:to>
      <xdr:col>102</xdr:col>
      <xdr:colOff>114300</xdr:colOff>
      <xdr:row>62</xdr:row>
      <xdr:rowOff>128996</xdr:rowOff>
    </xdr:to>
    <xdr:cxnSp macro="">
      <xdr:nvCxnSpPr>
        <xdr:cNvPr id="613" name="直線コネクタ 612">
          <a:extLst>
            <a:ext uri="{FF2B5EF4-FFF2-40B4-BE49-F238E27FC236}">
              <a16:creationId xmlns:a16="http://schemas.microsoft.com/office/drawing/2014/main" id="{B51AA0AF-11F7-42F0-B5C5-552777E3D71C}"/>
            </a:ext>
          </a:extLst>
        </xdr:cNvPr>
        <xdr:cNvCxnSpPr/>
      </xdr:nvCxnSpPr>
      <xdr:spPr>
        <a:xfrm>
          <a:off x="16804640" y="10737396"/>
          <a:ext cx="79756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E55D90DB-06DC-44C4-A88A-BAD27EF8DCDA}"/>
            </a:ext>
          </a:extLst>
        </xdr:cNvPr>
        <xdr:cNvSpPr txBox="1"/>
      </xdr:nvSpPr>
      <xdr:spPr>
        <a:xfrm>
          <a:off x="18982132"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820FB55C-3CBC-4107-BDED-27937B6A0AE6}"/>
            </a:ext>
          </a:extLst>
        </xdr:cNvPr>
        <xdr:cNvSpPr txBox="1"/>
      </xdr:nvSpPr>
      <xdr:spPr>
        <a:xfrm>
          <a:off x="18182032"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a:extLst>
            <a:ext uri="{FF2B5EF4-FFF2-40B4-BE49-F238E27FC236}">
              <a16:creationId xmlns:a16="http://schemas.microsoft.com/office/drawing/2014/main" id="{79801CB0-8911-47BC-B6C8-73048F3204C4}"/>
            </a:ext>
          </a:extLst>
        </xdr:cNvPr>
        <xdr:cNvSpPr txBox="1"/>
      </xdr:nvSpPr>
      <xdr:spPr>
        <a:xfrm>
          <a:off x="17384472" y="999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EB059997-349D-4612-A593-0CA1628C781A}"/>
            </a:ext>
          </a:extLst>
        </xdr:cNvPr>
        <xdr:cNvSpPr txBox="1"/>
      </xdr:nvSpPr>
      <xdr:spPr>
        <a:xfrm>
          <a:off x="16588817" y="979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37028</xdr:rowOff>
    </xdr:from>
    <xdr:ext cx="469744" cy="259045"/>
    <xdr:sp macro="" textlink="">
      <xdr:nvSpPr>
        <xdr:cNvPr id="618" name="n_1mainValue【学校施設】&#10;一人当たり面積">
          <a:extLst>
            <a:ext uri="{FF2B5EF4-FFF2-40B4-BE49-F238E27FC236}">
              <a16:creationId xmlns:a16="http://schemas.microsoft.com/office/drawing/2014/main" id="{C429EB91-E320-4A3B-AB5C-CF670702326B}"/>
            </a:ext>
          </a:extLst>
        </xdr:cNvPr>
        <xdr:cNvSpPr txBox="1"/>
      </xdr:nvSpPr>
      <xdr:spPr>
        <a:xfrm>
          <a:off x="18982132"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15801</xdr:rowOff>
    </xdr:from>
    <xdr:ext cx="469744" cy="259045"/>
    <xdr:sp macro="" textlink="">
      <xdr:nvSpPr>
        <xdr:cNvPr id="619" name="n_2mainValue【学校施設】&#10;一人当たり面積">
          <a:extLst>
            <a:ext uri="{FF2B5EF4-FFF2-40B4-BE49-F238E27FC236}">
              <a16:creationId xmlns:a16="http://schemas.microsoft.com/office/drawing/2014/main" id="{D966417E-0422-4C38-99BF-B481A2F0F0D9}"/>
            </a:ext>
          </a:extLst>
        </xdr:cNvPr>
        <xdr:cNvSpPr txBox="1"/>
      </xdr:nvSpPr>
      <xdr:spPr>
        <a:xfrm>
          <a:off x="18182032"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170923</xdr:rowOff>
    </xdr:from>
    <xdr:ext cx="469744" cy="259045"/>
    <xdr:sp macro="" textlink="">
      <xdr:nvSpPr>
        <xdr:cNvPr id="620" name="n_3mainValue【学校施設】&#10;一人当たり面積">
          <a:extLst>
            <a:ext uri="{FF2B5EF4-FFF2-40B4-BE49-F238E27FC236}">
              <a16:creationId xmlns:a16="http://schemas.microsoft.com/office/drawing/2014/main" id="{42325EB7-2E19-49A9-B329-0A18C064D1CA}"/>
            </a:ext>
          </a:extLst>
        </xdr:cNvPr>
        <xdr:cNvSpPr txBox="1"/>
      </xdr:nvSpPr>
      <xdr:spPr>
        <a:xfrm>
          <a:off x="17384472" y="108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151328</xdr:rowOff>
    </xdr:from>
    <xdr:ext cx="469744" cy="259045"/>
    <xdr:sp macro="" textlink="">
      <xdr:nvSpPr>
        <xdr:cNvPr id="621" name="n_4mainValue【学校施設】&#10;一人当たり面積">
          <a:extLst>
            <a:ext uri="{FF2B5EF4-FFF2-40B4-BE49-F238E27FC236}">
              <a16:creationId xmlns:a16="http://schemas.microsoft.com/office/drawing/2014/main" id="{1DF804BF-B0E0-47DF-B36C-A7079F3B759E}"/>
            </a:ext>
          </a:extLst>
        </xdr:cNvPr>
        <xdr:cNvSpPr txBox="1"/>
      </xdr:nvSpPr>
      <xdr:spPr>
        <a:xfrm>
          <a:off x="1658881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393E3A11-AB7F-466B-86AE-8AC347F6809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393095C1-63B2-4686-99A1-87A8BD3B93C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CEB665E3-F6E3-4052-8428-6636C5C4C41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27E6C00D-97EE-45A6-BEB6-887F57E3D8D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1587FF8-DCE1-4A99-A0D8-FBD4E916E47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56CA86AB-4B68-4DE4-B304-B5C86DB53C4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D1C90B4D-C038-4B53-BE6C-962B817B42A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CD111811-ACF1-47DD-9C3A-522B6393126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FAE2F734-3336-42E6-9933-4537FD4D9A8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9D2741E7-9498-45E2-BA17-DBFD4EE9D17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2034CB49-721B-4A33-A2E4-EBA0A0B7943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8613F883-7471-4396-A47A-900C9BDF6FA8}"/>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FEDB45F1-2241-4919-9A70-C2352A77C817}"/>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157BD746-EDED-4FAA-863F-812FFA3C720E}"/>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D3AC9C3E-FAA1-48A1-97E4-79BD4004357C}"/>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6B4A2F31-1AC7-429D-9C79-119FA0E1ADFF}"/>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B2DB2290-35C2-48CE-9127-18612D3D12E7}"/>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EC4A849F-A904-449B-AA16-2B4740810542}"/>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5D7F18BC-B6B1-4C03-92E1-9DA375E15C5D}"/>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E2E48047-F049-4A7B-BF44-2FD5AE83E6CD}"/>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B97B69C-520D-4058-A48A-06108D772A0C}"/>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75E7410F-BCBF-4ADB-9766-A3F3918541C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8E891376-32ED-49B3-BEB1-B6720BB3B2FE}"/>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76CA5B25-8AD6-4447-85C2-A91732973F72}"/>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B8678847-D98C-4426-A6D8-B3EECA34DFAC}"/>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91FD2348-2ADF-43B4-A374-F79852E1D2EA}"/>
            </a:ext>
          </a:extLst>
        </xdr:cNvPr>
        <xdr:cNvCxnSpPr/>
      </xdr:nvCxnSpPr>
      <xdr:spPr>
        <a:xfrm flipV="1">
          <a:off x="14703424" y="13428617"/>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36042AE0-09E4-447F-8AE8-F499D539EA0D}"/>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38B74A81-FA1A-4AEF-A764-3735D8D9F8DD}"/>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4A49F125-5A41-41D5-BE8E-37170B9E2E55}"/>
            </a:ext>
          </a:extLst>
        </xdr:cNvPr>
        <xdr:cNvSpPr txBox="1"/>
      </xdr:nvSpPr>
      <xdr:spPr>
        <a:xfrm>
          <a:off x="14742160" y="13209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A1BFD1A1-B21B-46C5-9370-20999D4DEC37}"/>
            </a:ext>
          </a:extLst>
        </xdr:cNvPr>
        <xdr:cNvCxnSpPr/>
      </xdr:nvCxnSpPr>
      <xdr:spPr>
        <a:xfrm>
          <a:off x="14611350" y="13428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a:extLst>
            <a:ext uri="{FF2B5EF4-FFF2-40B4-BE49-F238E27FC236}">
              <a16:creationId xmlns:a16="http://schemas.microsoft.com/office/drawing/2014/main" id="{2D94EE06-61D0-469D-ACF0-B47D361AED0E}"/>
            </a:ext>
          </a:extLst>
        </xdr:cNvPr>
        <xdr:cNvSpPr txBox="1"/>
      </xdr:nvSpPr>
      <xdr:spPr>
        <a:xfrm>
          <a:off x="14742160" y="14058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5EDC4C5A-F2BE-465F-9238-553C4E11209A}"/>
            </a:ext>
          </a:extLst>
        </xdr:cNvPr>
        <xdr:cNvSpPr/>
      </xdr:nvSpPr>
      <xdr:spPr>
        <a:xfrm>
          <a:off x="14649450" y="142010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1B48A2DF-149A-418A-A541-3D422EFF5FC5}"/>
            </a:ext>
          </a:extLst>
        </xdr:cNvPr>
        <xdr:cNvSpPr/>
      </xdr:nvSpPr>
      <xdr:spPr>
        <a:xfrm>
          <a:off x="13887450" y="142323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422F489D-946C-415F-8D00-1D32255738A4}"/>
            </a:ext>
          </a:extLst>
        </xdr:cNvPr>
        <xdr:cNvSpPr/>
      </xdr:nvSpPr>
      <xdr:spPr>
        <a:xfrm>
          <a:off x="130898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830B42D8-928F-42B9-AF3E-C7EBB6D38F0E}"/>
            </a:ext>
          </a:extLst>
        </xdr:cNvPr>
        <xdr:cNvSpPr/>
      </xdr:nvSpPr>
      <xdr:spPr>
        <a:xfrm>
          <a:off x="12303760" y="141994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45B8F607-10EC-4834-83A7-5DA1D0962A48}"/>
            </a:ext>
          </a:extLst>
        </xdr:cNvPr>
        <xdr:cNvSpPr/>
      </xdr:nvSpPr>
      <xdr:spPr>
        <a:xfrm>
          <a:off x="11487150" y="1418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A016305-7DF0-47F7-87CA-8124E3E260C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7FA7E4C-96FF-482A-9038-3A622EA15D7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8840378-DDE4-4F3D-8B35-23E652A43192}"/>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C6344BE-04F2-49C0-B062-59960283551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A7B2918-F358-4011-BF57-4DD6A7CB0EB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82006</xdr:rowOff>
    </xdr:from>
    <xdr:to>
      <xdr:col>85</xdr:col>
      <xdr:colOff>177800</xdr:colOff>
      <xdr:row>87</xdr:row>
      <xdr:rowOff>12156</xdr:rowOff>
    </xdr:to>
    <xdr:sp macro="" textlink="">
      <xdr:nvSpPr>
        <xdr:cNvPr id="663" name="楕円 662">
          <a:extLst>
            <a:ext uri="{FF2B5EF4-FFF2-40B4-BE49-F238E27FC236}">
              <a16:creationId xmlns:a16="http://schemas.microsoft.com/office/drawing/2014/main" id="{19F945DC-1518-4815-B550-954DE3FEFAA4}"/>
            </a:ext>
          </a:extLst>
        </xdr:cNvPr>
        <xdr:cNvSpPr/>
      </xdr:nvSpPr>
      <xdr:spPr>
        <a:xfrm>
          <a:off x="14649450" y="148286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168383</xdr:rowOff>
    </xdr:from>
    <xdr:ext cx="405111" cy="259045"/>
    <xdr:sp macro="" textlink="">
      <xdr:nvSpPr>
        <xdr:cNvPr id="664" name="【児童館】&#10;有形固定資産減価償却率該当値テキスト">
          <a:extLst>
            <a:ext uri="{FF2B5EF4-FFF2-40B4-BE49-F238E27FC236}">
              <a16:creationId xmlns:a16="http://schemas.microsoft.com/office/drawing/2014/main" id="{3A53E965-D0BE-4CA8-A181-08F800663897}"/>
            </a:ext>
          </a:extLst>
        </xdr:cNvPr>
        <xdr:cNvSpPr txBox="1"/>
      </xdr:nvSpPr>
      <xdr:spPr>
        <a:xfrm>
          <a:off x="14742160" y="1474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5" name="楕円 664">
          <a:extLst>
            <a:ext uri="{FF2B5EF4-FFF2-40B4-BE49-F238E27FC236}">
              <a16:creationId xmlns:a16="http://schemas.microsoft.com/office/drawing/2014/main" id="{E9EBD1FD-91FD-4D63-990F-5A9092DF15B3}"/>
            </a:ext>
          </a:extLst>
        </xdr:cNvPr>
        <xdr:cNvSpPr/>
      </xdr:nvSpPr>
      <xdr:spPr>
        <a:xfrm>
          <a:off x="138874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132806</xdr:rowOff>
    </xdr:from>
    <xdr:to>
      <xdr:col>85</xdr:col>
      <xdr:colOff>127000</xdr:colOff>
      <xdr:row>86</xdr:row>
      <xdr:rowOff>168729</xdr:rowOff>
    </xdr:to>
    <xdr:cxnSp macro="">
      <xdr:nvCxnSpPr>
        <xdr:cNvPr id="666" name="直線コネクタ 665">
          <a:extLst>
            <a:ext uri="{FF2B5EF4-FFF2-40B4-BE49-F238E27FC236}">
              <a16:creationId xmlns:a16="http://schemas.microsoft.com/office/drawing/2014/main" id="{27FB12A8-FD8D-426E-909E-18F8A9D8CB7E}"/>
            </a:ext>
          </a:extLst>
        </xdr:cNvPr>
        <xdr:cNvCxnSpPr/>
      </xdr:nvCxnSpPr>
      <xdr:spPr>
        <a:xfrm flipV="1">
          <a:off x="13942060" y="14881316"/>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7" name="楕円 666">
          <a:extLst>
            <a:ext uri="{FF2B5EF4-FFF2-40B4-BE49-F238E27FC236}">
              <a16:creationId xmlns:a16="http://schemas.microsoft.com/office/drawing/2014/main" id="{E844A97D-1292-473E-99C6-45C351F60528}"/>
            </a:ext>
          </a:extLst>
        </xdr:cNvPr>
        <xdr:cNvSpPr/>
      </xdr:nvSpPr>
      <xdr:spPr>
        <a:xfrm>
          <a:off x="13089890" y="1486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8" name="直線コネクタ 667">
          <a:extLst>
            <a:ext uri="{FF2B5EF4-FFF2-40B4-BE49-F238E27FC236}">
              <a16:creationId xmlns:a16="http://schemas.microsoft.com/office/drawing/2014/main" id="{336C65B7-3B82-48CD-B8E7-E11B3378225F}"/>
            </a:ext>
          </a:extLst>
        </xdr:cNvPr>
        <xdr:cNvCxnSpPr/>
      </xdr:nvCxnSpPr>
      <xdr:spPr>
        <a:xfrm>
          <a:off x="1314450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9" name="楕円 668">
          <a:extLst>
            <a:ext uri="{FF2B5EF4-FFF2-40B4-BE49-F238E27FC236}">
              <a16:creationId xmlns:a16="http://schemas.microsoft.com/office/drawing/2014/main" id="{1B4DF884-34C2-4A3C-84A7-75AB3B9805CD}"/>
            </a:ext>
          </a:extLst>
        </xdr:cNvPr>
        <xdr:cNvSpPr/>
      </xdr:nvSpPr>
      <xdr:spPr>
        <a:xfrm>
          <a:off x="123037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0" name="直線コネクタ 669">
          <a:extLst>
            <a:ext uri="{FF2B5EF4-FFF2-40B4-BE49-F238E27FC236}">
              <a16:creationId xmlns:a16="http://schemas.microsoft.com/office/drawing/2014/main" id="{C27A110D-124E-41B0-A440-CE7E64B47F08}"/>
            </a:ext>
          </a:extLst>
        </xdr:cNvPr>
        <xdr:cNvCxnSpPr/>
      </xdr:nvCxnSpPr>
      <xdr:spPr>
        <a:xfrm>
          <a:off x="1234694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39551</xdr:rowOff>
    </xdr:from>
    <xdr:to>
      <xdr:col>67</xdr:col>
      <xdr:colOff>101600</xdr:colOff>
      <xdr:row>86</xdr:row>
      <xdr:rowOff>141151</xdr:rowOff>
    </xdr:to>
    <xdr:sp macro="" textlink="">
      <xdr:nvSpPr>
        <xdr:cNvPr id="671" name="楕円 670">
          <a:extLst>
            <a:ext uri="{FF2B5EF4-FFF2-40B4-BE49-F238E27FC236}">
              <a16:creationId xmlns:a16="http://schemas.microsoft.com/office/drawing/2014/main" id="{11D462FB-6282-4FBA-A00A-FCD6B077F828}"/>
            </a:ext>
          </a:extLst>
        </xdr:cNvPr>
        <xdr:cNvSpPr/>
      </xdr:nvSpPr>
      <xdr:spPr>
        <a:xfrm>
          <a:off x="11487150" y="1478425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90351</xdr:rowOff>
    </xdr:from>
    <xdr:to>
      <xdr:col>71</xdr:col>
      <xdr:colOff>177800</xdr:colOff>
      <xdr:row>86</xdr:row>
      <xdr:rowOff>168729</xdr:rowOff>
    </xdr:to>
    <xdr:cxnSp macro="">
      <xdr:nvCxnSpPr>
        <xdr:cNvPr id="672" name="直線コネクタ 671">
          <a:extLst>
            <a:ext uri="{FF2B5EF4-FFF2-40B4-BE49-F238E27FC236}">
              <a16:creationId xmlns:a16="http://schemas.microsoft.com/office/drawing/2014/main" id="{4C3E03FC-5E8F-4254-826B-122F132E50F0}"/>
            </a:ext>
          </a:extLst>
        </xdr:cNvPr>
        <xdr:cNvCxnSpPr/>
      </xdr:nvCxnSpPr>
      <xdr:spPr>
        <a:xfrm>
          <a:off x="11541760" y="14838861"/>
          <a:ext cx="80518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a:extLst>
            <a:ext uri="{FF2B5EF4-FFF2-40B4-BE49-F238E27FC236}">
              <a16:creationId xmlns:a16="http://schemas.microsoft.com/office/drawing/2014/main" id="{869F7673-06B5-4ABE-A14F-B89FAAD8A7C7}"/>
            </a:ext>
          </a:extLst>
        </xdr:cNvPr>
        <xdr:cNvSpPr txBox="1"/>
      </xdr:nvSpPr>
      <xdr:spPr>
        <a:xfrm>
          <a:off x="13738234" y="140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a:extLst>
            <a:ext uri="{FF2B5EF4-FFF2-40B4-BE49-F238E27FC236}">
              <a16:creationId xmlns:a16="http://schemas.microsoft.com/office/drawing/2014/main" id="{DD98C540-C2F7-4C72-B952-611EB9020480}"/>
            </a:ext>
          </a:extLst>
        </xdr:cNvPr>
        <xdr:cNvSpPr txBox="1"/>
      </xdr:nvSpPr>
      <xdr:spPr>
        <a:xfrm>
          <a:off x="1295718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a:extLst>
            <a:ext uri="{FF2B5EF4-FFF2-40B4-BE49-F238E27FC236}">
              <a16:creationId xmlns:a16="http://schemas.microsoft.com/office/drawing/2014/main" id="{EF43ACF3-6DCC-4B35-B874-CB3F6995AD79}"/>
            </a:ext>
          </a:extLst>
        </xdr:cNvPr>
        <xdr:cNvSpPr txBox="1"/>
      </xdr:nvSpPr>
      <xdr:spPr>
        <a:xfrm>
          <a:off x="12171054" y="1398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a:extLst>
            <a:ext uri="{FF2B5EF4-FFF2-40B4-BE49-F238E27FC236}">
              <a16:creationId xmlns:a16="http://schemas.microsoft.com/office/drawing/2014/main" id="{C1FBC2C2-37F9-4967-B243-F5BC4F0E2465}"/>
            </a:ext>
          </a:extLst>
        </xdr:cNvPr>
        <xdr:cNvSpPr txBox="1"/>
      </xdr:nvSpPr>
      <xdr:spPr>
        <a:xfrm>
          <a:off x="11354444" y="1395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7" name="n_1mainValue【児童館】&#10;有形固定資産減価償却率">
          <a:extLst>
            <a:ext uri="{FF2B5EF4-FFF2-40B4-BE49-F238E27FC236}">
              <a16:creationId xmlns:a16="http://schemas.microsoft.com/office/drawing/2014/main" id="{441E614C-E2CD-44A1-A5A2-9BBD61A869B9}"/>
            </a:ext>
          </a:extLst>
        </xdr:cNvPr>
        <xdr:cNvSpPr txBox="1"/>
      </xdr:nvSpPr>
      <xdr:spPr>
        <a:xfrm>
          <a:off x="1371734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8" name="n_2mainValue【児童館】&#10;有形固定資産減価償却率">
          <a:extLst>
            <a:ext uri="{FF2B5EF4-FFF2-40B4-BE49-F238E27FC236}">
              <a16:creationId xmlns:a16="http://schemas.microsoft.com/office/drawing/2014/main" id="{33886795-DF4C-43C9-9150-26A7879E4F6C}"/>
            </a:ext>
          </a:extLst>
        </xdr:cNvPr>
        <xdr:cNvSpPr txBox="1"/>
      </xdr:nvSpPr>
      <xdr:spPr>
        <a:xfrm>
          <a:off x="1292677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9" name="n_3mainValue【児童館】&#10;有形固定資産減価償却率">
          <a:extLst>
            <a:ext uri="{FF2B5EF4-FFF2-40B4-BE49-F238E27FC236}">
              <a16:creationId xmlns:a16="http://schemas.microsoft.com/office/drawing/2014/main" id="{693FAC8D-5529-4751-A253-6B631B022BE1}"/>
            </a:ext>
          </a:extLst>
        </xdr:cNvPr>
        <xdr:cNvSpPr txBox="1"/>
      </xdr:nvSpPr>
      <xdr:spPr>
        <a:xfrm>
          <a:off x="1213111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132278</xdr:rowOff>
    </xdr:from>
    <xdr:ext cx="405111" cy="259045"/>
    <xdr:sp macro="" textlink="">
      <xdr:nvSpPr>
        <xdr:cNvPr id="680" name="n_4mainValue【児童館】&#10;有形固定資産減価償却率">
          <a:extLst>
            <a:ext uri="{FF2B5EF4-FFF2-40B4-BE49-F238E27FC236}">
              <a16:creationId xmlns:a16="http://schemas.microsoft.com/office/drawing/2014/main" id="{6106E0BD-8FEF-4986-93AC-819216D76FC4}"/>
            </a:ext>
          </a:extLst>
        </xdr:cNvPr>
        <xdr:cNvSpPr txBox="1"/>
      </xdr:nvSpPr>
      <xdr:spPr>
        <a:xfrm>
          <a:off x="11354444" y="148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BAB59EFE-33E7-4B25-8521-2CA4475CA23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CD25CCAE-A689-4958-AEBD-5C508ABF856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E9115219-9476-43D0-B993-1108DFDA604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70717D74-3C3C-4CA4-B7BF-7F9FA7EE65F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3A2F3FBA-6213-4899-8790-17AF71C71FA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F2D2C5CC-22F7-4C38-B579-F262EA20A70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5C849591-72E1-4FDD-B63A-C80967028BC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CBA3B6D6-0B73-42AB-953D-9A59F01A9AE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106A2A49-6F6A-4BC0-8602-272C9F23770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C9146019-E0CD-4435-A76D-161B32EF703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56CA749A-F671-44CA-BFC1-5083FBB09D5D}"/>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C9FE3F5F-D3E5-40AA-B461-18AAFB6791BD}"/>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13B6BC0E-9C32-4A81-806A-4B839306370A}"/>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146F889D-8D11-495F-A11A-25E6A6C0485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88CA22B8-7A1E-4FC5-8388-E4D13F85FA18}"/>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D78BFEC0-3C08-4A7B-97FD-51471E670222}"/>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2123D2A6-7E50-4B01-8C05-DB87A0E13A08}"/>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A703C0FA-271C-4785-A6A1-8C843B5EE249}"/>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4796712-F0C0-4CCA-A5CF-F7F93B00B843}"/>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EBE260BD-45A0-4461-A8D8-8D0CA3A49821}"/>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B10DED5E-ECE3-4A5A-9EAF-9FBC0D8DC4EB}"/>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CB9B8F54-51B2-4E6E-8E3F-3EA0CB819C1E}"/>
            </a:ext>
          </a:extLst>
        </xdr:cNvPr>
        <xdr:cNvCxnSpPr/>
      </xdr:nvCxnSpPr>
      <xdr:spPr>
        <a:xfrm flipV="1">
          <a:off x="19947254" y="13525500"/>
          <a:ext cx="0" cy="1238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29DE5896-A5D8-4ABA-88A7-CAC2135D959E}"/>
            </a:ext>
          </a:extLst>
        </xdr:cNvPr>
        <xdr:cNvSpPr txBox="1"/>
      </xdr:nvSpPr>
      <xdr:spPr>
        <a:xfrm>
          <a:off x="19985990"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8ED6FCD7-3193-4371-A550-BA9D06F9C3AD}"/>
            </a:ext>
          </a:extLst>
        </xdr:cNvPr>
        <xdr:cNvCxnSpPr/>
      </xdr:nvCxnSpPr>
      <xdr:spPr>
        <a:xfrm>
          <a:off x="19885660" y="14763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2E49872A-140F-497B-BB5D-7AF6E4FA40B5}"/>
            </a:ext>
          </a:extLst>
        </xdr:cNvPr>
        <xdr:cNvSpPr txBox="1"/>
      </xdr:nvSpPr>
      <xdr:spPr>
        <a:xfrm>
          <a:off x="19985990" y="132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CA9060F5-C057-4B4F-B289-3FF062F6853C}"/>
            </a:ext>
          </a:extLst>
        </xdr:cNvPr>
        <xdr:cNvCxnSpPr/>
      </xdr:nvCxnSpPr>
      <xdr:spPr>
        <a:xfrm>
          <a:off x="19885660" y="13525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a:extLst>
            <a:ext uri="{FF2B5EF4-FFF2-40B4-BE49-F238E27FC236}">
              <a16:creationId xmlns:a16="http://schemas.microsoft.com/office/drawing/2014/main" id="{68837CDF-FBBA-4AED-92F9-8F12D467ABEB}"/>
            </a:ext>
          </a:extLst>
        </xdr:cNvPr>
        <xdr:cNvSpPr txBox="1"/>
      </xdr:nvSpPr>
      <xdr:spPr>
        <a:xfrm>
          <a:off x="1998599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D65A6D45-6AA5-4221-88D7-7027EBA79D7E}"/>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EA204EF5-DF6E-4FE8-88B2-733D9AA64930}"/>
            </a:ext>
          </a:extLst>
        </xdr:cNvPr>
        <xdr:cNvSpPr/>
      </xdr:nvSpPr>
      <xdr:spPr>
        <a:xfrm>
          <a:off x="191617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44C77683-DAA7-48E1-82E0-3D282203DB11}"/>
            </a:ext>
          </a:extLst>
        </xdr:cNvPr>
        <xdr:cNvSpPr/>
      </xdr:nvSpPr>
      <xdr:spPr>
        <a:xfrm>
          <a:off x="18345150" y="1439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5687C6DB-9D78-49A1-892A-8BD4C1495724}"/>
            </a:ext>
          </a:extLst>
        </xdr:cNvPr>
        <xdr:cNvSpPr/>
      </xdr:nvSpPr>
      <xdr:spPr>
        <a:xfrm>
          <a:off x="17547590" y="1443291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898DB3BD-D7C7-45E2-A0A3-D7D191278093}"/>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8FB5C80-9987-4E10-A8F8-E508B3E83C3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83A6117-ABC0-4038-8E87-087F5708A6C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2162455-EDD1-4A12-B537-E06C1EBC230E}"/>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883788F-60EB-45D8-89B6-E888DEAD802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615A855-0508-476D-BE0E-A1B64C9B5118}"/>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8" name="楕円 717">
          <a:extLst>
            <a:ext uri="{FF2B5EF4-FFF2-40B4-BE49-F238E27FC236}">
              <a16:creationId xmlns:a16="http://schemas.microsoft.com/office/drawing/2014/main" id="{870E0FC4-43E5-46B8-B0AA-A8403916F1CE}"/>
            </a:ext>
          </a:extLst>
        </xdr:cNvPr>
        <xdr:cNvSpPr/>
      </xdr:nvSpPr>
      <xdr:spPr>
        <a:xfrm>
          <a:off x="19904710" y="14686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19" name="【児童館】&#10;一人当たり面積該当値テキスト">
          <a:extLst>
            <a:ext uri="{FF2B5EF4-FFF2-40B4-BE49-F238E27FC236}">
              <a16:creationId xmlns:a16="http://schemas.microsoft.com/office/drawing/2014/main" id="{CF9E19A2-CAD9-4C47-9084-147E49E233D3}"/>
            </a:ext>
          </a:extLst>
        </xdr:cNvPr>
        <xdr:cNvSpPr txBox="1"/>
      </xdr:nvSpPr>
      <xdr:spPr>
        <a:xfrm>
          <a:off x="19985990" y="1459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0" name="楕円 719">
          <a:extLst>
            <a:ext uri="{FF2B5EF4-FFF2-40B4-BE49-F238E27FC236}">
              <a16:creationId xmlns:a16="http://schemas.microsoft.com/office/drawing/2014/main" id="{AEC862A3-B8B9-42F4-80CC-E35D62E91827}"/>
            </a:ext>
          </a:extLst>
        </xdr:cNvPr>
        <xdr:cNvSpPr/>
      </xdr:nvSpPr>
      <xdr:spPr>
        <a:xfrm>
          <a:off x="19161760" y="147053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86</xdr:row>
      <xdr:rowOff>15239</xdr:rowOff>
    </xdr:to>
    <xdr:cxnSp macro="">
      <xdr:nvCxnSpPr>
        <xdr:cNvPr id="721" name="直線コネクタ 720">
          <a:extLst>
            <a:ext uri="{FF2B5EF4-FFF2-40B4-BE49-F238E27FC236}">
              <a16:creationId xmlns:a16="http://schemas.microsoft.com/office/drawing/2014/main" id="{89379270-074F-424C-871D-655DAE5C1013}"/>
            </a:ext>
          </a:extLst>
        </xdr:cNvPr>
        <xdr:cNvCxnSpPr/>
      </xdr:nvCxnSpPr>
      <xdr:spPr>
        <a:xfrm flipV="1">
          <a:off x="19204940" y="14740890"/>
          <a:ext cx="7429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2" name="楕円 721">
          <a:extLst>
            <a:ext uri="{FF2B5EF4-FFF2-40B4-BE49-F238E27FC236}">
              <a16:creationId xmlns:a16="http://schemas.microsoft.com/office/drawing/2014/main" id="{2A102CD3-8713-4D44-B2AF-2869B88ECDC7}"/>
            </a:ext>
          </a:extLst>
        </xdr:cNvPr>
        <xdr:cNvSpPr/>
      </xdr:nvSpPr>
      <xdr:spPr>
        <a:xfrm>
          <a:off x="18345150" y="14705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23" name="直線コネクタ 722">
          <a:extLst>
            <a:ext uri="{FF2B5EF4-FFF2-40B4-BE49-F238E27FC236}">
              <a16:creationId xmlns:a16="http://schemas.microsoft.com/office/drawing/2014/main" id="{65EF2A2C-A674-4276-8948-6877FFC25D0D}"/>
            </a:ext>
          </a:extLst>
        </xdr:cNvPr>
        <xdr:cNvCxnSpPr/>
      </xdr:nvCxnSpPr>
      <xdr:spPr>
        <a:xfrm>
          <a:off x="18399760" y="1476374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4" name="楕円 723">
          <a:extLst>
            <a:ext uri="{FF2B5EF4-FFF2-40B4-BE49-F238E27FC236}">
              <a16:creationId xmlns:a16="http://schemas.microsoft.com/office/drawing/2014/main" id="{908E7B8C-1232-4D89-814F-8E3F39EA34AE}"/>
            </a:ext>
          </a:extLst>
        </xdr:cNvPr>
        <xdr:cNvSpPr/>
      </xdr:nvSpPr>
      <xdr:spPr>
        <a:xfrm>
          <a:off x="17547590" y="147053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5" name="直線コネクタ 724">
          <a:extLst>
            <a:ext uri="{FF2B5EF4-FFF2-40B4-BE49-F238E27FC236}">
              <a16:creationId xmlns:a16="http://schemas.microsoft.com/office/drawing/2014/main" id="{EF074F08-9F2E-42C0-A2B4-374478368F08}"/>
            </a:ext>
          </a:extLst>
        </xdr:cNvPr>
        <xdr:cNvCxnSpPr/>
      </xdr:nvCxnSpPr>
      <xdr:spPr>
        <a:xfrm>
          <a:off x="17602200" y="147637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6" name="楕円 725">
          <a:extLst>
            <a:ext uri="{FF2B5EF4-FFF2-40B4-BE49-F238E27FC236}">
              <a16:creationId xmlns:a16="http://schemas.microsoft.com/office/drawing/2014/main" id="{72366694-30D0-4839-B7EA-472F3FE5926F}"/>
            </a:ext>
          </a:extLst>
        </xdr:cNvPr>
        <xdr:cNvSpPr/>
      </xdr:nvSpPr>
      <xdr:spPr>
        <a:xfrm>
          <a:off x="16761460" y="14619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86</xdr:row>
      <xdr:rowOff>15239</xdr:rowOff>
    </xdr:to>
    <xdr:cxnSp macro="">
      <xdr:nvCxnSpPr>
        <xdr:cNvPr id="727" name="直線コネクタ 726">
          <a:extLst>
            <a:ext uri="{FF2B5EF4-FFF2-40B4-BE49-F238E27FC236}">
              <a16:creationId xmlns:a16="http://schemas.microsoft.com/office/drawing/2014/main" id="{249E9AEF-E6B2-4001-921D-7896C1413A62}"/>
            </a:ext>
          </a:extLst>
        </xdr:cNvPr>
        <xdr:cNvCxnSpPr/>
      </xdr:nvCxnSpPr>
      <xdr:spPr>
        <a:xfrm>
          <a:off x="16804640" y="14664690"/>
          <a:ext cx="79756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a:extLst>
            <a:ext uri="{FF2B5EF4-FFF2-40B4-BE49-F238E27FC236}">
              <a16:creationId xmlns:a16="http://schemas.microsoft.com/office/drawing/2014/main" id="{B7CB37E6-7D8B-4DCB-B453-A2723C6A8A2B}"/>
            </a:ext>
          </a:extLst>
        </xdr:cNvPr>
        <xdr:cNvSpPr txBox="1"/>
      </xdr:nvSpPr>
      <xdr:spPr>
        <a:xfrm>
          <a:off x="18982132"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a:extLst>
            <a:ext uri="{FF2B5EF4-FFF2-40B4-BE49-F238E27FC236}">
              <a16:creationId xmlns:a16="http://schemas.microsoft.com/office/drawing/2014/main" id="{93DF24D3-65F8-4952-943A-20C0009CE3DD}"/>
            </a:ext>
          </a:extLst>
        </xdr:cNvPr>
        <xdr:cNvSpPr txBox="1"/>
      </xdr:nvSpPr>
      <xdr:spPr>
        <a:xfrm>
          <a:off x="181820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4759FC18-DD9F-420B-889E-306C2C79E8A8}"/>
            </a:ext>
          </a:extLst>
        </xdr:cNvPr>
        <xdr:cNvSpPr txBox="1"/>
      </xdr:nvSpPr>
      <xdr:spPr>
        <a:xfrm>
          <a:off x="17384472"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a:extLst>
            <a:ext uri="{FF2B5EF4-FFF2-40B4-BE49-F238E27FC236}">
              <a16:creationId xmlns:a16="http://schemas.microsoft.com/office/drawing/2014/main" id="{0F3EBC3A-0961-4A75-B5DF-AFB5B740FCDA}"/>
            </a:ext>
          </a:extLst>
        </xdr:cNvPr>
        <xdr:cNvSpPr txBox="1"/>
      </xdr:nvSpPr>
      <xdr:spPr>
        <a:xfrm>
          <a:off x="1658881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32" name="n_1mainValue【児童館】&#10;一人当たり面積">
          <a:extLst>
            <a:ext uri="{FF2B5EF4-FFF2-40B4-BE49-F238E27FC236}">
              <a16:creationId xmlns:a16="http://schemas.microsoft.com/office/drawing/2014/main" id="{AF7F9E65-F6DC-4692-9FB5-20BBF882BAB2}"/>
            </a:ext>
          </a:extLst>
        </xdr:cNvPr>
        <xdr:cNvSpPr txBox="1"/>
      </xdr:nvSpPr>
      <xdr:spPr>
        <a:xfrm>
          <a:off x="18982132" y="147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3" name="n_2mainValue【児童館】&#10;一人当たり面積">
          <a:extLst>
            <a:ext uri="{FF2B5EF4-FFF2-40B4-BE49-F238E27FC236}">
              <a16:creationId xmlns:a16="http://schemas.microsoft.com/office/drawing/2014/main" id="{567793DE-F60A-4888-B747-0431008280D6}"/>
            </a:ext>
          </a:extLst>
        </xdr:cNvPr>
        <xdr:cNvSpPr txBox="1"/>
      </xdr:nvSpPr>
      <xdr:spPr>
        <a:xfrm>
          <a:off x="18182032" y="147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4" name="n_3mainValue【児童館】&#10;一人当たり面積">
          <a:extLst>
            <a:ext uri="{FF2B5EF4-FFF2-40B4-BE49-F238E27FC236}">
              <a16:creationId xmlns:a16="http://schemas.microsoft.com/office/drawing/2014/main" id="{31C4F3AB-5E1E-46F6-9DF4-475E36A558C6}"/>
            </a:ext>
          </a:extLst>
        </xdr:cNvPr>
        <xdr:cNvSpPr txBox="1"/>
      </xdr:nvSpPr>
      <xdr:spPr>
        <a:xfrm>
          <a:off x="17384472" y="147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mainValue【児童館】&#10;一人当たり面積">
          <a:extLst>
            <a:ext uri="{FF2B5EF4-FFF2-40B4-BE49-F238E27FC236}">
              <a16:creationId xmlns:a16="http://schemas.microsoft.com/office/drawing/2014/main" id="{228AF7C3-20D5-4212-88DF-197784ACBF81}"/>
            </a:ext>
          </a:extLst>
        </xdr:cNvPr>
        <xdr:cNvSpPr txBox="1"/>
      </xdr:nvSpPr>
      <xdr:spPr>
        <a:xfrm>
          <a:off x="16588817" y="147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79E3C025-5418-42CD-8C0C-DFFE58F181F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CEE1E2E-BCBA-45B6-A68C-67C88F88418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63A79CE3-DF85-4F8D-8EE9-EF5DA699C28B}"/>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DB70337-3327-43C4-B7DC-AA671E678AF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BA93C99A-1E48-4838-8E1D-A0DF2CB6E86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1BBCDF8B-EBDB-4A22-B746-51B3D0EC578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4DBCF246-577C-4DA4-B1BA-AE330423FE6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B6D6F1D6-26FC-4D9C-8972-D4A7DD612E29}"/>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1EA79CB-1B3D-45E5-8B93-2DB975FEAD5F}"/>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82D61C64-89F6-4EF8-9962-09ADDE99FE2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B95A4CB1-516A-4E0B-B026-80EBB13ACE5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793E9EFB-EC14-489A-8610-272D4351E640}"/>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9BECA85A-5288-4F58-8908-664648AAA507}"/>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C1CD544D-EF97-43C1-B228-21AE8C8D3604}"/>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865EE48D-ABB7-478A-9074-AF1B498C9224}"/>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E9E023A4-4CF6-4C5C-BAD3-4DCC04DE4067}"/>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2C2E8CFC-D049-44A3-B01F-DE8F96D3B73C}"/>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1C635403-A57C-48CE-BB9D-B1533603033B}"/>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FFD33C2B-2A29-487F-8FA3-F5B63AA3B17A}"/>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FCAC690-A29F-4D07-981E-15CF4BF8DE49}"/>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90D6725E-8BAB-4D64-8899-E5B7250DDAA2}"/>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935C9D8-66DA-4507-805B-8E3A2F5752E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3DE40578-015B-46B3-817E-1D9F1A86A1F6}"/>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C736700E-D67D-402D-91DB-7B493DB04E9F}"/>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BEEE13EF-A980-4B84-9B43-EAEC106941ED}"/>
            </a:ext>
          </a:extLst>
        </xdr:cNvPr>
        <xdr:cNvCxnSpPr/>
      </xdr:nvCxnSpPr>
      <xdr:spPr>
        <a:xfrm flipV="1">
          <a:off x="14703424" y="17360266"/>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DD0E1E27-CE6E-467F-B6A9-E0AA867692F3}"/>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17E7AA75-72CB-4F85-BD1E-AD1F112CB4FF}"/>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1CDED88B-741F-4190-903C-4CCED31C8748}"/>
            </a:ext>
          </a:extLst>
        </xdr:cNvPr>
        <xdr:cNvSpPr txBox="1"/>
      </xdr:nvSpPr>
      <xdr:spPr>
        <a:xfrm>
          <a:off x="14742160" y="1713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895E40CC-E080-4807-BD94-C67AB3D606F1}"/>
            </a:ext>
          </a:extLst>
        </xdr:cNvPr>
        <xdr:cNvCxnSpPr/>
      </xdr:nvCxnSpPr>
      <xdr:spPr>
        <a:xfrm>
          <a:off x="14611350" y="17360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a:extLst>
            <a:ext uri="{FF2B5EF4-FFF2-40B4-BE49-F238E27FC236}">
              <a16:creationId xmlns:a16="http://schemas.microsoft.com/office/drawing/2014/main" id="{2CAD9F3F-B118-4DBD-B043-1E886A505D8E}"/>
            </a:ext>
          </a:extLst>
        </xdr:cNvPr>
        <xdr:cNvSpPr txBox="1"/>
      </xdr:nvSpPr>
      <xdr:spPr>
        <a:xfrm>
          <a:off x="1474216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EBFDBA37-00FB-4EBC-AABE-746C0FF2D07A}"/>
            </a:ext>
          </a:extLst>
        </xdr:cNvPr>
        <xdr:cNvSpPr/>
      </xdr:nvSpPr>
      <xdr:spPr>
        <a:xfrm>
          <a:off x="14649450" y="177933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BF63B380-E057-44D0-A1BB-63C86BE24B50}"/>
            </a:ext>
          </a:extLst>
        </xdr:cNvPr>
        <xdr:cNvSpPr/>
      </xdr:nvSpPr>
      <xdr:spPr>
        <a:xfrm>
          <a:off x="13887450" y="1778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49A2304C-7D54-408E-979F-DD1949B1F0B4}"/>
            </a:ext>
          </a:extLst>
        </xdr:cNvPr>
        <xdr:cNvSpPr/>
      </xdr:nvSpPr>
      <xdr:spPr>
        <a:xfrm>
          <a:off x="13089890" y="17772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3BB60BFE-4650-4BF7-A57A-3C09540ACB96}"/>
            </a:ext>
          </a:extLst>
        </xdr:cNvPr>
        <xdr:cNvSpPr/>
      </xdr:nvSpPr>
      <xdr:spPr>
        <a:xfrm>
          <a:off x="12303760" y="1776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477CBAFF-B163-4708-AC15-E53DE74B5037}"/>
            </a:ext>
          </a:extLst>
        </xdr:cNvPr>
        <xdr:cNvSpPr/>
      </xdr:nvSpPr>
      <xdr:spPr>
        <a:xfrm>
          <a:off x="11487150" y="17738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5DB4494-B372-44F9-B204-FCB70E13EB05}"/>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302C21C-9D74-4881-BC1E-3DB0876053D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4E23E29-8BA1-4579-9B0B-48623EBB83B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A682286-FDF6-49BF-AC67-96FBF508263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07EA835-7C46-4273-96DB-7601A3E6CAB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162561</xdr:rowOff>
    </xdr:from>
    <xdr:to>
      <xdr:col>85</xdr:col>
      <xdr:colOff>177800</xdr:colOff>
      <xdr:row>101</xdr:row>
      <xdr:rowOff>92711</xdr:rowOff>
    </xdr:to>
    <xdr:sp macro="" textlink="">
      <xdr:nvSpPr>
        <xdr:cNvPr id="776" name="楕円 775">
          <a:extLst>
            <a:ext uri="{FF2B5EF4-FFF2-40B4-BE49-F238E27FC236}">
              <a16:creationId xmlns:a16="http://schemas.microsoft.com/office/drawing/2014/main" id="{D0FCF5CB-8889-45EF-A160-71B7659CBDB0}"/>
            </a:ext>
          </a:extLst>
        </xdr:cNvPr>
        <xdr:cNvSpPr/>
      </xdr:nvSpPr>
      <xdr:spPr>
        <a:xfrm>
          <a:off x="14649450" y="173094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115588</xdr:rowOff>
    </xdr:from>
    <xdr:ext cx="405111" cy="259045"/>
    <xdr:sp macro="" textlink="">
      <xdr:nvSpPr>
        <xdr:cNvPr id="777" name="【公民館】&#10;有形固定資産減価償却率該当値テキスト">
          <a:extLst>
            <a:ext uri="{FF2B5EF4-FFF2-40B4-BE49-F238E27FC236}">
              <a16:creationId xmlns:a16="http://schemas.microsoft.com/office/drawing/2014/main" id="{44A090A9-54A8-4CFB-936C-2C08FB14D900}"/>
            </a:ext>
          </a:extLst>
        </xdr:cNvPr>
        <xdr:cNvSpPr txBox="1"/>
      </xdr:nvSpPr>
      <xdr:spPr>
        <a:xfrm>
          <a:off x="14742160" y="1726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120650</xdr:rowOff>
    </xdr:from>
    <xdr:to>
      <xdr:col>81</xdr:col>
      <xdr:colOff>101600</xdr:colOff>
      <xdr:row>101</xdr:row>
      <xdr:rowOff>50800</xdr:rowOff>
    </xdr:to>
    <xdr:sp macro="" textlink="">
      <xdr:nvSpPr>
        <xdr:cNvPr id="778" name="楕円 777">
          <a:extLst>
            <a:ext uri="{FF2B5EF4-FFF2-40B4-BE49-F238E27FC236}">
              <a16:creationId xmlns:a16="http://schemas.microsoft.com/office/drawing/2014/main" id="{3B30D140-C4B8-4FCF-86D6-B6F2CD978905}"/>
            </a:ext>
          </a:extLst>
        </xdr:cNvPr>
        <xdr:cNvSpPr/>
      </xdr:nvSpPr>
      <xdr:spPr>
        <a:xfrm>
          <a:off x="13887450" y="17267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0</xdr:rowOff>
    </xdr:from>
    <xdr:to>
      <xdr:col>85</xdr:col>
      <xdr:colOff>127000</xdr:colOff>
      <xdr:row>101</xdr:row>
      <xdr:rowOff>41911</xdr:rowOff>
    </xdr:to>
    <xdr:cxnSp macro="">
      <xdr:nvCxnSpPr>
        <xdr:cNvPr id="779" name="直線コネクタ 778">
          <a:extLst>
            <a:ext uri="{FF2B5EF4-FFF2-40B4-BE49-F238E27FC236}">
              <a16:creationId xmlns:a16="http://schemas.microsoft.com/office/drawing/2014/main" id="{E9A4DA5C-6893-436D-BD0A-D03BE2DA4D96}"/>
            </a:ext>
          </a:extLst>
        </xdr:cNvPr>
        <xdr:cNvCxnSpPr/>
      </xdr:nvCxnSpPr>
      <xdr:spPr>
        <a:xfrm>
          <a:off x="13942060" y="17316450"/>
          <a:ext cx="762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780" name="楕円 779">
          <a:extLst>
            <a:ext uri="{FF2B5EF4-FFF2-40B4-BE49-F238E27FC236}">
              <a16:creationId xmlns:a16="http://schemas.microsoft.com/office/drawing/2014/main" id="{81489F9C-9C29-426A-9F5D-C5D538BED86E}"/>
            </a:ext>
          </a:extLst>
        </xdr:cNvPr>
        <xdr:cNvSpPr/>
      </xdr:nvSpPr>
      <xdr:spPr>
        <a:xfrm>
          <a:off x="13089890" y="1818957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0</xdr:rowOff>
    </xdr:from>
    <xdr:to>
      <xdr:col>81</xdr:col>
      <xdr:colOff>50800</xdr:colOff>
      <xdr:row>106</xdr:row>
      <xdr:rowOff>62864</xdr:rowOff>
    </xdr:to>
    <xdr:cxnSp macro="">
      <xdr:nvCxnSpPr>
        <xdr:cNvPr id="781" name="直線コネクタ 780">
          <a:extLst>
            <a:ext uri="{FF2B5EF4-FFF2-40B4-BE49-F238E27FC236}">
              <a16:creationId xmlns:a16="http://schemas.microsoft.com/office/drawing/2014/main" id="{224F265D-D925-40E9-A2DA-21736C6AF195}"/>
            </a:ext>
          </a:extLst>
        </xdr:cNvPr>
        <xdr:cNvCxnSpPr/>
      </xdr:nvCxnSpPr>
      <xdr:spPr>
        <a:xfrm flipV="1">
          <a:off x="13144500" y="17316450"/>
          <a:ext cx="797560" cy="9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135889</xdr:rowOff>
    </xdr:from>
    <xdr:to>
      <xdr:col>72</xdr:col>
      <xdr:colOff>38100</xdr:colOff>
      <xdr:row>106</xdr:row>
      <xdr:rowOff>66039</xdr:rowOff>
    </xdr:to>
    <xdr:sp macro="" textlink="">
      <xdr:nvSpPr>
        <xdr:cNvPr id="782" name="楕円 781">
          <a:extLst>
            <a:ext uri="{FF2B5EF4-FFF2-40B4-BE49-F238E27FC236}">
              <a16:creationId xmlns:a16="http://schemas.microsoft.com/office/drawing/2014/main" id="{35840DCD-9C3E-44AA-A176-813A7BFD0E3A}"/>
            </a:ext>
          </a:extLst>
        </xdr:cNvPr>
        <xdr:cNvSpPr/>
      </xdr:nvSpPr>
      <xdr:spPr>
        <a:xfrm>
          <a:off x="12303760" y="181343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15239</xdr:rowOff>
    </xdr:from>
    <xdr:to>
      <xdr:col>76</xdr:col>
      <xdr:colOff>114300</xdr:colOff>
      <xdr:row>106</xdr:row>
      <xdr:rowOff>62864</xdr:rowOff>
    </xdr:to>
    <xdr:cxnSp macro="">
      <xdr:nvCxnSpPr>
        <xdr:cNvPr id="783" name="直線コネクタ 782">
          <a:extLst>
            <a:ext uri="{FF2B5EF4-FFF2-40B4-BE49-F238E27FC236}">
              <a16:creationId xmlns:a16="http://schemas.microsoft.com/office/drawing/2014/main" id="{115A0EE5-F000-4699-9B7C-61AF931ADF39}"/>
            </a:ext>
          </a:extLst>
        </xdr:cNvPr>
        <xdr:cNvCxnSpPr/>
      </xdr:nvCxnSpPr>
      <xdr:spPr>
        <a:xfrm>
          <a:off x="12346940" y="18192749"/>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88264</xdr:rowOff>
    </xdr:from>
    <xdr:to>
      <xdr:col>67</xdr:col>
      <xdr:colOff>101600</xdr:colOff>
      <xdr:row>106</xdr:row>
      <xdr:rowOff>18414</xdr:rowOff>
    </xdr:to>
    <xdr:sp macro="" textlink="">
      <xdr:nvSpPr>
        <xdr:cNvPr id="784" name="楕円 783">
          <a:extLst>
            <a:ext uri="{FF2B5EF4-FFF2-40B4-BE49-F238E27FC236}">
              <a16:creationId xmlns:a16="http://schemas.microsoft.com/office/drawing/2014/main" id="{90F1E151-1CF9-4E2F-838F-287742AC89FE}"/>
            </a:ext>
          </a:extLst>
        </xdr:cNvPr>
        <xdr:cNvSpPr/>
      </xdr:nvSpPr>
      <xdr:spPr>
        <a:xfrm>
          <a:off x="11487150" y="180943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139064</xdr:rowOff>
    </xdr:from>
    <xdr:to>
      <xdr:col>71</xdr:col>
      <xdr:colOff>177800</xdr:colOff>
      <xdr:row>106</xdr:row>
      <xdr:rowOff>15239</xdr:rowOff>
    </xdr:to>
    <xdr:cxnSp macro="">
      <xdr:nvCxnSpPr>
        <xdr:cNvPr id="785" name="直線コネクタ 784">
          <a:extLst>
            <a:ext uri="{FF2B5EF4-FFF2-40B4-BE49-F238E27FC236}">
              <a16:creationId xmlns:a16="http://schemas.microsoft.com/office/drawing/2014/main" id="{93D2770E-83BA-417E-918D-78BE599302E9}"/>
            </a:ext>
          </a:extLst>
        </xdr:cNvPr>
        <xdr:cNvCxnSpPr/>
      </xdr:nvCxnSpPr>
      <xdr:spPr>
        <a:xfrm>
          <a:off x="11541760" y="18137504"/>
          <a:ext cx="80518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a:extLst>
            <a:ext uri="{FF2B5EF4-FFF2-40B4-BE49-F238E27FC236}">
              <a16:creationId xmlns:a16="http://schemas.microsoft.com/office/drawing/2014/main" id="{12295D01-29B3-46D1-9519-C38EBEAC5D7A}"/>
            </a:ext>
          </a:extLst>
        </xdr:cNvPr>
        <xdr:cNvSpPr txBox="1"/>
      </xdr:nvSpPr>
      <xdr:spPr>
        <a:xfrm>
          <a:off x="1373823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a:extLst>
            <a:ext uri="{FF2B5EF4-FFF2-40B4-BE49-F238E27FC236}">
              <a16:creationId xmlns:a16="http://schemas.microsoft.com/office/drawing/2014/main" id="{DCECD5E1-C44E-4737-A2B1-32C3ECDC1B94}"/>
            </a:ext>
          </a:extLst>
        </xdr:cNvPr>
        <xdr:cNvSpPr txBox="1"/>
      </xdr:nvSpPr>
      <xdr:spPr>
        <a:xfrm>
          <a:off x="1295718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a:extLst>
            <a:ext uri="{FF2B5EF4-FFF2-40B4-BE49-F238E27FC236}">
              <a16:creationId xmlns:a16="http://schemas.microsoft.com/office/drawing/2014/main" id="{56719224-6780-4FF6-AB44-1B6EF7E6068B}"/>
            </a:ext>
          </a:extLst>
        </xdr:cNvPr>
        <xdr:cNvSpPr txBox="1"/>
      </xdr:nvSpPr>
      <xdr:spPr>
        <a:xfrm>
          <a:off x="12171054" y="1754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a:extLst>
            <a:ext uri="{FF2B5EF4-FFF2-40B4-BE49-F238E27FC236}">
              <a16:creationId xmlns:a16="http://schemas.microsoft.com/office/drawing/2014/main" id="{66DABE2F-6149-4E6E-A260-7790AA9155E2}"/>
            </a:ext>
          </a:extLst>
        </xdr:cNvPr>
        <xdr:cNvSpPr txBox="1"/>
      </xdr:nvSpPr>
      <xdr:spPr>
        <a:xfrm>
          <a:off x="11354444" y="1750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67327</xdr:rowOff>
    </xdr:from>
    <xdr:ext cx="405111" cy="259045"/>
    <xdr:sp macro="" textlink="">
      <xdr:nvSpPr>
        <xdr:cNvPr id="790" name="n_1mainValue【公民館】&#10;有形固定資産減価償却率">
          <a:extLst>
            <a:ext uri="{FF2B5EF4-FFF2-40B4-BE49-F238E27FC236}">
              <a16:creationId xmlns:a16="http://schemas.microsoft.com/office/drawing/2014/main" id="{8FA43EAD-2684-44C6-A40B-B6D214A81406}"/>
            </a:ext>
          </a:extLst>
        </xdr:cNvPr>
        <xdr:cNvSpPr txBox="1"/>
      </xdr:nvSpPr>
      <xdr:spPr>
        <a:xfrm>
          <a:off x="1373823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791" name="n_2mainValue【公民館】&#10;有形固定資産減価償却率">
          <a:extLst>
            <a:ext uri="{FF2B5EF4-FFF2-40B4-BE49-F238E27FC236}">
              <a16:creationId xmlns:a16="http://schemas.microsoft.com/office/drawing/2014/main" id="{6B7621E9-F4CC-4076-A223-60FCE7562C8A}"/>
            </a:ext>
          </a:extLst>
        </xdr:cNvPr>
        <xdr:cNvSpPr txBox="1"/>
      </xdr:nvSpPr>
      <xdr:spPr>
        <a:xfrm>
          <a:off x="12957184" y="1827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57166</xdr:rowOff>
    </xdr:from>
    <xdr:ext cx="405111" cy="259045"/>
    <xdr:sp macro="" textlink="">
      <xdr:nvSpPr>
        <xdr:cNvPr id="792" name="n_3mainValue【公民館】&#10;有形固定資産減価償却率">
          <a:extLst>
            <a:ext uri="{FF2B5EF4-FFF2-40B4-BE49-F238E27FC236}">
              <a16:creationId xmlns:a16="http://schemas.microsoft.com/office/drawing/2014/main" id="{EB49110A-3347-4135-B365-D0066B203F9E}"/>
            </a:ext>
          </a:extLst>
        </xdr:cNvPr>
        <xdr:cNvSpPr txBox="1"/>
      </xdr:nvSpPr>
      <xdr:spPr>
        <a:xfrm>
          <a:off x="12171054" y="182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9541</xdr:rowOff>
    </xdr:from>
    <xdr:ext cx="405111" cy="259045"/>
    <xdr:sp macro="" textlink="">
      <xdr:nvSpPr>
        <xdr:cNvPr id="793" name="n_4mainValue【公民館】&#10;有形固定資産減価償却率">
          <a:extLst>
            <a:ext uri="{FF2B5EF4-FFF2-40B4-BE49-F238E27FC236}">
              <a16:creationId xmlns:a16="http://schemas.microsoft.com/office/drawing/2014/main" id="{587BF086-A54B-4E01-9177-9F88E9C2092B}"/>
            </a:ext>
          </a:extLst>
        </xdr:cNvPr>
        <xdr:cNvSpPr txBox="1"/>
      </xdr:nvSpPr>
      <xdr:spPr>
        <a:xfrm>
          <a:off x="11354444" y="1818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89E6137D-8878-4139-B95A-98240CD48FE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F6F0475E-DC73-434A-8517-4B3BE96C455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FA8A3B58-965F-4C3B-8146-0D49746651C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59B40E9A-6CDD-4321-A9D5-BBF1E486801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F0B4DB5A-D26A-46A1-9BCC-4478EDC05FA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18091FD-B995-410B-8F4E-3E1076548753}"/>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DBDA92DC-49D6-4FEC-B34C-A5B3A6865A2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299E23B5-3B61-48A5-AD59-E4B788D2BE7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ADBBA1EE-7CBB-4E2F-A514-ABB6DF97599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AEE10633-16FD-48CC-9EC0-CA7CE1BDEC2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C47254F5-E914-4256-8C46-137A01DE8B62}"/>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B4F2244B-005D-4768-80AD-9C1877B2A9D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C1EC420F-B828-4818-A400-72C8A701ACEC}"/>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301178D6-B83F-4321-A8E3-8EC85A8C0C3E}"/>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4A54F5D4-71E3-4053-8A50-280928D14D7D}"/>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B62BDEE1-0357-4742-B684-F8399383E698}"/>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41C0304F-61D5-431C-8B4A-1F89B7FC2B63}"/>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867AB6DA-505C-4F55-B4F9-48E86CE46F1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23B920F4-2AE8-4781-80B1-EBC0DA31FA8D}"/>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85A6E917-FED2-473A-9E59-32253DEED8B0}"/>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D1C1EB9E-98AC-427C-99D5-812727A5682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DA9619B2-D0F7-4DB6-AA02-4FAA8557815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38B55049-F23C-4E87-93A6-349C24335A77}"/>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C3219636-0723-4F0D-BDA3-108785D91E19}"/>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A992B649-13D5-49A4-8133-883070D5F231}"/>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97C9E549-BA69-4036-81A8-CCA9A8C72F2C}"/>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C00642DD-7E75-4376-965A-5DBD0DE0B077}"/>
            </a:ext>
          </a:extLst>
        </xdr:cNvPr>
        <xdr:cNvSpPr txBox="1"/>
      </xdr:nvSpPr>
      <xdr:spPr>
        <a:xfrm>
          <a:off x="19985990" y="1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7ECA28E6-9181-47F1-B844-FC0FD1681831}"/>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C52F9DB1-572C-48EB-905F-06BAAADF8436}"/>
            </a:ext>
          </a:extLst>
        </xdr:cNvPr>
        <xdr:cNvSpPr txBox="1"/>
      </xdr:nvSpPr>
      <xdr:spPr>
        <a:xfrm>
          <a:off x="1998599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F8294365-FE58-4015-A15C-324CD2280305}"/>
            </a:ext>
          </a:extLst>
        </xdr:cNvPr>
        <xdr:cNvSpPr/>
      </xdr:nvSpPr>
      <xdr:spPr>
        <a:xfrm>
          <a:off x="19904710" y="18077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1CDFD5B8-9E65-4525-B00E-18DB2AC9419E}"/>
            </a:ext>
          </a:extLst>
        </xdr:cNvPr>
        <xdr:cNvSpPr/>
      </xdr:nvSpPr>
      <xdr:spPr>
        <a:xfrm>
          <a:off x="19161760" y="18086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62F661CE-749C-49A8-BFCF-BCC25D5F0BA5}"/>
            </a:ext>
          </a:extLst>
        </xdr:cNvPr>
        <xdr:cNvSpPr/>
      </xdr:nvSpPr>
      <xdr:spPr>
        <a:xfrm>
          <a:off x="1834515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8E156739-A1AB-4EBE-BCEB-D7973E67F04A}"/>
            </a:ext>
          </a:extLst>
        </xdr:cNvPr>
        <xdr:cNvSpPr/>
      </xdr:nvSpPr>
      <xdr:spPr>
        <a:xfrm>
          <a:off x="175475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58550BB7-98EC-41A0-95A8-A3893AE7C159}"/>
            </a:ext>
          </a:extLst>
        </xdr:cNvPr>
        <xdr:cNvSpPr/>
      </xdr:nvSpPr>
      <xdr:spPr>
        <a:xfrm>
          <a:off x="167614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DAD0DEB-C31D-479E-9E19-80E5AF8AAFC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8890CAF-2B3B-493F-A268-307C93D84C6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91720B2-0230-43E7-9F7F-AD8D24C8D58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814EDAA-3086-4BCD-B0A7-0B499307AF6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D020CA2-E47C-4C32-B2FC-87CCE6D1E19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833" name="楕円 832">
          <a:extLst>
            <a:ext uri="{FF2B5EF4-FFF2-40B4-BE49-F238E27FC236}">
              <a16:creationId xmlns:a16="http://schemas.microsoft.com/office/drawing/2014/main" id="{471C6730-964D-4B06-8DF3-47897B8D4BE3}"/>
            </a:ext>
          </a:extLst>
        </xdr:cNvPr>
        <xdr:cNvSpPr/>
      </xdr:nvSpPr>
      <xdr:spPr>
        <a:xfrm>
          <a:off x="19904710" y="18515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834" name="【公民館】&#10;一人当たり面積該当値テキスト">
          <a:extLst>
            <a:ext uri="{FF2B5EF4-FFF2-40B4-BE49-F238E27FC236}">
              <a16:creationId xmlns:a16="http://schemas.microsoft.com/office/drawing/2014/main" id="{4C0C1B4A-6C3C-4082-878C-A321D05E9F1D}"/>
            </a:ext>
          </a:extLst>
        </xdr:cNvPr>
        <xdr:cNvSpPr txBox="1"/>
      </xdr:nvSpPr>
      <xdr:spPr>
        <a:xfrm>
          <a:off x="19985990" y="1842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835" name="楕円 834">
          <a:extLst>
            <a:ext uri="{FF2B5EF4-FFF2-40B4-BE49-F238E27FC236}">
              <a16:creationId xmlns:a16="http://schemas.microsoft.com/office/drawing/2014/main" id="{DA80D2C3-92C6-4E77-AB6C-76FCEB4A2A3F}"/>
            </a:ext>
          </a:extLst>
        </xdr:cNvPr>
        <xdr:cNvSpPr/>
      </xdr:nvSpPr>
      <xdr:spPr>
        <a:xfrm>
          <a:off x="19161760" y="185153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836" name="直線コネクタ 835">
          <a:extLst>
            <a:ext uri="{FF2B5EF4-FFF2-40B4-BE49-F238E27FC236}">
              <a16:creationId xmlns:a16="http://schemas.microsoft.com/office/drawing/2014/main" id="{98D128CA-8C14-4D10-BB50-BAF317C60600}"/>
            </a:ext>
          </a:extLst>
        </xdr:cNvPr>
        <xdr:cNvCxnSpPr/>
      </xdr:nvCxnSpPr>
      <xdr:spPr>
        <a:xfrm>
          <a:off x="19204940" y="185642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837" name="楕円 836">
          <a:extLst>
            <a:ext uri="{FF2B5EF4-FFF2-40B4-BE49-F238E27FC236}">
              <a16:creationId xmlns:a16="http://schemas.microsoft.com/office/drawing/2014/main" id="{3BC0AA35-1B48-4008-A58A-A00BD9DEE78A}"/>
            </a:ext>
          </a:extLst>
        </xdr:cNvPr>
        <xdr:cNvSpPr/>
      </xdr:nvSpPr>
      <xdr:spPr>
        <a:xfrm>
          <a:off x="18345150" y="18515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838" name="直線コネクタ 837">
          <a:extLst>
            <a:ext uri="{FF2B5EF4-FFF2-40B4-BE49-F238E27FC236}">
              <a16:creationId xmlns:a16="http://schemas.microsoft.com/office/drawing/2014/main" id="{7B134DF2-22F6-4518-A8FC-0FF63969B29B}"/>
            </a:ext>
          </a:extLst>
        </xdr:cNvPr>
        <xdr:cNvCxnSpPr/>
      </xdr:nvCxnSpPr>
      <xdr:spPr>
        <a:xfrm>
          <a:off x="18399760" y="1856422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839" name="楕円 838">
          <a:extLst>
            <a:ext uri="{FF2B5EF4-FFF2-40B4-BE49-F238E27FC236}">
              <a16:creationId xmlns:a16="http://schemas.microsoft.com/office/drawing/2014/main" id="{88BF06C5-A2C1-4A53-9108-1EAA58EB982D}"/>
            </a:ext>
          </a:extLst>
        </xdr:cNvPr>
        <xdr:cNvSpPr/>
      </xdr:nvSpPr>
      <xdr:spPr>
        <a:xfrm>
          <a:off x="17547590" y="18515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840" name="直線コネクタ 839">
          <a:extLst>
            <a:ext uri="{FF2B5EF4-FFF2-40B4-BE49-F238E27FC236}">
              <a16:creationId xmlns:a16="http://schemas.microsoft.com/office/drawing/2014/main" id="{9AA36AC8-5B21-4F83-B6B1-C5573D918614}"/>
            </a:ext>
          </a:extLst>
        </xdr:cNvPr>
        <xdr:cNvCxnSpPr/>
      </xdr:nvCxnSpPr>
      <xdr:spPr>
        <a:xfrm>
          <a:off x="17602200" y="1856422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841" name="楕円 840">
          <a:extLst>
            <a:ext uri="{FF2B5EF4-FFF2-40B4-BE49-F238E27FC236}">
              <a16:creationId xmlns:a16="http://schemas.microsoft.com/office/drawing/2014/main" id="{805A9396-2066-41D3-8A26-469BDA7485F8}"/>
            </a:ext>
          </a:extLst>
        </xdr:cNvPr>
        <xdr:cNvSpPr/>
      </xdr:nvSpPr>
      <xdr:spPr>
        <a:xfrm>
          <a:off x="16761460" y="185153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45720</xdr:rowOff>
    </xdr:to>
    <xdr:cxnSp macro="">
      <xdr:nvCxnSpPr>
        <xdr:cNvPr id="842" name="直線コネクタ 841">
          <a:extLst>
            <a:ext uri="{FF2B5EF4-FFF2-40B4-BE49-F238E27FC236}">
              <a16:creationId xmlns:a16="http://schemas.microsoft.com/office/drawing/2014/main" id="{F80AF78E-B3D7-493A-BEC2-9AD5082BB010}"/>
            </a:ext>
          </a:extLst>
        </xdr:cNvPr>
        <xdr:cNvCxnSpPr/>
      </xdr:nvCxnSpPr>
      <xdr:spPr>
        <a:xfrm>
          <a:off x="16804640" y="1856422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a:extLst>
            <a:ext uri="{FF2B5EF4-FFF2-40B4-BE49-F238E27FC236}">
              <a16:creationId xmlns:a16="http://schemas.microsoft.com/office/drawing/2014/main" id="{39FB9D08-D575-4C8C-A39C-AF4D44A47983}"/>
            </a:ext>
          </a:extLst>
        </xdr:cNvPr>
        <xdr:cNvSpPr txBox="1"/>
      </xdr:nvSpPr>
      <xdr:spPr>
        <a:xfrm>
          <a:off x="18982132"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a:extLst>
            <a:ext uri="{FF2B5EF4-FFF2-40B4-BE49-F238E27FC236}">
              <a16:creationId xmlns:a16="http://schemas.microsoft.com/office/drawing/2014/main" id="{37CBB51F-DD99-4FCE-A382-627AA6310E3A}"/>
            </a:ext>
          </a:extLst>
        </xdr:cNvPr>
        <xdr:cNvSpPr txBox="1"/>
      </xdr:nvSpPr>
      <xdr:spPr>
        <a:xfrm>
          <a:off x="18182032" y="178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a:extLst>
            <a:ext uri="{FF2B5EF4-FFF2-40B4-BE49-F238E27FC236}">
              <a16:creationId xmlns:a16="http://schemas.microsoft.com/office/drawing/2014/main" id="{A310DCB0-FB55-4FC7-8F85-2EE32AB9BD3E}"/>
            </a:ext>
          </a:extLst>
        </xdr:cNvPr>
        <xdr:cNvSpPr txBox="1"/>
      </xdr:nvSpPr>
      <xdr:spPr>
        <a:xfrm>
          <a:off x="17384472"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a:extLst>
            <a:ext uri="{FF2B5EF4-FFF2-40B4-BE49-F238E27FC236}">
              <a16:creationId xmlns:a16="http://schemas.microsoft.com/office/drawing/2014/main" id="{42B3EF2E-6F50-4EE5-AA37-B46327AE3FA8}"/>
            </a:ext>
          </a:extLst>
        </xdr:cNvPr>
        <xdr:cNvSpPr txBox="1"/>
      </xdr:nvSpPr>
      <xdr:spPr>
        <a:xfrm>
          <a:off x="1658881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847" name="n_1mainValue【公民館】&#10;一人当たり面積">
          <a:extLst>
            <a:ext uri="{FF2B5EF4-FFF2-40B4-BE49-F238E27FC236}">
              <a16:creationId xmlns:a16="http://schemas.microsoft.com/office/drawing/2014/main" id="{AAC87932-C755-4B5C-B946-9E08EF4B56CC}"/>
            </a:ext>
          </a:extLst>
        </xdr:cNvPr>
        <xdr:cNvSpPr txBox="1"/>
      </xdr:nvSpPr>
      <xdr:spPr>
        <a:xfrm>
          <a:off x="18982132"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848" name="n_2mainValue【公民館】&#10;一人当たり面積">
          <a:extLst>
            <a:ext uri="{FF2B5EF4-FFF2-40B4-BE49-F238E27FC236}">
              <a16:creationId xmlns:a16="http://schemas.microsoft.com/office/drawing/2014/main" id="{432A8504-5F7F-4092-9EA9-214B45B9891A}"/>
            </a:ext>
          </a:extLst>
        </xdr:cNvPr>
        <xdr:cNvSpPr txBox="1"/>
      </xdr:nvSpPr>
      <xdr:spPr>
        <a:xfrm>
          <a:off x="18182032"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849" name="n_3mainValue【公民館】&#10;一人当たり面積">
          <a:extLst>
            <a:ext uri="{FF2B5EF4-FFF2-40B4-BE49-F238E27FC236}">
              <a16:creationId xmlns:a16="http://schemas.microsoft.com/office/drawing/2014/main" id="{0DE72A7E-2BA9-4D07-961D-640FB0BFDF89}"/>
            </a:ext>
          </a:extLst>
        </xdr:cNvPr>
        <xdr:cNvSpPr txBox="1"/>
      </xdr:nvSpPr>
      <xdr:spPr>
        <a:xfrm>
          <a:off x="17384472"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850" name="n_4mainValue【公民館】&#10;一人当たり面積">
          <a:extLst>
            <a:ext uri="{FF2B5EF4-FFF2-40B4-BE49-F238E27FC236}">
              <a16:creationId xmlns:a16="http://schemas.microsoft.com/office/drawing/2014/main" id="{FEC62D82-789E-4746-84B7-6D4873875408}"/>
            </a:ext>
          </a:extLst>
        </xdr:cNvPr>
        <xdr:cNvSpPr txBox="1"/>
      </xdr:nvSpPr>
      <xdr:spPr>
        <a:xfrm>
          <a:off x="1658881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6C35184E-0469-4EAC-9E8A-2FAECBD05D6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F2326BEC-8919-42D6-B49F-499E46BD9CF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AB532516-0F31-490B-B490-6966A92B6217}"/>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類似団体平均と比較して特に有形固定資産減価償却率が高くなっている施設は，児童館，図書館であり，特に低くなっている施設は，公民館である。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公民館については，令和元年度から令和２年度にかけて，老朽化対策として耐震補強及び大規模改修工事を実施したことにより，償却率が大きく減少に転じた。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その他の施設については，類似団体平均とほぼ同水準となっており，学校施設については，順次長寿命化工事等を実施し，老朽化対策を進めているため，有形固定資産減価償却率の改善が傾向にある。</a:t>
          </a:r>
        </a:p>
        <a:p>
          <a:endParaRPr kumimoji="1" lang="ja-JP" altLang="en-US" sz="1100">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6ACDFC-DD17-4EB9-BD45-A54D06AE3E5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F1ED3F-208F-422B-8A43-81B293C91FC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03041B-B40C-474F-B9A4-3E61A0C51EB1}"/>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5955D5-D2FA-4588-8556-4C76E2F25D1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74C3AE-E699-4F62-A82E-86197683DEF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AC7E70-425E-46AE-8CB7-6B28D1DD383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65C250-57B3-40E3-946B-D8F5E479B9F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3794A0-42B7-4B7A-AEE0-A7A4A9A3AC7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92E805-9E32-4EF7-9F04-F18BE555C92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41F4EB-B716-420F-BC7A-A20C36AF21A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79510F-725F-42CA-B733-19DE4FF150D9}"/>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F5E19E-3998-4ACB-BDEE-B383BF92757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1286FF-4DB8-46AA-A660-185F2E410DA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7371F9-591B-4B07-A9BB-BA428E585CE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561FB1-D77D-4973-8135-F516A2262AE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8C469D-4013-4771-8335-DB8F10718B3E}"/>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71CEA0-D9D8-4D3C-8644-B6CFD6A5F0A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ABD66E-2C7B-4885-97C9-C6986A2CF8C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DBFFA7-0E19-442F-B54E-0FBCB5318AB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9CB733-22E5-4B73-A0D8-98AF3DF8080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8BC4EC-A37E-4013-970B-37E3F311DFB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EAE220C-340F-4D9C-B47F-D9743A7B1FA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BF1D78-7301-4963-8D05-07ECBAC3819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76E271-56B8-48D8-AF72-E8B07325080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95C0A2-FF9C-4E84-845C-1C68ED64D12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0E43CF-4AAE-4A54-B9F5-1CDD2A2991C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B02800-E51B-4393-8AD4-C4207310DCC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78B1A5-C0E7-43CA-AD2A-1DE74DF4AD1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28002D-CF34-4F33-8D0D-2FE83A8482F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618762-186B-49D5-B592-15230534FCA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5023B0-F779-4892-A787-41503E97281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5DF8CB-49E3-4175-989E-B7D226FF498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0A5555-9537-4F9E-8C32-EA4E5943E41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BE6725-1B35-459B-BFBD-BAF6E8AC158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9CB59F-BF78-4FE1-8EC0-827C943DE85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45B3EF-362C-493D-B485-727634FDA00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FA0475-BDF3-42FB-A873-611D277D5AD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24851B-F007-4DED-9E45-51DB82CB1BF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6FA5F8A-105E-4825-B10B-66DCADAF245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07DDB39-AA9A-4802-A3C7-C247F6999891}"/>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3AF6DD-E053-4525-B7BD-8987AC1624E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F654B5-AE04-4239-9BB1-B97DE1167597}"/>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C9841C7-4F40-423A-8D22-830912AAC941}"/>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CED322A-FF9D-49F3-82AA-9F100C4B75DC}"/>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13B15EC-6895-472B-98BD-DA8A239EA55D}"/>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1327F4E-C67D-4097-B8AC-D4F6C6D3789A}"/>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6B24C68-9DF9-4D5B-B6A2-FB486039B200}"/>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B04A37F-8040-4101-B919-B0E556F43B52}"/>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957C2C7-DCD4-4349-AB90-A379C50626F7}"/>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D8E1F96-4C6C-43AE-96DD-AB95A932F302}"/>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0442D6-8A92-48E9-B348-600B1231A8EA}"/>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E5ECD0A-1954-401B-8C0E-5F86722C484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A2DDB88-D4D2-4624-A9A2-C899EBCE523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F007783-06DB-4D1F-B293-B9DDA6BAE91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7EF6273-43C8-43F8-A4DF-B7AD0964CAC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1DF06795-CB12-4BFF-B84B-24F27B4A16D3}"/>
            </a:ext>
          </a:extLst>
        </xdr:cNvPr>
        <xdr:cNvCxnSpPr/>
      </xdr:nvCxnSpPr>
      <xdr:spPr>
        <a:xfrm flipV="1">
          <a:off x="4173855" y="569214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DF04536-11A9-4C14-A94E-D3979F76C9BC}"/>
            </a:ext>
          </a:extLst>
        </xdr:cNvPr>
        <xdr:cNvSpPr txBox="1"/>
      </xdr:nvSpPr>
      <xdr:spPr>
        <a:xfrm>
          <a:off x="421259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EAE45495-B16F-41A5-ADE4-A5777638ADF0}"/>
            </a:ext>
          </a:extLst>
        </xdr:cNvPr>
        <xdr:cNvCxnSpPr/>
      </xdr:nvCxnSpPr>
      <xdr:spPr>
        <a:xfrm>
          <a:off x="4112260" y="722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6C0AC7EA-29AC-4695-8855-06A7B85F42B2}"/>
            </a:ext>
          </a:extLst>
        </xdr:cNvPr>
        <xdr:cNvSpPr txBox="1"/>
      </xdr:nvSpPr>
      <xdr:spPr>
        <a:xfrm>
          <a:off x="421259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D8DE784C-972A-41FF-830A-FB69502A6D0C}"/>
            </a:ext>
          </a:extLst>
        </xdr:cNvPr>
        <xdr:cNvCxnSpPr/>
      </xdr:nvCxnSpPr>
      <xdr:spPr>
        <a:xfrm>
          <a:off x="411226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1407DE0-38A9-4C9C-B552-B85C33EFC5A1}"/>
            </a:ext>
          </a:extLst>
        </xdr:cNvPr>
        <xdr:cNvSpPr txBox="1"/>
      </xdr:nvSpPr>
      <xdr:spPr>
        <a:xfrm>
          <a:off x="421259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49A07D6D-AE74-4D04-9993-76EC58C0460D}"/>
            </a:ext>
          </a:extLst>
        </xdr:cNvPr>
        <xdr:cNvSpPr/>
      </xdr:nvSpPr>
      <xdr:spPr>
        <a:xfrm>
          <a:off x="4131310" y="61747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B897CFFF-218A-46E4-BFB3-492EABF15877}"/>
            </a:ext>
          </a:extLst>
        </xdr:cNvPr>
        <xdr:cNvSpPr/>
      </xdr:nvSpPr>
      <xdr:spPr>
        <a:xfrm>
          <a:off x="3388360" y="61728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43CFD722-5D37-4D8F-97CF-647010721F23}"/>
            </a:ext>
          </a:extLst>
        </xdr:cNvPr>
        <xdr:cNvSpPr/>
      </xdr:nvSpPr>
      <xdr:spPr>
        <a:xfrm>
          <a:off x="2571750" y="6134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397E4D07-7A01-4072-B8A1-CD8801743528}"/>
            </a:ext>
          </a:extLst>
        </xdr:cNvPr>
        <xdr:cNvSpPr/>
      </xdr:nvSpPr>
      <xdr:spPr>
        <a:xfrm>
          <a:off x="1774190" y="6111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2E3BF7E8-660D-4C94-B128-9D8083CF3739}"/>
            </a:ext>
          </a:extLst>
        </xdr:cNvPr>
        <xdr:cNvSpPr/>
      </xdr:nvSpPr>
      <xdr:spPr>
        <a:xfrm>
          <a:off x="988060" y="608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0127FC3-10A1-474B-9B5D-6A08DB80B35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DED913-3B12-44FD-B677-CB2EF6CD979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D5C37C-73A1-4F8E-9CA5-01728A80CE55}"/>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F1E0092-B490-4039-B3BA-A91D61A6E6A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F2CDAA3-DD72-4882-9D69-F7194369AEA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65405</xdr:rowOff>
    </xdr:from>
    <xdr:to>
      <xdr:col>24</xdr:col>
      <xdr:colOff>114300</xdr:colOff>
      <xdr:row>40</xdr:row>
      <xdr:rowOff>167005</xdr:rowOff>
    </xdr:to>
    <xdr:sp macro="" textlink="">
      <xdr:nvSpPr>
        <xdr:cNvPr id="73" name="楕円 72">
          <a:extLst>
            <a:ext uri="{FF2B5EF4-FFF2-40B4-BE49-F238E27FC236}">
              <a16:creationId xmlns:a16="http://schemas.microsoft.com/office/drawing/2014/main" id="{498F7626-2D3D-4332-A698-19E36A73B87A}"/>
            </a:ext>
          </a:extLst>
        </xdr:cNvPr>
        <xdr:cNvSpPr/>
      </xdr:nvSpPr>
      <xdr:spPr>
        <a:xfrm>
          <a:off x="4131310" y="69215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43832</xdr:rowOff>
    </xdr:from>
    <xdr:ext cx="405111" cy="259045"/>
    <xdr:sp macro="" textlink="">
      <xdr:nvSpPr>
        <xdr:cNvPr id="74" name="【図書館】&#10;有形固定資産減価償却率該当値テキスト">
          <a:extLst>
            <a:ext uri="{FF2B5EF4-FFF2-40B4-BE49-F238E27FC236}">
              <a16:creationId xmlns:a16="http://schemas.microsoft.com/office/drawing/2014/main" id="{DBC5C764-BF69-4FFA-BF9A-0ED4A4F77D99}"/>
            </a:ext>
          </a:extLst>
        </xdr:cNvPr>
        <xdr:cNvSpPr txBox="1"/>
      </xdr:nvSpPr>
      <xdr:spPr>
        <a:xfrm>
          <a:off x="421259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21590</xdr:rowOff>
    </xdr:from>
    <xdr:to>
      <xdr:col>20</xdr:col>
      <xdr:colOff>38100</xdr:colOff>
      <xdr:row>40</xdr:row>
      <xdr:rowOff>123190</xdr:rowOff>
    </xdr:to>
    <xdr:sp macro="" textlink="">
      <xdr:nvSpPr>
        <xdr:cNvPr id="75" name="楕円 74">
          <a:extLst>
            <a:ext uri="{FF2B5EF4-FFF2-40B4-BE49-F238E27FC236}">
              <a16:creationId xmlns:a16="http://schemas.microsoft.com/office/drawing/2014/main" id="{C2BCFED5-A7D6-438F-9281-A71EC3D7D3D4}"/>
            </a:ext>
          </a:extLst>
        </xdr:cNvPr>
        <xdr:cNvSpPr/>
      </xdr:nvSpPr>
      <xdr:spPr>
        <a:xfrm>
          <a:off x="3388360" y="68757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72390</xdr:rowOff>
    </xdr:from>
    <xdr:to>
      <xdr:col>24</xdr:col>
      <xdr:colOff>63500</xdr:colOff>
      <xdr:row>40</xdr:row>
      <xdr:rowOff>116205</xdr:rowOff>
    </xdr:to>
    <xdr:cxnSp macro="">
      <xdr:nvCxnSpPr>
        <xdr:cNvPr id="76" name="直線コネクタ 75">
          <a:extLst>
            <a:ext uri="{FF2B5EF4-FFF2-40B4-BE49-F238E27FC236}">
              <a16:creationId xmlns:a16="http://schemas.microsoft.com/office/drawing/2014/main" id="{79F143B2-4C88-4448-AAEF-FF26F30156FA}"/>
            </a:ext>
          </a:extLst>
        </xdr:cNvPr>
        <xdr:cNvCxnSpPr/>
      </xdr:nvCxnSpPr>
      <xdr:spPr>
        <a:xfrm>
          <a:off x="3431540" y="6930390"/>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149225</xdr:rowOff>
    </xdr:from>
    <xdr:to>
      <xdr:col>15</xdr:col>
      <xdr:colOff>101600</xdr:colOff>
      <xdr:row>40</xdr:row>
      <xdr:rowOff>79375</xdr:rowOff>
    </xdr:to>
    <xdr:sp macro="" textlink="">
      <xdr:nvSpPr>
        <xdr:cNvPr id="77" name="楕円 76">
          <a:extLst>
            <a:ext uri="{FF2B5EF4-FFF2-40B4-BE49-F238E27FC236}">
              <a16:creationId xmlns:a16="http://schemas.microsoft.com/office/drawing/2014/main" id="{4F0FD2E8-6B3F-46C9-BFFE-D2C6420A6FB4}"/>
            </a:ext>
          </a:extLst>
        </xdr:cNvPr>
        <xdr:cNvSpPr/>
      </xdr:nvSpPr>
      <xdr:spPr>
        <a:xfrm>
          <a:off x="2571750" y="68357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28575</xdr:rowOff>
    </xdr:from>
    <xdr:to>
      <xdr:col>19</xdr:col>
      <xdr:colOff>177800</xdr:colOff>
      <xdr:row>40</xdr:row>
      <xdr:rowOff>72390</xdr:rowOff>
    </xdr:to>
    <xdr:cxnSp macro="">
      <xdr:nvCxnSpPr>
        <xdr:cNvPr id="78" name="直線コネクタ 77">
          <a:extLst>
            <a:ext uri="{FF2B5EF4-FFF2-40B4-BE49-F238E27FC236}">
              <a16:creationId xmlns:a16="http://schemas.microsoft.com/office/drawing/2014/main" id="{23AD7C0C-AFEC-4A6C-AE79-03F19811EAD3}"/>
            </a:ext>
          </a:extLst>
        </xdr:cNvPr>
        <xdr:cNvCxnSpPr/>
      </xdr:nvCxnSpPr>
      <xdr:spPr>
        <a:xfrm>
          <a:off x="2626360" y="6884670"/>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103505</xdr:rowOff>
    </xdr:from>
    <xdr:to>
      <xdr:col>10</xdr:col>
      <xdr:colOff>165100</xdr:colOff>
      <xdr:row>40</xdr:row>
      <xdr:rowOff>33655</xdr:rowOff>
    </xdr:to>
    <xdr:sp macro="" textlink="">
      <xdr:nvSpPr>
        <xdr:cNvPr id="79" name="楕円 78">
          <a:extLst>
            <a:ext uri="{FF2B5EF4-FFF2-40B4-BE49-F238E27FC236}">
              <a16:creationId xmlns:a16="http://schemas.microsoft.com/office/drawing/2014/main" id="{15DB2463-1B53-40F5-B7DB-2BC5AB5CB9C8}"/>
            </a:ext>
          </a:extLst>
        </xdr:cNvPr>
        <xdr:cNvSpPr/>
      </xdr:nvSpPr>
      <xdr:spPr>
        <a:xfrm>
          <a:off x="1774190" y="67881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154305</xdr:rowOff>
    </xdr:from>
    <xdr:to>
      <xdr:col>15</xdr:col>
      <xdr:colOff>50800</xdr:colOff>
      <xdr:row>40</xdr:row>
      <xdr:rowOff>28575</xdr:rowOff>
    </xdr:to>
    <xdr:cxnSp macro="">
      <xdr:nvCxnSpPr>
        <xdr:cNvPr id="80" name="直線コネクタ 79">
          <a:extLst>
            <a:ext uri="{FF2B5EF4-FFF2-40B4-BE49-F238E27FC236}">
              <a16:creationId xmlns:a16="http://schemas.microsoft.com/office/drawing/2014/main" id="{6D2FF08C-82AE-44AC-B6AE-03842EB39713}"/>
            </a:ext>
          </a:extLst>
        </xdr:cNvPr>
        <xdr:cNvCxnSpPr/>
      </xdr:nvCxnSpPr>
      <xdr:spPr>
        <a:xfrm>
          <a:off x="1828800" y="684085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55880</xdr:rowOff>
    </xdr:from>
    <xdr:to>
      <xdr:col>6</xdr:col>
      <xdr:colOff>38100</xdr:colOff>
      <xdr:row>40</xdr:row>
      <xdr:rowOff>157480</xdr:rowOff>
    </xdr:to>
    <xdr:sp macro="" textlink="">
      <xdr:nvSpPr>
        <xdr:cNvPr id="81" name="楕円 80">
          <a:extLst>
            <a:ext uri="{FF2B5EF4-FFF2-40B4-BE49-F238E27FC236}">
              <a16:creationId xmlns:a16="http://schemas.microsoft.com/office/drawing/2014/main" id="{B4581C71-B1F3-48DF-97FE-146432296FA9}"/>
            </a:ext>
          </a:extLst>
        </xdr:cNvPr>
        <xdr:cNvSpPr/>
      </xdr:nvSpPr>
      <xdr:spPr>
        <a:xfrm>
          <a:off x="988060" y="69176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154305</xdr:rowOff>
    </xdr:from>
    <xdr:to>
      <xdr:col>10</xdr:col>
      <xdr:colOff>114300</xdr:colOff>
      <xdr:row>40</xdr:row>
      <xdr:rowOff>106680</xdr:rowOff>
    </xdr:to>
    <xdr:cxnSp macro="">
      <xdr:nvCxnSpPr>
        <xdr:cNvPr id="82" name="直線コネクタ 81">
          <a:extLst>
            <a:ext uri="{FF2B5EF4-FFF2-40B4-BE49-F238E27FC236}">
              <a16:creationId xmlns:a16="http://schemas.microsoft.com/office/drawing/2014/main" id="{C2BA8A69-45AD-4E12-9CE0-27817837F745}"/>
            </a:ext>
          </a:extLst>
        </xdr:cNvPr>
        <xdr:cNvCxnSpPr/>
      </xdr:nvCxnSpPr>
      <xdr:spPr>
        <a:xfrm flipV="1">
          <a:off x="1031240" y="6840855"/>
          <a:ext cx="79756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873B7421-DAD9-44F6-B244-E97CCEB7324F}"/>
            </a:ext>
          </a:extLst>
        </xdr:cNvPr>
        <xdr:cNvSpPr txBox="1"/>
      </xdr:nvSpPr>
      <xdr:spPr>
        <a:xfrm>
          <a:off x="32391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08F3CB34-D147-41CF-A51D-3631FEEF7518}"/>
            </a:ext>
          </a:extLst>
        </xdr:cNvPr>
        <xdr:cNvSpPr txBox="1"/>
      </xdr:nvSpPr>
      <xdr:spPr>
        <a:xfrm>
          <a:off x="2439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EEC0E356-4744-4C67-A44F-93FC716CE9B5}"/>
            </a:ext>
          </a:extLst>
        </xdr:cNvPr>
        <xdr:cNvSpPr txBox="1"/>
      </xdr:nvSpPr>
      <xdr:spPr>
        <a:xfrm>
          <a:off x="164148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74FD0A92-DACD-425D-BD3F-1B743385239F}"/>
            </a:ext>
          </a:extLst>
        </xdr:cNvPr>
        <xdr:cNvSpPr txBox="1"/>
      </xdr:nvSpPr>
      <xdr:spPr>
        <a:xfrm>
          <a:off x="85535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114317</xdr:rowOff>
    </xdr:from>
    <xdr:ext cx="405111" cy="259045"/>
    <xdr:sp macro="" textlink="">
      <xdr:nvSpPr>
        <xdr:cNvPr id="87" name="n_1mainValue【図書館】&#10;有形固定資産減価償却率">
          <a:extLst>
            <a:ext uri="{FF2B5EF4-FFF2-40B4-BE49-F238E27FC236}">
              <a16:creationId xmlns:a16="http://schemas.microsoft.com/office/drawing/2014/main" id="{470924B6-C6D9-44CD-A813-6F4A3BB7C8CB}"/>
            </a:ext>
          </a:extLst>
        </xdr:cNvPr>
        <xdr:cNvSpPr txBox="1"/>
      </xdr:nvSpPr>
      <xdr:spPr>
        <a:xfrm>
          <a:off x="32391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70502</xdr:rowOff>
    </xdr:from>
    <xdr:ext cx="405111" cy="259045"/>
    <xdr:sp macro="" textlink="">
      <xdr:nvSpPr>
        <xdr:cNvPr id="88" name="n_2mainValue【図書館】&#10;有形固定資産減価償却率">
          <a:extLst>
            <a:ext uri="{FF2B5EF4-FFF2-40B4-BE49-F238E27FC236}">
              <a16:creationId xmlns:a16="http://schemas.microsoft.com/office/drawing/2014/main" id="{799FC901-7E36-429D-AB3D-DBB977F2BAAB}"/>
            </a:ext>
          </a:extLst>
        </xdr:cNvPr>
        <xdr:cNvSpPr txBox="1"/>
      </xdr:nvSpPr>
      <xdr:spPr>
        <a:xfrm>
          <a:off x="2439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24782</xdr:rowOff>
    </xdr:from>
    <xdr:ext cx="405111" cy="259045"/>
    <xdr:sp macro="" textlink="">
      <xdr:nvSpPr>
        <xdr:cNvPr id="89" name="n_3mainValue【図書館】&#10;有形固定資産減価償却率">
          <a:extLst>
            <a:ext uri="{FF2B5EF4-FFF2-40B4-BE49-F238E27FC236}">
              <a16:creationId xmlns:a16="http://schemas.microsoft.com/office/drawing/2014/main" id="{1CF02DBA-D8DE-4A00-AA48-6B8AA6EC361B}"/>
            </a:ext>
          </a:extLst>
        </xdr:cNvPr>
        <xdr:cNvSpPr txBox="1"/>
      </xdr:nvSpPr>
      <xdr:spPr>
        <a:xfrm>
          <a:off x="164148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148607</xdr:rowOff>
    </xdr:from>
    <xdr:ext cx="405111" cy="259045"/>
    <xdr:sp macro="" textlink="">
      <xdr:nvSpPr>
        <xdr:cNvPr id="90" name="n_4mainValue【図書館】&#10;有形固定資産減価償却率">
          <a:extLst>
            <a:ext uri="{FF2B5EF4-FFF2-40B4-BE49-F238E27FC236}">
              <a16:creationId xmlns:a16="http://schemas.microsoft.com/office/drawing/2014/main" id="{57A6E734-10DA-426E-B1CB-061B1CA29381}"/>
            </a:ext>
          </a:extLst>
        </xdr:cNvPr>
        <xdr:cNvSpPr txBox="1"/>
      </xdr:nvSpPr>
      <xdr:spPr>
        <a:xfrm>
          <a:off x="85535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9A6DCAA-DF62-41BB-B176-6FB4AC2AC7F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1DAA2CB-4A35-4E3F-B84D-01C8B859868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B53CE88-CC5A-4D51-B604-CD57469B289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A3F9009-A063-45A3-9C7F-6486DBD006F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9A17276-9C64-42B4-B207-B0E8A1C863E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0F7D30B-7B43-4643-BF8A-257BE1277B3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C4FC700-A2F0-4DA2-9EB5-97E7CAF053D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B0843D2-D2D5-4E54-B670-C93696303DB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177EF871-8350-4F97-BAA3-063C3C5B6DAA}"/>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F175EAF-41A5-4699-A6BD-C9E7E57E066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B9AB1CD-938C-4019-AEB0-F823C702F9BA}"/>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CD8081F-C8B5-45ED-9C14-3BCD1D92F642}"/>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3255411-7950-4573-BC67-9A2CB63BF4EB}"/>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B4190D6B-B5F1-4C1B-8B8F-F384CE35003D}"/>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B9A5653-81EF-4723-BC65-21A9236620F1}"/>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9AAE8FF4-2034-4087-86F0-05FED4B5E1C4}"/>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FAA1657-4C46-461E-ACBD-72072A319B21}"/>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53AC3666-C789-4E8F-9721-2D402A65C4CF}"/>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01C4A2D-D8DE-4745-9601-848C0FF0BB1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529AAD7-AFB8-4DB0-BFD1-B27E349B3CF4}"/>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DD490CCD-8BF9-4C72-9F3F-F0663680A12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46E18DAF-60A8-4FB6-B304-57D223E347E9}"/>
            </a:ext>
          </a:extLst>
        </xdr:cNvPr>
        <xdr:cNvCxnSpPr/>
      </xdr:nvCxnSpPr>
      <xdr:spPr>
        <a:xfrm flipV="1">
          <a:off x="9429115" y="5815965"/>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1BE76DE4-2FB8-45DB-B1B3-9B027644F561}"/>
            </a:ext>
          </a:extLst>
        </xdr:cNvPr>
        <xdr:cNvSpPr txBox="1"/>
      </xdr:nvSpPr>
      <xdr:spPr>
        <a:xfrm>
          <a:off x="946785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FEDEE64F-B39D-4511-9DC0-62C74ECEB3DB}"/>
            </a:ext>
          </a:extLst>
        </xdr:cNvPr>
        <xdr:cNvCxnSpPr/>
      </xdr:nvCxnSpPr>
      <xdr:spPr>
        <a:xfrm>
          <a:off x="9356090" y="70294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711486A6-F721-4161-AF3C-2B0F3F7B619D}"/>
            </a:ext>
          </a:extLst>
        </xdr:cNvPr>
        <xdr:cNvSpPr txBox="1"/>
      </xdr:nvSpPr>
      <xdr:spPr>
        <a:xfrm>
          <a:off x="9467850" y="55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77C224DD-A271-48C4-AAEC-B7A0BDA94D3A}"/>
            </a:ext>
          </a:extLst>
        </xdr:cNvPr>
        <xdr:cNvCxnSpPr/>
      </xdr:nvCxnSpPr>
      <xdr:spPr>
        <a:xfrm>
          <a:off x="9356090" y="58159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29B03042-5C60-4563-B63C-A1C35B83FBD6}"/>
            </a:ext>
          </a:extLst>
        </xdr:cNvPr>
        <xdr:cNvSpPr txBox="1"/>
      </xdr:nvSpPr>
      <xdr:spPr>
        <a:xfrm>
          <a:off x="9467850" y="636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366DB981-F4C2-41EB-B54A-8A0DF0979463}"/>
            </a:ext>
          </a:extLst>
        </xdr:cNvPr>
        <xdr:cNvSpPr/>
      </xdr:nvSpPr>
      <xdr:spPr>
        <a:xfrm>
          <a:off x="9394190" y="651764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1847ECF3-CC9E-44D2-ACC1-44B3D278913F}"/>
            </a:ext>
          </a:extLst>
        </xdr:cNvPr>
        <xdr:cNvSpPr/>
      </xdr:nvSpPr>
      <xdr:spPr>
        <a:xfrm>
          <a:off x="8632190" y="65176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16E8AE67-D643-41D2-A16F-EAD1D05AA6A6}"/>
            </a:ext>
          </a:extLst>
        </xdr:cNvPr>
        <xdr:cNvSpPr/>
      </xdr:nvSpPr>
      <xdr:spPr>
        <a:xfrm>
          <a:off x="7846060" y="65366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73B9B27B-C106-4679-A549-6CFBE823299F}"/>
            </a:ext>
          </a:extLst>
        </xdr:cNvPr>
        <xdr:cNvSpPr/>
      </xdr:nvSpPr>
      <xdr:spPr>
        <a:xfrm>
          <a:off x="70294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8018ED62-73E1-4C3D-AF79-1FA52DE7983F}"/>
            </a:ext>
          </a:extLst>
        </xdr:cNvPr>
        <xdr:cNvSpPr/>
      </xdr:nvSpPr>
      <xdr:spPr>
        <a:xfrm>
          <a:off x="6231890" y="65176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60BFBA8-A8BC-433A-AF9B-6413712FD1B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E3CA332-EC3C-4984-AAC7-3A015E2F2B0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3F4AB6-D28C-41F7-8DD7-B8EA377264DE}"/>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429D64-6B9F-4090-9701-CF43D0A397E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14DDD84-C5AC-42F7-BFF5-829E9FEB5A1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8" name="楕円 127">
          <a:extLst>
            <a:ext uri="{FF2B5EF4-FFF2-40B4-BE49-F238E27FC236}">
              <a16:creationId xmlns:a16="http://schemas.microsoft.com/office/drawing/2014/main" id="{500500A6-108D-4E90-94BF-AFDA9A914ED4}"/>
            </a:ext>
          </a:extLst>
        </xdr:cNvPr>
        <xdr:cNvSpPr/>
      </xdr:nvSpPr>
      <xdr:spPr>
        <a:xfrm>
          <a:off x="9394190" y="697484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9" name="【図書館】&#10;一人当たり面積該当値テキスト">
          <a:extLst>
            <a:ext uri="{FF2B5EF4-FFF2-40B4-BE49-F238E27FC236}">
              <a16:creationId xmlns:a16="http://schemas.microsoft.com/office/drawing/2014/main" id="{2801B10D-BD8C-42AC-B2D2-EC452DFB8B75}"/>
            </a:ext>
          </a:extLst>
        </xdr:cNvPr>
        <xdr:cNvSpPr txBox="1"/>
      </xdr:nvSpPr>
      <xdr:spPr>
        <a:xfrm>
          <a:off x="9467850" y="688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0" name="楕円 129">
          <a:extLst>
            <a:ext uri="{FF2B5EF4-FFF2-40B4-BE49-F238E27FC236}">
              <a16:creationId xmlns:a16="http://schemas.microsoft.com/office/drawing/2014/main" id="{36193269-53B0-4728-B988-B2821C40E712}"/>
            </a:ext>
          </a:extLst>
        </xdr:cNvPr>
        <xdr:cNvSpPr/>
      </xdr:nvSpPr>
      <xdr:spPr>
        <a:xfrm>
          <a:off x="8632190" y="69748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1" name="直線コネクタ 130">
          <a:extLst>
            <a:ext uri="{FF2B5EF4-FFF2-40B4-BE49-F238E27FC236}">
              <a16:creationId xmlns:a16="http://schemas.microsoft.com/office/drawing/2014/main" id="{D22C6C61-3C62-4AC6-BCF4-39476894D7DE}"/>
            </a:ext>
          </a:extLst>
        </xdr:cNvPr>
        <xdr:cNvCxnSpPr/>
      </xdr:nvCxnSpPr>
      <xdr:spPr>
        <a:xfrm>
          <a:off x="8686800" y="7029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2" name="楕円 131">
          <a:extLst>
            <a:ext uri="{FF2B5EF4-FFF2-40B4-BE49-F238E27FC236}">
              <a16:creationId xmlns:a16="http://schemas.microsoft.com/office/drawing/2014/main" id="{523793A0-C0D0-4894-A456-35BAF2B15866}"/>
            </a:ext>
          </a:extLst>
        </xdr:cNvPr>
        <xdr:cNvSpPr/>
      </xdr:nvSpPr>
      <xdr:spPr>
        <a:xfrm>
          <a:off x="7846060" y="697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3" name="直線コネクタ 132">
          <a:extLst>
            <a:ext uri="{FF2B5EF4-FFF2-40B4-BE49-F238E27FC236}">
              <a16:creationId xmlns:a16="http://schemas.microsoft.com/office/drawing/2014/main" id="{78EE3386-77D9-421C-B308-2C114BB9B1D3}"/>
            </a:ext>
          </a:extLst>
        </xdr:cNvPr>
        <xdr:cNvCxnSpPr/>
      </xdr:nvCxnSpPr>
      <xdr:spPr>
        <a:xfrm>
          <a:off x="7889240" y="70294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4" name="楕円 133">
          <a:extLst>
            <a:ext uri="{FF2B5EF4-FFF2-40B4-BE49-F238E27FC236}">
              <a16:creationId xmlns:a16="http://schemas.microsoft.com/office/drawing/2014/main" id="{073F1B49-ACDA-498E-AA5E-FCDAEF941A5A}"/>
            </a:ext>
          </a:extLst>
        </xdr:cNvPr>
        <xdr:cNvSpPr/>
      </xdr:nvSpPr>
      <xdr:spPr>
        <a:xfrm>
          <a:off x="7029450" y="697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5" name="直線コネクタ 134">
          <a:extLst>
            <a:ext uri="{FF2B5EF4-FFF2-40B4-BE49-F238E27FC236}">
              <a16:creationId xmlns:a16="http://schemas.microsoft.com/office/drawing/2014/main" id="{B7629838-3376-465C-A4C5-5530C099E598}"/>
            </a:ext>
          </a:extLst>
        </xdr:cNvPr>
        <xdr:cNvCxnSpPr/>
      </xdr:nvCxnSpPr>
      <xdr:spPr>
        <a:xfrm>
          <a:off x="7084060" y="70294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6" name="楕円 135">
          <a:extLst>
            <a:ext uri="{FF2B5EF4-FFF2-40B4-BE49-F238E27FC236}">
              <a16:creationId xmlns:a16="http://schemas.microsoft.com/office/drawing/2014/main" id="{4BB11AC7-5489-41BD-845D-3AC011CEB7CD}"/>
            </a:ext>
          </a:extLst>
        </xdr:cNvPr>
        <xdr:cNvSpPr/>
      </xdr:nvSpPr>
      <xdr:spPr>
        <a:xfrm>
          <a:off x="6231890" y="695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167640</xdr:rowOff>
    </xdr:to>
    <xdr:cxnSp macro="">
      <xdr:nvCxnSpPr>
        <xdr:cNvPr id="137" name="直線コネクタ 136">
          <a:extLst>
            <a:ext uri="{FF2B5EF4-FFF2-40B4-BE49-F238E27FC236}">
              <a16:creationId xmlns:a16="http://schemas.microsoft.com/office/drawing/2014/main" id="{F2DE8D50-594A-4E4D-8FFE-5992EFC7CCB3}"/>
            </a:ext>
          </a:extLst>
        </xdr:cNvPr>
        <xdr:cNvCxnSpPr/>
      </xdr:nvCxnSpPr>
      <xdr:spPr>
        <a:xfrm>
          <a:off x="6286500" y="700087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CA1F00EE-2F72-4FF7-8FF3-8BAE3E4E4F42}"/>
            </a:ext>
          </a:extLst>
        </xdr:cNvPr>
        <xdr:cNvSpPr txBox="1"/>
      </xdr:nvSpPr>
      <xdr:spPr>
        <a:xfrm>
          <a:off x="845446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ED2405E4-E698-4DBC-A9BD-3B2C189742A3}"/>
            </a:ext>
          </a:extLst>
        </xdr:cNvPr>
        <xdr:cNvSpPr txBox="1"/>
      </xdr:nvSpPr>
      <xdr:spPr>
        <a:xfrm>
          <a:off x="7673417"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7A0512A8-6E75-4771-8D16-521B801E0084}"/>
            </a:ext>
          </a:extLst>
        </xdr:cNvPr>
        <xdr:cNvSpPr txBox="1"/>
      </xdr:nvSpPr>
      <xdr:spPr>
        <a:xfrm>
          <a:off x="6866332"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34AF5ADA-B5F4-4532-8309-97FDD30D6ECB}"/>
            </a:ext>
          </a:extLst>
        </xdr:cNvPr>
        <xdr:cNvSpPr txBox="1"/>
      </xdr:nvSpPr>
      <xdr:spPr>
        <a:xfrm>
          <a:off x="6068772"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2" name="n_1mainValue【図書館】&#10;一人当たり面積">
          <a:extLst>
            <a:ext uri="{FF2B5EF4-FFF2-40B4-BE49-F238E27FC236}">
              <a16:creationId xmlns:a16="http://schemas.microsoft.com/office/drawing/2014/main" id="{6160E7C1-D151-4606-A70E-04C43AFBE039}"/>
            </a:ext>
          </a:extLst>
        </xdr:cNvPr>
        <xdr:cNvSpPr txBox="1"/>
      </xdr:nvSpPr>
      <xdr:spPr>
        <a:xfrm>
          <a:off x="845446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3" name="n_2mainValue【図書館】&#10;一人当たり面積">
          <a:extLst>
            <a:ext uri="{FF2B5EF4-FFF2-40B4-BE49-F238E27FC236}">
              <a16:creationId xmlns:a16="http://schemas.microsoft.com/office/drawing/2014/main" id="{3CF5A3DC-53E8-446B-AFCD-7E8E28E8BF9E}"/>
            </a:ext>
          </a:extLst>
        </xdr:cNvPr>
        <xdr:cNvSpPr txBox="1"/>
      </xdr:nvSpPr>
      <xdr:spPr>
        <a:xfrm>
          <a:off x="767341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4" name="n_3mainValue【図書館】&#10;一人当たり面積">
          <a:extLst>
            <a:ext uri="{FF2B5EF4-FFF2-40B4-BE49-F238E27FC236}">
              <a16:creationId xmlns:a16="http://schemas.microsoft.com/office/drawing/2014/main" id="{C75D72BD-0A76-499E-A389-25A98E65443A}"/>
            </a:ext>
          </a:extLst>
        </xdr:cNvPr>
        <xdr:cNvSpPr txBox="1"/>
      </xdr:nvSpPr>
      <xdr:spPr>
        <a:xfrm>
          <a:off x="6866332"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5" name="n_4mainValue【図書館】&#10;一人当たり面積">
          <a:extLst>
            <a:ext uri="{FF2B5EF4-FFF2-40B4-BE49-F238E27FC236}">
              <a16:creationId xmlns:a16="http://schemas.microsoft.com/office/drawing/2014/main" id="{0803FC02-707E-4E09-9A76-2DA66BA17FE4}"/>
            </a:ext>
          </a:extLst>
        </xdr:cNvPr>
        <xdr:cNvSpPr txBox="1"/>
      </xdr:nvSpPr>
      <xdr:spPr>
        <a:xfrm>
          <a:off x="6068772"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06AC8D8-A27B-4C44-A4C9-C41E56E03C8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86A6FD3-543D-4455-B898-E24239CB250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F973C9A-73FF-4FC9-9AC7-3B96F5173225}"/>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50DD644-36FC-4C09-B999-5B46D4C3EEE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3861A5F-CEDD-40F0-9D61-40AAC81998C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528FB2F-1657-4D04-8618-A3106166325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FBD62D4-72AA-4EC8-8C0A-7B1571D2418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D145CC3-A331-4743-BB36-216C06A2A8A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571F561-BA39-4F53-A99D-BC3958BD7A9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7F0C669-471F-4CF2-B2E8-0C5308CA52F4}"/>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979D462-C48D-44E8-A52B-BFC9BE31D4A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54544C13-AABA-48A7-BB5D-7BAD8232D9FD}"/>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E0104DC-417C-476B-AD43-2C95EDACD9B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F675FB5-57B7-4E2D-841D-0491FBDBCA0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313D575B-0AC6-4B10-BDA8-2571B26FBD8F}"/>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6FA0A3AF-1F27-4B0F-AEEC-30BF3C32795C}"/>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A50C9299-6849-4C2E-9588-D5A0F1A2902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6E977DFC-C2D1-42F7-A6BA-A4A0BE28BE14}"/>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B1000B05-019B-4E54-AF0E-0C50DC7F7101}"/>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658CB82-F189-45C5-BAFA-1772D5757BAE}"/>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B7324DCD-BCEC-4DB8-94CA-5C803598C463}"/>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070083C-1609-4B09-8C25-BD5F1C5ECDA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97D388F6-A21D-477A-9C99-DE846469CB84}"/>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60A9FEB0-FD3A-41E5-B8CD-108C37E3941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93CDAB7-491D-482C-BF4B-3ED8234A9227}"/>
            </a:ext>
          </a:extLst>
        </xdr:cNvPr>
        <xdr:cNvCxnSpPr/>
      </xdr:nvCxnSpPr>
      <xdr:spPr>
        <a:xfrm flipV="1">
          <a:off x="4173855" y="96564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C8077FAA-0BE5-4D40-94AA-732C12F62C15}"/>
            </a:ext>
          </a:extLst>
        </xdr:cNvPr>
        <xdr:cNvSpPr txBox="1"/>
      </xdr:nvSpPr>
      <xdr:spPr>
        <a:xfrm>
          <a:off x="4212590"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DF8569FF-5467-4734-B671-1DFD3376479D}"/>
            </a:ext>
          </a:extLst>
        </xdr:cNvPr>
        <xdr:cNvCxnSpPr/>
      </xdr:nvCxnSpPr>
      <xdr:spPr>
        <a:xfrm>
          <a:off x="4112260" y="1097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94961A57-D2EE-49F1-8540-115A3DA990B6}"/>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9F9441C1-3C23-4AD2-920F-CF14EC2B9068}"/>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5782E955-AFC8-43BD-815C-0C06838B1704}"/>
            </a:ext>
          </a:extLst>
        </xdr:cNvPr>
        <xdr:cNvSpPr txBox="1"/>
      </xdr:nvSpPr>
      <xdr:spPr>
        <a:xfrm>
          <a:off x="4212590" y="997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E5EA769-B084-466F-B29B-A9C2F0F8C76F}"/>
            </a:ext>
          </a:extLst>
        </xdr:cNvPr>
        <xdr:cNvSpPr/>
      </xdr:nvSpPr>
      <xdr:spPr>
        <a:xfrm>
          <a:off x="4131310" y="101276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99B0D602-20A6-427C-A623-38DC7C81EA32}"/>
            </a:ext>
          </a:extLst>
        </xdr:cNvPr>
        <xdr:cNvSpPr/>
      </xdr:nvSpPr>
      <xdr:spPr>
        <a:xfrm>
          <a:off x="338836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41B27385-2D62-4C4D-8BD2-93D588621406}"/>
            </a:ext>
          </a:extLst>
        </xdr:cNvPr>
        <xdr:cNvSpPr/>
      </xdr:nvSpPr>
      <xdr:spPr>
        <a:xfrm>
          <a:off x="2571750" y="10087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CCA89FAE-FF11-4266-8BF1-2D657216174C}"/>
            </a:ext>
          </a:extLst>
        </xdr:cNvPr>
        <xdr:cNvSpPr/>
      </xdr:nvSpPr>
      <xdr:spPr>
        <a:xfrm>
          <a:off x="1774190" y="100799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4E815FB5-F18E-455D-A7E4-DBEE9FA164BF}"/>
            </a:ext>
          </a:extLst>
        </xdr:cNvPr>
        <xdr:cNvSpPr/>
      </xdr:nvSpPr>
      <xdr:spPr>
        <a:xfrm>
          <a:off x="988060" y="100418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20F877E-D802-4445-8D16-F404CB819BD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86CB0A0-0078-484A-A339-776B214E34A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1498871-1573-4C1C-9048-EFB11C7D1F4C}"/>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89CA503-B8DA-439C-8F86-DAC731A5854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CFF9A68-A4B9-42CD-909B-E77FC61D3CA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86" name="楕円 185">
          <a:extLst>
            <a:ext uri="{FF2B5EF4-FFF2-40B4-BE49-F238E27FC236}">
              <a16:creationId xmlns:a16="http://schemas.microsoft.com/office/drawing/2014/main" id="{F8CEE0C7-1A1A-4517-90CB-3195D03FBE95}"/>
            </a:ext>
          </a:extLst>
        </xdr:cNvPr>
        <xdr:cNvSpPr/>
      </xdr:nvSpPr>
      <xdr:spPr>
        <a:xfrm>
          <a:off x="4131310" y="10371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FCD63FF7-9D4B-44BB-9599-A80768EB0074}"/>
            </a:ext>
          </a:extLst>
        </xdr:cNvPr>
        <xdr:cNvSpPr txBox="1"/>
      </xdr:nvSpPr>
      <xdr:spPr>
        <a:xfrm>
          <a:off x="421259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88" name="楕円 187">
          <a:extLst>
            <a:ext uri="{FF2B5EF4-FFF2-40B4-BE49-F238E27FC236}">
              <a16:creationId xmlns:a16="http://schemas.microsoft.com/office/drawing/2014/main" id="{508B8EF6-53A5-4185-90C0-04D4365F210F}"/>
            </a:ext>
          </a:extLst>
        </xdr:cNvPr>
        <xdr:cNvSpPr/>
      </xdr:nvSpPr>
      <xdr:spPr>
        <a:xfrm>
          <a:off x="3388360" y="103276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133350</xdr:rowOff>
    </xdr:to>
    <xdr:cxnSp macro="">
      <xdr:nvCxnSpPr>
        <xdr:cNvPr id="189" name="直線コネクタ 188">
          <a:extLst>
            <a:ext uri="{FF2B5EF4-FFF2-40B4-BE49-F238E27FC236}">
              <a16:creationId xmlns:a16="http://schemas.microsoft.com/office/drawing/2014/main" id="{004D1FEA-8134-4A5A-A165-A3257AC2A71B}"/>
            </a:ext>
          </a:extLst>
        </xdr:cNvPr>
        <xdr:cNvCxnSpPr/>
      </xdr:nvCxnSpPr>
      <xdr:spPr>
        <a:xfrm>
          <a:off x="3431540" y="1038225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xdr:rowOff>
    </xdr:from>
    <xdr:to>
      <xdr:col>15</xdr:col>
      <xdr:colOff>101600</xdr:colOff>
      <xdr:row>61</xdr:row>
      <xdr:rowOff>111760</xdr:rowOff>
    </xdr:to>
    <xdr:sp macro="" textlink="">
      <xdr:nvSpPr>
        <xdr:cNvPr id="190" name="楕円 189">
          <a:extLst>
            <a:ext uri="{FF2B5EF4-FFF2-40B4-BE49-F238E27FC236}">
              <a16:creationId xmlns:a16="http://schemas.microsoft.com/office/drawing/2014/main" id="{97651F98-1EED-4B31-A5FA-C61DFE65BAB0}"/>
            </a:ext>
          </a:extLst>
        </xdr:cNvPr>
        <xdr:cNvSpPr/>
      </xdr:nvSpPr>
      <xdr:spPr>
        <a:xfrm>
          <a:off x="2571750" y="104705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61</xdr:row>
      <xdr:rowOff>60960</xdr:rowOff>
    </xdr:to>
    <xdr:cxnSp macro="">
      <xdr:nvCxnSpPr>
        <xdr:cNvPr id="191" name="直線コネクタ 190">
          <a:extLst>
            <a:ext uri="{FF2B5EF4-FFF2-40B4-BE49-F238E27FC236}">
              <a16:creationId xmlns:a16="http://schemas.microsoft.com/office/drawing/2014/main" id="{F41E4B71-9826-4498-9D32-A69F76FD67F0}"/>
            </a:ext>
          </a:extLst>
        </xdr:cNvPr>
        <xdr:cNvCxnSpPr/>
      </xdr:nvCxnSpPr>
      <xdr:spPr>
        <a:xfrm flipV="1">
          <a:off x="2626360" y="10382250"/>
          <a:ext cx="80518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141605</xdr:rowOff>
    </xdr:from>
    <xdr:to>
      <xdr:col>10</xdr:col>
      <xdr:colOff>165100</xdr:colOff>
      <xdr:row>61</xdr:row>
      <xdr:rowOff>71755</xdr:rowOff>
    </xdr:to>
    <xdr:sp macro="" textlink="">
      <xdr:nvSpPr>
        <xdr:cNvPr id="192" name="楕円 191">
          <a:extLst>
            <a:ext uri="{FF2B5EF4-FFF2-40B4-BE49-F238E27FC236}">
              <a16:creationId xmlns:a16="http://schemas.microsoft.com/office/drawing/2014/main" id="{9A34FE13-81B6-45C9-9721-7244EC1FABA5}"/>
            </a:ext>
          </a:extLst>
        </xdr:cNvPr>
        <xdr:cNvSpPr/>
      </xdr:nvSpPr>
      <xdr:spPr>
        <a:xfrm>
          <a:off x="1774190" y="104267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20955</xdr:rowOff>
    </xdr:from>
    <xdr:to>
      <xdr:col>15</xdr:col>
      <xdr:colOff>50800</xdr:colOff>
      <xdr:row>61</xdr:row>
      <xdr:rowOff>60960</xdr:rowOff>
    </xdr:to>
    <xdr:cxnSp macro="">
      <xdr:nvCxnSpPr>
        <xdr:cNvPr id="193" name="直線コネクタ 192">
          <a:extLst>
            <a:ext uri="{FF2B5EF4-FFF2-40B4-BE49-F238E27FC236}">
              <a16:creationId xmlns:a16="http://schemas.microsoft.com/office/drawing/2014/main" id="{54D86AE1-259A-4443-B41C-6EAD5ADA7EB1}"/>
            </a:ext>
          </a:extLst>
        </xdr:cNvPr>
        <xdr:cNvCxnSpPr/>
      </xdr:nvCxnSpPr>
      <xdr:spPr>
        <a:xfrm>
          <a:off x="1828800" y="1047559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101600</xdr:rowOff>
    </xdr:from>
    <xdr:to>
      <xdr:col>6</xdr:col>
      <xdr:colOff>38100</xdr:colOff>
      <xdr:row>61</xdr:row>
      <xdr:rowOff>31750</xdr:rowOff>
    </xdr:to>
    <xdr:sp macro="" textlink="">
      <xdr:nvSpPr>
        <xdr:cNvPr id="194" name="楕円 193">
          <a:extLst>
            <a:ext uri="{FF2B5EF4-FFF2-40B4-BE49-F238E27FC236}">
              <a16:creationId xmlns:a16="http://schemas.microsoft.com/office/drawing/2014/main" id="{DD6A507E-6311-41C6-8A50-2F3B16A05CA1}"/>
            </a:ext>
          </a:extLst>
        </xdr:cNvPr>
        <xdr:cNvSpPr/>
      </xdr:nvSpPr>
      <xdr:spPr>
        <a:xfrm>
          <a:off x="988060" y="10384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61</xdr:row>
      <xdr:rowOff>20955</xdr:rowOff>
    </xdr:to>
    <xdr:cxnSp macro="">
      <xdr:nvCxnSpPr>
        <xdr:cNvPr id="195" name="直線コネクタ 194">
          <a:extLst>
            <a:ext uri="{FF2B5EF4-FFF2-40B4-BE49-F238E27FC236}">
              <a16:creationId xmlns:a16="http://schemas.microsoft.com/office/drawing/2014/main" id="{22EC5808-77F7-4363-8B7A-674E8C97A4AA}"/>
            </a:ext>
          </a:extLst>
        </xdr:cNvPr>
        <xdr:cNvCxnSpPr/>
      </xdr:nvCxnSpPr>
      <xdr:spPr>
        <a:xfrm>
          <a:off x="1031240" y="1043940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6F283F3B-CA1E-4926-B459-E33CD00D5D8B}"/>
            </a:ext>
          </a:extLst>
        </xdr:cNvPr>
        <xdr:cNvSpPr txBox="1"/>
      </xdr:nvSpPr>
      <xdr:spPr>
        <a:xfrm>
          <a:off x="32391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A781ED3F-CBAB-49D9-93ED-A5ABF33C8E07}"/>
            </a:ext>
          </a:extLst>
        </xdr:cNvPr>
        <xdr:cNvSpPr txBox="1"/>
      </xdr:nvSpPr>
      <xdr:spPr>
        <a:xfrm>
          <a:off x="2439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2373143C-F21C-463B-A5EE-A2107D0D722B}"/>
            </a:ext>
          </a:extLst>
        </xdr:cNvPr>
        <xdr:cNvSpPr txBox="1"/>
      </xdr:nvSpPr>
      <xdr:spPr>
        <a:xfrm>
          <a:off x="164148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450C9364-01BA-4E98-BBCD-137BD902C94B}"/>
            </a:ext>
          </a:extLst>
        </xdr:cNvPr>
        <xdr:cNvSpPr txBox="1"/>
      </xdr:nvSpPr>
      <xdr:spPr>
        <a:xfrm>
          <a:off x="85535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0" name="n_1mainValue【体育館・プール】&#10;有形固定資産減価償却率">
          <a:extLst>
            <a:ext uri="{FF2B5EF4-FFF2-40B4-BE49-F238E27FC236}">
              <a16:creationId xmlns:a16="http://schemas.microsoft.com/office/drawing/2014/main" id="{E7978FD4-26C5-4B7B-AF5D-919E54A38B0E}"/>
            </a:ext>
          </a:extLst>
        </xdr:cNvPr>
        <xdr:cNvSpPr txBox="1"/>
      </xdr:nvSpPr>
      <xdr:spPr>
        <a:xfrm>
          <a:off x="32391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102887</xdr:rowOff>
    </xdr:from>
    <xdr:ext cx="405111" cy="259045"/>
    <xdr:sp macro="" textlink="">
      <xdr:nvSpPr>
        <xdr:cNvPr id="201" name="n_2mainValue【体育館・プール】&#10;有形固定資産減価償却率">
          <a:extLst>
            <a:ext uri="{FF2B5EF4-FFF2-40B4-BE49-F238E27FC236}">
              <a16:creationId xmlns:a16="http://schemas.microsoft.com/office/drawing/2014/main" id="{12E0E4F9-D115-4701-B0D9-C7A34A650BD8}"/>
            </a:ext>
          </a:extLst>
        </xdr:cNvPr>
        <xdr:cNvSpPr txBox="1"/>
      </xdr:nvSpPr>
      <xdr:spPr>
        <a:xfrm>
          <a:off x="2439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62882</xdr:rowOff>
    </xdr:from>
    <xdr:ext cx="405111" cy="259045"/>
    <xdr:sp macro="" textlink="">
      <xdr:nvSpPr>
        <xdr:cNvPr id="202" name="n_3mainValue【体育館・プール】&#10;有形固定資産減価償却率">
          <a:extLst>
            <a:ext uri="{FF2B5EF4-FFF2-40B4-BE49-F238E27FC236}">
              <a16:creationId xmlns:a16="http://schemas.microsoft.com/office/drawing/2014/main" id="{7CA15489-9568-4E54-8EB5-97CDAA5C90EF}"/>
            </a:ext>
          </a:extLst>
        </xdr:cNvPr>
        <xdr:cNvSpPr txBox="1"/>
      </xdr:nvSpPr>
      <xdr:spPr>
        <a:xfrm>
          <a:off x="164148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22877</xdr:rowOff>
    </xdr:from>
    <xdr:ext cx="405111" cy="259045"/>
    <xdr:sp macro="" textlink="">
      <xdr:nvSpPr>
        <xdr:cNvPr id="203" name="n_4mainValue【体育館・プール】&#10;有形固定資産減価償却率">
          <a:extLst>
            <a:ext uri="{FF2B5EF4-FFF2-40B4-BE49-F238E27FC236}">
              <a16:creationId xmlns:a16="http://schemas.microsoft.com/office/drawing/2014/main" id="{61A85510-FA49-458A-BD6B-4865BA8F712C}"/>
            </a:ext>
          </a:extLst>
        </xdr:cNvPr>
        <xdr:cNvSpPr txBox="1"/>
      </xdr:nvSpPr>
      <xdr:spPr>
        <a:xfrm>
          <a:off x="85535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D98D6D5-14FF-4984-B3AE-87DF5954580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A3B31B9B-E76F-4289-A423-E477D0CE98A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16570D6-06E0-489D-878A-D9389CBD85D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15863F0F-46CA-413D-AA2B-F583B8DB34B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629A9657-168B-4F59-A78B-E4D84B9B83E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971E172B-0634-4BB0-90FC-D3E93DD01CE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6A5FE26-5C5E-48FD-B675-66EF9F1B131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7D2B2C47-1F60-4AB7-9775-BE58B25CC6B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C3F186A-372C-469B-9802-964269DA3F0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78348795-BECF-4D8F-9A05-53F5C32E94E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12B79B7C-3BC0-4846-B72A-1BEFF4176995}"/>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1A7A6515-B50D-48E6-A366-EC2DADE5D527}"/>
            </a:ext>
          </a:extLst>
        </xdr:cNvPr>
        <xdr:cNvSpPr txBox="1"/>
      </xdr:nvSpPr>
      <xdr:spPr>
        <a:xfrm>
          <a:off x="552722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7C028CA3-AEF3-4491-AA0C-00C1245C6C18}"/>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46C1F7E0-3B1C-41E2-9B0C-9175F6C27BBE}"/>
            </a:ext>
          </a:extLst>
        </xdr:cNvPr>
        <xdr:cNvSpPr txBox="1"/>
      </xdr:nvSpPr>
      <xdr:spPr>
        <a:xfrm>
          <a:off x="5527221"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C48691A-60B2-4AFF-B297-FF6937DF2774}"/>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D4251992-539B-497F-8D40-A20A1BDCF3DE}"/>
            </a:ext>
          </a:extLst>
        </xdr:cNvPr>
        <xdr:cNvSpPr txBox="1"/>
      </xdr:nvSpPr>
      <xdr:spPr>
        <a:xfrm>
          <a:off x="5527221"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A07C70FE-832C-4E75-AC94-3BCEA7EFBC78}"/>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31BA8EF7-04B5-4496-9DDE-03A3882D9184}"/>
            </a:ext>
          </a:extLst>
        </xdr:cNvPr>
        <xdr:cNvSpPr txBox="1"/>
      </xdr:nvSpPr>
      <xdr:spPr>
        <a:xfrm>
          <a:off x="5527221"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98E443FB-104D-4B29-9FFE-3AC0525E2C3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83B373F3-E895-4C26-8AB3-09F66B0BC38C}"/>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AC500E91-56DF-4FC2-BFF6-B20AB04F598D}"/>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F1B4CB86-0974-4200-AD2D-41AD1AC65392}"/>
            </a:ext>
          </a:extLst>
        </xdr:cNvPr>
        <xdr:cNvCxnSpPr/>
      </xdr:nvCxnSpPr>
      <xdr:spPr>
        <a:xfrm flipV="1">
          <a:off x="9429115" y="9735312"/>
          <a:ext cx="0" cy="122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9D47B547-9D2D-4153-B7BD-7C06EBC2C99C}"/>
            </a:ext>
          </a:extLst>
        </xdr:cNvPr>
        <xdr:cNvSpPr txBox="1"/>
      </xdr:nvSpPr>
      <xdr:spPr>
        <a:xfrm>
          <a:off x="9467850"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864FE661-1DE1-4258-88DC-12379FF7705D}"/>
            </a:ext>
          </a:extLst>
        </xdr:cNvPr>
        <xdr:cNvCxnSpPr/>
      </xdr:nvCxnSpPr>
      <xdr:spPr>
        <a:xfrm>
          <a:off x="9356090" y="1096098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350EA65C-D59A-4733-8CF3-805A76EE4600}"/>
            </a:ext>
          </a:extLst>
        </xdr:cNvPr>
        <xdr:cNvSpPr txBox="1"/>
      </xdr:nvSpPr>
      <xdr:spPr>
        <a:xfrm>
          <a:off x="946785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1CA25A02-290E-4C2F-B9E6-C3505AB22EEE}"/>
            </a:ext>
          </a:extLst>
        </xdr:cNvPr>
        <xdr:cNvCxnSpPr/>
      </xdr:nvCxnSpPr>
      <xdr:spPr>
        <a:xfrm>
          <a:off x="9356090" y="973531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D3950110-FBAA-4A01-85C3-11E1D6B5BAD4}"/>
            </a:ext>
          </a:extLst>
        </xdr:cNvPr>
        <xdr:cNvSpPr txBox="1"/>
      </xdr:nvSpPr>
      <xdr:spPr>
        <a:xfrm>
          <a:off x="9467850" y="1051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3A103BBB-CF8D-499A-A068-1256D2B48810}"/>
            </a:ext>
          </a:extLst>
        </xdr:cNvPr>
        <xdr:cNvSpPr/>
      </xdr:nvSpPr>
      <xdr:spPr>
        <a:xfrm>
          <a:off x="9394190" y="106572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C6926F06-77C9-4A54-BB17-DADE667370EB}"/>
            </a:ext>
          </a:extLst>
        </xdr:cNvPr>
        <xdr:cNvSpPr/>
      </xdr:nvSpPr>
      <xdr:spPr>
        <a:xfrm>
          <a:off x="8632190" y="106617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CDD716F7-510D-46DA-9AF1-B1D93ACFF129}"/>
            </a:ext>
          </a:extLst>
        </xdr:cNvPr>
        <xdr:cNvSpPr/>
      </xdr:nvSpPr>
      <xdr:spPr>
        <a:xfrm>
          <a:off x="7846060" y="106659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96577FBF-DFF3-4C03-B416-EFB5A0DC26DE}"/>
            </a:ext>
          </a:extLst>
        </xdr:cNvPr>
        <xdr:cNvSpPr/>
      </xdr:nvSpPr>
      <xdr:spPr>
        <a:xfrm>
          <a:off x="7029450" y="106659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FFBC8B59-7DCA-4D4A-A72F-6F72CF1A7442}"/>
            </a:ext>
          </a:extLst>
        </xdr:cNvPr>
        <xdr:cNvSpPr/>
      </xdr:nvSpPr>
      <xdr:spPr>
        <a:xfrm>
          <a:off x="6231890" y="1062215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5F80D62-A393-4081-B4B9-224949DE697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8F8AA0A-CD3F-4533-B13B-6FDC9B625573}"/>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05CE5BD-E94F-47DB-B799-A8FEB3E11A12}"/>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F986B22-81CC-4B46-BFC1-CEE7B4742BD3}"/>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AA73DCE-F77F-4993-8643-EBAACB10B60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xdr:rowOff>
    </xdr:from>
    <xdr:to>
      <xdr:col>55</xdr:col>
      <xdr:colOff>50800</xdr:colOff>
      <xdr:row>63</xdr:row>
      <xdr:rowOff>117094</xdr:rowOff>
    </xdr:to>
    <xdr:sp macro="" textlink="">
      <xdr:nvSpPr>
        <xdr:cNvPr id="241" name="楕円 240">
          <a:extLst>
            <a:ext uri="{FF2B5EF4-FFF2-40B4-BE49-F238E27FC236}">
              <a16:creationId xmlns:a16="http://schemas.microsoft.com/office/drawing/2014/main" id="{8E615982-0513-4344-9605-9BE425200C02}"/>
            </a:ext>
          </a:extLst>
        </xdr:cNvPr>
        <xdr:cNvSpPr/>
      </xdr:nvSpPr>
      <xdr:spPr>
        <a:xfrm>
          <a:off x="9394190" y="1082065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101871</xdr:rowOff>
    </xdr:from>
    <xdr:ext cx="469744" cy="259045"/>
    <xdr:sp macro="" textlink="">
      <xdr:nvSpPr>
        <xdr:cNvPr id="242" name="【体育館・プール】&#10;一人当たり面積該当値テキスト">
          <a:extLst>
            <a:ext uri="{FF2B5EF4-FFF2-40B4-BE49-F238E27FC236}">
              <a16:creationId xmlns:a16="http://schemas.microsoft.com/office/drawing/2014/main" id="{458E02A0-783F-44CC-993B-869E9668E318}"/>
            </a:ext>
          </a:extLst>
        </xdr:cNvPr>
        <xdr:cNvSpPr txBox="1"/>
      </xdr:nvSpPr>
      <xdr:spPr>
        <a:xfrm>
          <a:off x="9467850" y="1072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xdr:rowOff>
    </xdr:from>
    <xdr:to>
      <xdr:col>50</xdr:col>
      <xdr:colOff>165100</xdr:colOff>
      <xdr:row>63</xdr:row>
      <xdr:rowOff>114808</xdr:rowOff>
    </xdr:to>
    <xdr:sp macro="" textlink="">
      <xdr:nvSpPr>
        <xdr:cNvPr id="243" name="楕円 242">
          <a:extLst>
            <a:ext uri="{FF2B5EF4-FFF2-40B4-BE49-F238E27FC236}">
              <a16:creationId xmlns:a16="http://schemas.microsoft.com/office/drawing/2014/main" id="{D2A50220-68CB-4E79-9E11-3208396F6B5B}"/>
            </a:ext>
          </a:extLst>
        </xdr:cNvPr>
        <xdr:cNvSpPr/>
      </xdr:nvSpPr>
      <xdr:spPr>
        <a:xfrm>
          <a:off x="8632190" y="108183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64008</xdr:rowOff>
    </xdr:from>
    <xdr:to>
      <xdr:col>55</xdr:col>
      <xdr:colOff>0</xdr:colOff>
      <xdr:row>63</xdr:row>
      <xdr:rowOff>66294</xdr:rowOff>
    </xdr:to>
    <xdr:cxnSp macro="">
      <xdr:nvCxnSpPr>
        <xdr:cNvPr id="244" name="直線コネクタ 243">
          <a:extLst>
            <a:ext uri="{FF2B5EF4-FFF2-40B4-BE49-F238E27FC236}">
              <a16:creationId xmlns:a16="http://schemas.microsoft.com/office/drawing/2014/main" id="{94D52797-9175-48E9-B57F-278D16F9B209}"/>
            </a:ext>
          </a:extLst>
        </xdr:cNvPr>
        <xdr:cNvCxnSpPr/>
      </xdr:nvCxnSpPr>
      <xdr:spPr>
        <a:xfrm>
          <a:off x="8686800" y="10861548"/>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xdr:rowOff>
    </xdr:from>
    <xdr:to>
      <xdr:col>46</xdr:col>
      <xdr:colOff>38100</xdr:colOff>
      <xdr:row>63</xdr:row>
      <xdr:rowOff>114808</xdr:rowOff>
    </xdr:to>
    <xdr:sp macro="" textlink="">
      <xdr:nvSpPr>
        <xdr:cNvPr id="245" name="楕円 244">
          <a:extLst>
            <a:ext uri="{FF2B5EF4-FFF2-40B4-BE49-F238E27FC236}">
              <a16:creationId xmlns:a16="http://schemas.microsoft.com/office/drawing/2014/main" id="{15C2639A-1AEB-4CFE-993F-D4DAD74EDA75}"/>
            </a:ext>
          </a:extLst>
        </xdr:cNvPr>
        <xdr:cNvSpPr/>
      </xdr:nvSpPr>
      <xdr:spPr>
        <a:xfrm>
          <a:off x="7846060" y="10818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64008</xdr:rowOff>
    </xdr:from>
    <xdr:to>
      <xdr:col>50</xdr:col>
      <xdr:colOff>114300</xdr:colOff>
      <xdr:row>63</xdr:row>
      <xdr:rowOff>64008</xdr:rowOff>
    </xdr:to>
    <xdr:cxnSp macro="">
      <xdr:nvCxnSpPr>
        <xdr:cNvPr id="246" name="直線コネクタ 245">
          <a:extLst>
            <a:ext uri="{FF2B5EF4-FFF2-40B4-BE49-F238E27FC236}">
              <a16:creationId xmlns:a16="http://schemas.microsoft.com/office/drawing/2014/main" id="{0BE8945D-0723-46F6-8818-57F43587957C}"/>
            </a:ext>
          </a:extLst>
        </xdr:cNvPr>
        <xdr:cNvCxnSpPr/>
      </xdr:nvCxnSpPr>
      <xdr:spPr>
        <a:xfrm>
          <a:off x="7889240" y="108615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247" name="楕円 246">
          <a:extLst>
            <a:ext uri="{FF2B5EF4-FFF2-40B4-BE49-F238E27FC236}">
              <a16:creationId xmlns:a16="http://schemas.microsoft.com/office/drawing/2014/main" id="{85D267E3-06E5-4982-9721-C6ABD02BDB17}"/>
            </a:ext>
          </a:extLst>
        </xdr:cNvPr>
        <xdr:cNvSpPr/>
      </xdr:nvSpPr>
      <xdr:spPr>
        <a:xfrm>
          <a:off x="7029450" y="108141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64008</xdr:rowOff>
    </xdr:to>
    <xdr:cxnSp macro="">
      <xdr:nvCxnSpPr>
        <xdr:cNvPr id="248" name="直線コネクタ 247">
          <a:extLst>
            <a:ext uri="{FF2B5EF4-FFF2-40B4-BE49-F238E27FC236}">
              <a16:creationId xmlns:a16="http://schemas.microsoft.com/office/drawing/2014/main" id="{F6BF26FF-82D6-4297-A263-42621CA0729A}"/>
            </a:ext>
          </a:extLst>
        </xdr:cNvPr>
        <xdr:cNvCxnSpPr/>
      </xdr:nvCxnSpPr>
      <xdr:spPr>
        <a:xfrm>
          <a:off x="7084060" y="10859262"/>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xdr:rowOff>
    </xdr:from>
    <xdr:to>
      <xdr:col>36</xdr:col>
      <xdr:colOff>165100</xdr:colOff>
      <xdr:row>63</xdr:row>
      <xdr:rowOff>112522</xdr:rowOff>
    </xdr:to>
    <xdr:sp macro="" textlink="">
      <xdr:nvSpPr>
        <xdr:cNvPr id="249" name="楕円 248">
          <a:extLst>
            <a:ext uri="{FF2B5EF4-FFF2-40B4-BE49-F238E27FC236}">
              <a16:creationId xmlns:a16="http://schemas.microsoft.com/office/drawing/2014/main" id="{86EEBAD8-73B9-4F33-8BE2-63D6D1B4E4AC}"/>
            </a:ext>
          </a:extLst>
        </xdr:cNvPr>
        <xdr:cNvSpPr/>
      </xdr:nvSpPr>
      <xdr:spPr>
        <a:xfrm>
          <a:off x="6231890" y="108141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61722</xdr:rowOff>
    </xdr:to>
    <xdr:cxnSp macro="">
      <xdr:nvCxnSpPr>
        <xdr:cNvPr id="250" name="直線コネクタ 249">
          <a:extLst>
            <a:ext uri="{FF2B5EF4-FFF2-40B4-BE49-F238E27FC236}">
              <a16:creationId xmlns:a16="http://schemas.microsoft.com/office/drawing/2014/main" id="{FAAF655A-7692-4EC2-99E9-92A26E2A0490}"/>
            </a:ext>
          </a:extLst>
        </xdr:cNvPr>
        <xdr:cNvCxnSpPr/>
      </xdr:nvCxnSpPr>
      <xdr:spPr>
        <a:xfrm>
          <a:off x="6286500" y="108592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0A10ED53-419D-4EF2-B7D5-EC75E3CF8DB2}"/>
            </a:ext>
          </a:extLst>
        </xdr:cNvPr>
        <xdr:cNvSpPr txBox="1"/>
      </xdr:nvSpPr>
      <xdr:spPr>
        <a:xfrm>
          <a:off x="845446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39BB12BC-E9F6-4395-9D53-0C74854C6EBC}"/>
            </a:ext>
          </a:extLst>
        </xdr:cNvPr>
        <xdr:cNvSpPr txBox="1"/>
      </xdr:nvSpPr>
      <xdr:spPr>
        <a:xfrm>
          <a:off x="767341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9487D350-A1C7-41BB-A232-2B4FE1091391}"/>
            </a:ext>
          </a:extLst>
        </xdr:cNvPr>
        <xdr:cNvSpPr txBox="1"/>
      </xdr:nvSpPr>
      <xdr:spPr>
        <a:xfrm>
          <a:off x="6866332"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D432AB38-62B2-4768-9637-9F3FC9DB3CB1}"/>
            </a:ext>
          </a:extLst>
        </xdr:cNvPr>
        <xdr:cNvSpPr txBox="1"/>
      </xdr:nvSpPr>
      <xdr:spPr>
        <a:xfrm>
          <a:off x="6068772" y="103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105935</xdr:rowOff>
    </xdr:from>
    <xdr:ext cx="469744" cy="259045"/>
    <xdr:sp macro="" textlink="">
      <xdr:nvSpPr>
        <xdr:cNvPr id="255" name="n_1mainValue【体育館・プール】&#10;一人当たり面積">
          <a:extLst>
            <a:ext uri="{FF2B5EF4-FFF2-40B4-BE49-F238E27FC236}">
              <a16:creationId xmlns:a16="http://schemas.microsoft.com/office/drawing/2014/main" id="{C1B33D94-9774-4394-A1D6-7FD76ADCFC61}"/>
            </a:ext>
          </a:extLst>
        </xdr:cNvPr>
        <xdr:cNvSpPr txBox="1"/>
      </xdr:nvSpPr>
      <xdr:spPr>
        <a:xfrm>
          <a:off x="8454467" y="1090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105935</xdr:rowOff>
    </xdr:from>
    <xdr:ext cx="469744" cy="259045"/>
    <xdr:sp macro="" textlink="">
      <xdr:nvSpPr>
        <xdr:cNvPr id="256" name="n_2mainValue【体育館・プール】&#10;一人当たり面積">
          <a:extLst>
            <a:ext uri="{FF2B5EF4-FFF2-40B4-BE49-F238E27FC236}">
              <a16:creationId xmlns:a16="http://schemas.microsoft.com/office/drawing/2014/main" id="{E920F511-5995-4F40-9DE6-E43AF531D5EA}"/>
            </a:ext>
          </a:extLst>
        </xdr:cNvPr>
        <xdr:cNvSpPr txBox="1"/>
      </xdr:nvSpPr>
      <xdr:spPr>
        <a:xfrm>
          <a:off x="7673417" y="1090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103649</xdr:rowOff>
    </xdr:from>
    <xdr:ext cx="469744" cy="259045"/>
    <xdr:sp macro="" textlink="">
      <xdr:nvSpPr>
        <xdr:cNvPr id="257" name="n_3mainValue【体育館・プール】&#10;一人当たり面積">
          <a:extLst>
            <a:ext uri="{FF2B5EF4-FFF2-40B4-BE49-F238E27FC236}">
              <a16:creationId xmlns:a16="http://schemas.microsoft.com/office/drawing/2014/main" id="{E6C9ACBF-52B9-4C21-8BC2-4433BFBEB2B9}"/>
            </a:ext>
          </a:extLst>
        </xdr:cNvPr>
        <xdr:cNvSpPr txBox="1"/>
      </xdr:nvSpPr>
      <xdr:spPr>
        <a:xfrm>
          <a:off x="6866332"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103649</xdr:rowOff>
    </xdr:from>
    <xdr:ext cx="469744" cy="259045"/>
    <xdr:sp macro="" textlink="">
      <xdr:nvSpPr>
        <xdr:cNvPr id="258" name="n_4mainValue【体育館・プール】&#10;一人当たり面積">
          <a:extLst>
            <a:ext uri="{FF2B5EF4-FFF2-40B4-BE49-F238E27FC236}">
              <a16:creationId xmlns:a16="http://schemas.microsoft.com/office/drawing/2014/main" id="{49D6700D-D014-423A-8438-C6EC687B8A2E}"/>
            </a:ext>
          </a:extLst>
        </xdr:cNvPr>
        <xdr:cNvSpPr txBox="1"/>
      </xdr:nvSpPr>
      <xdr:spPr>
        <a:xfrm>
          <a:off x="6068772"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C7485D0D-06F8-42B8-ACE1-4220E3FB165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E0A0867-FB86-4ADE-84C5-D29A9D9D736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218605D8-E801-496A-BFD2-B5534848DAC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C876175-D59E-4D5B-ACEA-A8082C435FE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A404142-4D5F-40C0-9227-FE52DDAE0C0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44D80E11-8C50-45DB-A128-C17ABB5546D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30B43482-5B90-4866-85D6-3444E37C4FD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3F46303-DF11-4FD9-8E2F-05CCD608E0E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AE53429E-3A99-45F8-B8E9-11452BAAE92E}"/>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E865AA63-6B1E-4D39-90CA-4B5A86D182D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CDA21B30-DB26-49C7-98D4-6641A43A8F6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20114A24-F0E4-4793-967B-9CB12D9AD7C6}"/>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5FAE82F4-7C74-45F6-9A9A-EC71066AAA3B}"/>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5166F533-B0F3-4026-9344-9BA20B149479}"/>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C90401CB-C868-47DC-802A-43814B9981DB}"/>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F4478785-87F1-4625-BC3E-E488D3CC0CE2}"/>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BD5E3771-7C63-4362-8113-D81C1073C7B1}"/>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90AD761F-708A-4043-A604-FB21AE34B02E}"/>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38040990-BC68-4D26-ACC5-BBDF22074828}"/>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5591F443-61A5-4BD5-9ED9-206F4436081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8B9C9723-08A8-448F-8ACA-B19A6ACEE538}"/>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FDB950B8-FC36-4ED4-815B-615BF3C888B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4B00C081-5B19-4C6B-BE16-728CC205F1F3}"/>
            </a:ext>
          </a:extLst>
        </xdr:cNvPr>
        <xdr:cNvCxnSpPr/>
      </xdr:nvCxnSpPr>
      <xdr:spPr>
        <a:xfrm flipV="1">
          <a:off x="4173855" y="13426440"/>
          <a:ext cx="0" cy="117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FD32F599-3F7B-4550-BB6B-6948C560F9C8}"/>
            </a:ext>
          </a:extLst>
        </xdr:cNvPr>
        <xdr:cNvSpPr txBox="1"/>
      </xdr:nvSpPr>
      <xdr:spPr>
        <a:xfrm>
          <a:off x="421259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6C5EF652-572C-407B-BFDF-06323F50FCEE}"/>
            </a:ext>
          </a:extLst>
        </xdr:cNvPr>
        <xdr:cNvCxnSpPr/>
      </xdr:nvCxnSpPr>
      <xdr:spPr>
        <a:xfrm>
          <a:off x="4112260" y="1460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CBF3C9B7-EEEC-430A-BF2A-4746E2D3CCF1}"/>
            </a:ext>
          </a:extLst>
        </xdr:cNvPr>
        <xdr:cNvSpPr txBox="1"/>
      </xdr:nvSpPr>
      <xdr:spPr>
        <a:xfrm>
          <a:off x="4212590" y="1320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7D36656-1035-40BA-B890-392110EEA7FC}"/>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D7D0F878-5520-49C9-908E-42F5B872DCAD}"/>
            </a:ext>
          </a:extLst>
        </xdr:cNvPr>
        <xdr:cNvSpPr txBox="1"/>
      </xdr:nvSpPr>
      <xdr:spPr>
        <a:xfrm>
          <a:off x="421259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36A7E51-3985-4D99-9DF3-A0E8F9C348A3}"/>
            </a:ext>
          </a:extLst>
        </xdr:cNvPr>
        <xdr:cNvSpPr/>
      </xdr:nvSpPr>
      <xdr:spPr>
        <a:xfrm>
          <a:off x="4131310" y="1373225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B130E87E-8536-4491-88AF-C730F2BF13DA}"/>
            </a:ext>
          </a:extLst>
        </xdr:cNvPr>
        <xdr:cNvSpPr/>
      </xdr:nvSpPr>
      <xdr:spPr>
        <a:xfrm>
          <a:off x="3388360" y="136899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F0691E68-70AD-4EC2-8D5A-F15ED7701E41}"/>
            </a:ext>
          </a:extLst>
        </xdr:cNvPr>
        <xdr:cNvSpPr/>
      </xdr:nvSpPr>
      <xdr:spPr>
        <a:xfrm>
          <a:off x="2571750" y="1365529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4E3D7C84-F5B4-447B-BF6B-D31CB7D3A65E}"/>
            </a:ext>
          </a:extLst>
        </xdr:cNvPr>
        <xdr:cNvSpPr/>
      </xdr:nvSpPr>
      <xdr:spPr>
        <a:xfrm>
          <a:off x="1774190" y="136385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56DDEF36-ED80-4456-BE71-8A470E5BC023}"/>
            </a:ext>
          </a:extLst>
        </xdr:cNvPr>
        <xdr:cNvSpPr/>
      </xdr:nvSpPr>
      <xdr:spPr>
        <a:xfrm>
          <a:off x="988060" y="13599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391146C-1E88-4F23-8C2B-8A5C4D3C5B3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97434C6-3E5B-4273-AE12-100BEF71978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B5AD09E-E83A-489A-9126-900750AA439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2D31594-444B-414C-92FC-1B05AB0B4DA6}"/>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D880C2C-6E57-4AB9-9EF7-AFB4E2829DA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7" name="楕円 296">
          <a:extLst>
            <a:ext uri="{FF2B5EF4-FFF2-40B4-BE49-F238E27FC236}">
              <a16:creationId xmlns:a16="http://schemas.microsoft.com/office/drawing/2014/main" id="{C2F36544-0537-4A45-A90E-1237E808BEC6}"/>
            </a:ext>
          </a:extLst>
        </xdr:cNvPr>
        <xdr:cNvSpPr/>
      </xdr:nvSpPr>
      <xdr:spPr>
        <a:xfrm>
          <a:off x="4131310" y="139315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20590</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49BF0063-6AA8-4DA6-8891-D08D6E623FD0}"/>
            </a:ext>
          </a:extLst>
        </xdr:cNvPr>
        <xdr:cNvSpPr txBox="1"/>
      </xdr:nvSpPr>
      <xdr:spPr>
        <a:xfrm>
          <a:off x="4212590" y="1390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28448</xdr:rowOff>
    </xdr:from>
    <xdr:to>
      <xdr:col>20</xdr:col>
      <xdr:colOff>38100</xdr:colOff>
      <xdr:row>81</xdr:row>
      <xdr:rowOff>130048</xdr:rowOff>
    </xdr:to>
    <xdr:sp macro="" textlink="">
      <xdr:nvSpPr>
        <xdr:cNvPr id="299" name="楕円 298">
          <a:extLst>
            <a:ext uri="{FF2B5EF4-FFF2-40B4-BE49-F238E27FC236}">
              <a16:creationId xmlns:a16="http://schemas.microsoft.com/office/drawing/2014/main" id="{0C58AC5B-61C1-4AF3-A553-EAECF28B41B4}"/>
            </a:ext>
          </a:extLst>
        </xdr:cNvPr>
        <xdr:cNvSpPr/>
      </xdr:nvSpPr>
      <xdr:spPr>
        <a:xfrm>
          <a:off x="3388360" y="1391399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79248</xdr:rowOff>
    </xdr:from>
    <xdr:to>
      <xdr:col>24</xdr:col>
      <xdr:colOff>63500</xdr:colOff>
      <xdr:row>81</xdr:row>
      <xdr:rowOff>92963</xdr:rowOff>
    </xdr:to>
    <xdr:cxnSp macro="">
      <xdr:nvCxnSpPr>
        <xdr:cNvPr id="300" name="直線コネクタ 299">
          <a:extLst>
            <a:ext uri="{FF2B5EF4-FFF2-40B4-BE49-F238E27FC236}">
              <a16:creationId xmlns:a16="http://schemas.microsoft.com/office/drawing/2014/main" id="{9DFE7078-9F12-40C6-86E6-2A81D0EFF720}"/>
            </a:ext>
          </a:extLst>
        </xdr:cNvPr>
        <xdr:cNvCxnSpPr/>
      </xdr:nvCxnSpPr>
      <xdr:spPr>
        <a:xfrm>
          <a:off x="3431540" y="13966698"/>
          <a:ext cx="74295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149606</xdr:rowOff>
    </xdr:from>
    <xdr:to>
      <xdr:col>15</xdr:col>
      <xdr:colOff>101600</xdr:colOff>
      <xdr:row>81</xdr:row>
      <xdr:rowOff>79756</xdr:rowOff>
    </xdr:to>
    <xdr:sp macro="" textlink="">
      <xdr:nvSpPr>
        <xdr:cNvPr id="301" name="楕円 300">
          <a:extLst>
            <a:ext uri="{FF2B5EF4-FFF2-40B4-BE49-F238E27FC236}">
              <a16:creationId xmlns:a16="http://schemas.microsoft.com/office/drawing/2014/main" id="{45437E99-B793-4110-9264-C06846FC1692}"/>
            </a:ext>
          </a:extLst>
        </xdr:cNvPr>
        <xdr:cNvSpPr/>
      </xdr:nvSpPr>
      <xdr:spPr>
        <a:xfrm>
          <a:off x="2571750" y="138656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28956</xdr:rowOff>
    </xdr:from>
    <xdr:to>
      <xdr:col>19</xdr:col>
      <xdr:colOff>177800</xdr:colOff>
      <xdr:row>81</xdr:row>
      <xdr:rowOff>79248</xdr:rowOff>
    </xdr:to>
    <xdr:cxnSp macro="">
      <xdr:nvCxnSpPr>
        <xdr:cNvPr id="302" name="直線コネクタ 301">
          <a:extLst>
            <a:ext uri="{FF2B5EF4-FFF2-40B4-BE49-F238E27FC236}">
              <a16:creationId xmlns:a16="http://schemas.microsoft.com/office/drawing/2014/main" id="{90A2396D-85EC-4720-BD38-7B76D9E38BF2}"/>
            </a:ext>
          </a:extLst>
        </xdr:cNvPr>
        <xdr:cNvCxnSpPr/>
      </xdr:nvCxnSpPr>
      <xdr:spPr>
        <a:xfrm>
          <a:off x="2626360" y="13914501"/>
          <a:ext cx="80518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3" name="楕円 302">
          <a:extLst>
            <a:ext uri="{FF2B5EF4-FFF2-40B4-BE49-F238E27FC236}">
              <a16:creationId xmlns:a16="http://schemas.microsoft.com/office/drawing/2014/main" id="{407648DD-FF12-4A44-8F13-4AD2C8F23FD7}"/>
            </a:ext>
          </a:extLst>
        </xdr:cNvPr>
        <xdr:cNvSpPr/>
      </xdr:nvSpPr>
      <xdr:spPr>
        <a:xfrm>
          <a:off x="1774190" y="13813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28956</xdr:rowOff>
    </xdr:to>
    <xdr:cxnSp macro="">
      <xdr:nvCxnSpPr>
        <xdr:cNvPr id="304" name="直線コネクタ 303">
          <a:extLst>
            <a:ext uri="{FF2B5EF4-FFF2-40B4-BE49-F238E27FC236}">
              <a16:creationId xmlns:a16="http://schemas.microsoft.com/office/drawing/2014/main" id="{99FE67AD-C88D-4972-8292-C51C2540C245}"/>
            </a:ext>
          </a:extLst>
        </xdr:cNvPr>
        <xdr:cNvCxnSpPr/>
      </xdr:nvCxnSpPr>
      <xdr:spPr>
        <a:xfrm>
          <a:off x="1828800" y="13868400"/>
          <a:ext cx="79756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05" name="楕円 304">
          <a:extLst>
            <a:ext uri="{FF2B5EF4-FFF2-40B4-BE49-F238E27FC236}">
              <a16:creationId xmlns:a16="http://schemas.microsoft.com/office/drawing/2014/main" id="{4AD3FF21-D4DA-4622-AF0E-C843307313C5}"/>
            </a:ext>
          </a:extLst>
        </xdr:cNvPr>
        <xdr:cNvSpPr/>
      </xdr:nvSpPr>
      <xdr:spPr>
        <a:xfrm>
          <a:off x="988060" y="137756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152400</xdr:rowOff>
    </xdr:to>
    <xdr:cxnSp macro="">
      <xdr:nvCxnSpPr>
        <xdr:cNvPr id="306" name="直線コネクタ 305">
          <a:extLst>
            <a:ext uri="{FF2B5EF4-FFF2-40B4-BE49-F238E27FC236}">
              <a16:creationId xmlns:a16="http://schemas.microsoft.com/office/drawing/2014/main" id="{076E9368-FE64-476E-8E49-6C634E864457}"/>
            </a:ext>
          </a:extLst>
        </xdr:cNvPr>
        <xdr:cNvCxnSpPr/>
      </xdr:nvCxnSpPr>
      <xdr:spPr>
        <a:xfrm>
          <a:off x="1031240" y="1382077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97F33481-D718-46A8-A86F-D2E2E9FF5D30}"/>
            </a:ext>
          </a:extLst>
        </xdr:cNvPr>
        <xdr:cNvSpPr txBox="1"/>
      </xdr:nvSpPr>
      <xdr:spPr>
        <a:xfrm>
          <a:off x="32391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874F930E-7E57-4394-84FE-3A2C42A8EC48}"/>
            </a:ext>
          </a:extLst>
        </xdr:cNvPr>
        <xdr:cNvSpPr txBox="1"/>
      </xdr:nvSpPr>
      <xdr:spPr>
        <a:xfrm>
          <a:off x="2439044" y="134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94559B75-32A5-4801-8764-6F006AF428A8}"/>
            </a:ext>
          </a:extLst>
        </xdr:cNvPr>
        <xdr:cNvSpPr txBox="1"/>
      </xdr:nvSpPr>
      <xdr:spPr>
        <a:xfrm>
          <a:off x="164148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0EED4609-6678-4787-AA08-0CD0D78D7B12}"/>
            </a:ext>
          </a:extLst>
        </xdr:cNvPr>
        <xdr:cNvSpPr txBox="1"/>
      </xdr:nvSpPr>
      <xdr:spPr>
        <a:xfrm>
          <a:off x="855354" y="1337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121175</xdr:rowOff>
    </xdr:from>
    <xdr:ext cx="405111" cy="259045"/>
    <xdr:sp macro="" textlink="">
      <xdr:nvSpPr>
        <xdr:cNvPr id="311" name="n_1mainValue【福祉施設】&#10;有形固定資産減価償却率">
          <a:extLst>
            <a:ext uri="{FF2B5EF4-FFF2-40B4-BE49-F238E27FC236}">
              <a16:creationId xmlns:a16="http://schemas.microsoft.com/office/drawing/2014/main" id="{928E3A23-8C5D-4221-B251-8BD84E6B81BD}"/>
            </a:ext>
          </a:extLst>
        </xdr:cNvPr>
        <xdr:cNvSpPr txBox="1"/>
      </xdr:nvSpPr>
      <xdr:spPr>
        <a:xfrm>
          <a:off x="3239144" y="1401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70883</xdr:rowOff>
    </xdr:from>
    <xdr:ext cx="405111" cy="259045"/>
    <xdr:sp macro="" textlink="">
      <xdr:nvSpPr>
        <xdr:cNvPr id="312" name="n_2mainValue【福祉施設】&#10;有形固定資産減価償却率">
          <a:extLst>
            <a:ext uri="{FF2B5EF4-FFF2-40B4-BE49-F238E27FC236}">
              <a16:creationId xmlns:a16="http://schemas.microsoft.com/office/drawing/2014/main" id="{67E3190C-9381-4262-B7A8-BFBE652CE890}"/>
            </a:ext>
          </a:extLst>
        </xdr:cNvPr>
        <xdr:cNvSpPr txBox="1"/>
      </xdr:nvSpPr>
      <xdr:spPr>
        <a:xfrm>
          <a:off x="2439044" y="1395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313" name="n_3mainValue【福祉施設】&#10;有形固定資産減価償却率">
          <a:extLst>
            <a:ext uri="{FF2B5EF4-FFF2-40B4-BE49-F238E27FC236}">
              <a16:creationId xmlns:a16="http://schemas.microsoft.com/office/drawing/2014/main" id="{22280D5C-5F5B-4F64-ACD0-9446FEDECB99}"/>
            </a:ext>
          </a:extLst>
        </xdr:cNvPr>
        <xdr:cNvSpPr txBox="1"/>
      </xdr:nvSpPr>
      <xdr:spPr>
        <a:xfrm>
          <a:off x="1641484" y="1390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14" name="n_4mainValue【福祉施設】&#10;有形固定資産減価償却率">
          <a:extLst>
            <a:ext uri="{FF2B5EF4-FFF2-40B4-BE49-F238E27FC236}">
              <a16:creationId xmlns:a16="http://schemas.microsoft.com/office/drawing/2014/main" id="{5DA45388-6A7F-42EE-A5F4-D2A714A73BBA}"/>
            </a:ext>
          </a:extLst>
        </xdr:cNvPr>
        <xdr:cNvSpPr txBox="1"/>
      </xdr:nvSpPr>
      <xdr:spPr>
        <a:xfrm>
          <a:off x="85535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B7FB60D-4BAD-4D0E-A332-13A488BF7F0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72D069FE-C357-4E87-BA87-FDBE67F4AF9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6B1ED3B-8D35-4A35-B1CA-5CC92203EEB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6966A0A6-8521-4DE8-B5EB-D612E0BB35F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5F6EC615-3345-4F35-B12A-943DCBCD270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84973DCD-8D1D-45B1-86C1-7976D485CDE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46BA757B-F73E-4F01-9157-4A6956EE083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D147706F-C214-4B4E-B219-A467A17F9DB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140347D2-939B-4702-9EC9-6C10406ADD2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D8638332-73D2-44AC-B051-3E5F2F2F0E7A}"/>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7BD5B2B4-2887-4B27-BC75-F958EE441854}"/>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534244AB-5A94-4673-8B39-877B44950738}"/>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78756BA9-777A-4266-A612-8DCAF79AC2B9}"/>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44BA617E-A46A-49B4-9480-15020E390B77}"/>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A0510A84-63E3-43C8-9246-B8BF28161993}"/>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5AE3D9BF-1531-4DA4-93FB-F3CE091D5F50}"/>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9DCBF4DE-0B6C-4D43-9FF0-39CF9FA3A441}"/>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4B7ED6AB-BC22-4CB3-AEB0-D4232982C9CF}"/>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49BD9BA3-CAB0-45C1-9A60-9DB015616C43}"/>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FAFB7A8F-35B3-4482-969A-C96494CB39AC}"/>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4F493490-349A-4284-9CDC-988EB3799EC7}"/>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39C4A2C8-9CD7-492A-B5EB-4297A064C73A}"/>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D101E6F-AEED-42CD-9321-0274448FC4EC}"/>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54F98DB9-2787-4F53-A5BB-7B45C3779D1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9C76A982-3312-4028-9D0A-765AFB5ABF9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ACB2A518-5255-44AE-B5B6-81F226179BC9}"/>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A2A80B5E-4E0F-462A-BCDC-05C7174B97DA}"/>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A7614E72-F1DD-4CEE-B226-CA05FDD9315F}"/>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F7B79BE3-A522-42A9-836C-D45CB8B3138B}"/>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E49C7C89-FED4-4E47-B2AB-3B73E180C054}"/>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46920DA8-6C52-49A1-AFE2-A2C257531C31}"/>
            </a:ext>
          </a:extLst>
        </xdr:cNvPr>
        <xdr:cNvSpPr txBox="1"/>
      </xdr:nvSpPr>
      <xdr:spPr>
        <a:xfrm>
          <a:off x="9467850" y="14151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1B723982-DBE3-4298-96BE-0C63883092FB}"/>
            </a:ext>
          </a:extLst>
        </xdr:cNvPr>
        <xdr:cNvSpPr/>
      </xdr:nvSpPr>
      <xdr:spPr>
        <a:xfrm>
          <a:off x="9394190" y="1429466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4C393CC5-C1C6-4C45-9D0F-E180EED21740}"/>
            </a:ext>
          </a:extLst>
        </xdr:cNvPr>
        <xdr:cNvSpPr/>
      </xdr:nvSpPr>
      <xdr:spPr>
        <a:xfrm>
          <a:off x="8632190" y="143221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476FDE07-67B0-4036-95F2-907224FB60FD}"/>
            </a:ext>
          </a:extLst>
        </xdr:cNvPr>
        <xdr:cNvSpPr/>
      </xdr:nvSpPr>
      <xdr:spPr>
        <a:xfrm>
          <a:off x="7846060" y="14322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EA260DBB-74CF-4129-A043-39DE5315409A}"/>
            </a:ext>
          </a:extLst>
        </xdr:cNvPr>
        <xdr:cNvSpPr/>
      </xdr:nvSpPr>
      <xdr:spPr>
        <a:xfrm>
          <a:off x="7029450" y="14322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2058107B-C8B1-498A-8E42-524EE6BDD9C0}"/>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F884DAE-90CD-4A39-AB34-2383326FFF85}"/>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75F3DC0-40BF-481B-974E-A63A30C9872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8A7EA73-B573-41A3-BA7B-2643776E783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236E254-4E65-4AFF-A087-CB78C87F270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D23B179-3B7E-4125-BEFE-DCFEDC505607}"/>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56" name="楕円 355">
          <a:extLst>
            <a:ext uri="{FF2B5EF4-FFF2-40B4-BE49-F238E27FC236}">
              <a16:creationId xmlns:a16="http://schemas.microsoft.com/office/drawing/2014/main" id="{E7C575D1-7126-451F-BCEC-8A117BC3E648}"/>
            </a:ext>
          </a:extLst>
        </xdr:cNvPr>
        <xdr:cNvSpPr/>
      </xdr:nvSpPr>
      <xdr:spPr>
        <a:xfrm>
          <a:off x="9394190" y="1458150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156227</xdr:rowOff>
    </xdr:from>
    <xdr:ext cx="469744" cy="259045"/>
    <xdr:sp macro="" textlink="">
      <xdr:nvSpPr>
        <xdr:cNvPr id="357" name="【福祉施設】&#10;一人当たり面積該当値テキスト">
          <a:extLst>
            <a:ext uri="{FF2B5EF4-FFF2-40B4-BE49-F238E27FC236}">
              <a16:creationId xmlns:a16="http://schemas.microsoft.com/office/drawing/2014/main" id="{A0969248-BBCB-452A-8434-650D5526BDE7}"/>
            </a:ext>
          </a:extLst>
        </xdr:cNvPr>
        <xdr:cNvSpPr txBox="1"/>
      </xdr:nvSpPr>
      <xdr:spPr>
        <a:xfrm>
          <a:off x="9467850"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39007</xdr:rowOff>
    </xdr:from>
    <xdr:to>
      <xdr:col>50</xdr:col>
      <xdr:colOff>165100</xdr:colOff>
      <xdr:row>85</xdr:row>
      <xdr:rowOff>140607</xdr:rowOff>
    </xdr:to>
    <xdr:sp macro="" textlink="">
      <xdr:nvSpPr>
        <xdr:cNvPr id="358" name="楕円 357">
          <a:extLst>
            <a:ext uri="{FF2B5EF4-FFF2-40B4-BE49-F238E27FC236}">
              <a16:creationId xmlns:a16="http://schemas.microsoft.com/office/drawing/2014/main" id="{998F87B4-07AD-4F22-B4C9-05999042D951}"/>
            </a:ext>
          </a:extLst>
        </xdr:cNvPr>
        <xdr:cNvSpPr/>
      </xdr:nvSpPr>
      <xdr:spPr>
        <a:xfrm>
          <a:off x="8632190" y="146122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89807</xdr:rowOff>
    </xdr:to>
    <xdr:cxnSp macro="">
      <xdr:nvCxnSpPr>
        <xdr:cNvPr id="359" name="直線コネクタ 358">
          <a:extLst>
            <a:ext uri="{FF2B5EF4-FFF2-40B4-BE49-F238E27FC236}">
              <a16:creationId xmlns:a16="http://schemas.microsoft.com/office/drawing/2014/main" id="{5133B6C4-1D70-46C8-93F2-FE31C9B70722}"/>
            </a:ext>
          </a:extLst>
        </xdr:cNvPr>
        <xdr:cNvCxnSpPr/>
      </xdr:nvCxnSpPr>
      <xdr:spPr>
        <a:xfrm flipV="1">
          <a:off x="8686800" y="14626590"/>
          <a:ext cx="74295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a:extLst>
            <a:ext uri="{FF2B5EF4-FFF2-40B4-BE49-F238E27FC236}">
              <a16:creationId xmlns:a16="http://schemas.microsoft.com/office/drawing/2014/main" id="{3A5EF17E-2072-45E8-92DE-95C535EAF0B4}"/>
            </a:ext>
          </a:extLst>
        </xdr:cNvPr>
        <xdr:cNvSpPr/>
      </xdr:nvSpPr>
      <xdr:spPr>
        <a:xfrm>
          <a:off x="7846060" y="145994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89807</xdr:rowOff>
    </xdr:to>
    <xdr:cxnSp macro="">
      <xdr:nvCxnSpPr>
        <xdr:cNvPr id="361" name="直線コネクタ 360">
          <a:extLst>
            <a:ext uri="{FF2B5EF4-FFF2-40B4-BE49-F238E27FC236}">
              <a16:creationId xmlns:a16="http://schemas.microsoft.com/office/drawing/2014/main" id="{0BDB6096-2113-4269-988B-7D2E9E9081CA}"/>
            </a:ext>
          </a:extLst>
        </xdr:cNvPr>
        <xdr:cNvCxnSpPr/>
      </xdr:nvCxnSpPr>
      <xdr:spPr>
        <a:xfrm>
          <a:off x="7889240" y="14652171"/>
          <a:ext cx="7975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a:extLst>
            <a:ext uri="{FF2B5EF4-FFF2-40B4-BE49-F238E27FC236}">
              <a16:creationId xmlns:a16="http://schemas.microsoft.com/office/drawing/2014/main" id="{52A44F30-9155-4F8B-AD03-110405280F7E}"/>
            </a:ext>
          </a:extLst>
        </xdr:cNvPr>
        <xdr:cNvSpPr/>
      </xdr:nvSpPr>
      <xdr:spPr>
        <a:xfrm>
          <a:off x="7029450" y="145994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a:extLst>
            <a:ext uri="{FF2B5EF4-FFF2-40B4-BE49-F238E27FC236}">
              <a16:creationId xmlns:a16="http://schemas.microsoft.com/office/drawing/2014/main" id="{AD101054-6657-4B07-A67F-E2B159E08DE6}"/>
            </a:ext>
          </a:extLst>
        </xdr:cNvPr>
        <xdr:cNvCxnSpPr/>
      </xdr:nvCxnSpPr>
      <xdr:spPr>
        <a:xfrm>
          <a:off x="7084060" y="1465217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64" name="楕円 363">
          <a:extLst>
            <a:ext uri="{FF2B5EF4-FFF2-40B4-BE49-F238E27FC236}">
              <a16:creationId xmlns:a16="http://schemas.microsoft.com/office/drawing/2014/main" id="{7A987E5C-643C-4473-B704-B07AB520E27B}"/>
            </a:ext>
          </a:extLst>
        </xdr:cNvPr>
        <xdr:cNvSpPr/>
      </xdr:nvSpPr>
      <xdr:spPr>
        <a:xfrm>
          <a:off x="6231890" y="145994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78921</xdr:rowOff>
    </xdr:to>
    <xdr:cxnSp macro="">
      <xdr:nvCxnSpPr>
        <xdr:cNvPr id="365" name="直線コネクタ 364">
          <a:extLst>
            <a:ext uri="{FF2B5EF4-FFF2-40B4-BE49-F238E27FC236}">
              <a16:creationId xmlns:a16="http://schemas.microsoft.com/office/drawing/2014/main" id="{46B8B7E0-2706-443F-89D1-60B6581E0F33}"/>
            </a:ext>
          </a:extLst>
        </xdr:cNvPr>
        <xdr:cNvCxnSpPr/>
      </xdr:nvCxnSpPr>
      <xdr:spPr>
        <a:xfrm>
          <a:off x="6286500" y="1465217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85F9E227-4778-43EB-A94B-99A1EE929216}"/>
            </a:ext>
          </a:extLst>
        </xdr:cNvPr>
        <xdr:cNvSpPr txBox="1"/>
      </xdr:nvSpPr>
      <xdr:spPr>
        <a:xfrm>
          <a:off x="845446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CD292B19-946B-469E-B5A0-A158F84D3517}"/>
            </a:ext>
          </a:extLst>
        </xdr:cNvPr>
        <xdr:cNvSpPr txBox="1"/>
      </xdr:nvSpPr>
      <xdr:spPr>
        <a:xfrm>
          <a:off x="767341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9338A4C5-5576-4EB4-AE3C-585859DD89DC}"/>
            </a:ext>
          </a:extLst>
        </xdr:cNvPr>
        <xdr:cNvSpPr txBox="1"/>
      </xdr:nvSpPr>
      <xdr:spPr>
        <a:xfrm>
          <a:off x="6866332"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3600604E-59EB-45DA-9FF8-7F34727251D0}"/>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131734</xdr:rowOff>
    </xdr:from>
    <xdr:ext cx="469744" cy="259045"/>
    <xdr:sp macro="" textlink="">
      <xdr:nvSpPr>
        <xdr:cNvPr id="370" name="n_1mainValue【福祉施設】&#10;一人当たり面積">
          <a:extLst>
            <a:ext uri="{FF2B5EF4-FFF2-40B4-BE49-F238E27FC236}">
              <a16:creationId xmlns:a16="http://schemas.microsoft.com/office/drawing/2014/main" id="{F46CDAF8-A298-4426-B80C-CFE67441DBE9}"/>
            </a:ext>
          </a:extLst>
        </xdr:cNvPr>
        <xdr:cNvSpPr txBox="1"/>
      </xdr:nvSpPr>
      <xdr:spPr>
        <a:xfrm>
          <a:off x="8454467" y="147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a:extLst>
            <a:ext uri="{FF2B5EF4-FFF2-40B4-BE49-F238E27FC236}">
              <a16:creationId xmlns:a16="http://schemas.microsoft.com/office/drawing/2014/main" id="{790CC00E-5F64-442C-B53E-AD2FCE250B50}"/>
            </a:ext>
          </a:extLst>
        </xdr:cNvPr>
        <xdr:cNvSpPr txBox="1"/>
      </xdr:nvSpPr>
      <xdr:spPr>
        <a:xfrm>
          <a:off x="7673417" y="146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a:extLst>
            <a:ext uri="{FF2B5EF4-FFF2-40B4-BE49-F238E27FC236}">
              <a16:creationId xmlns:a16="http://schemas.microsoft.com/office/drawing/2014/main" id="{7F6F78D3-0C32-4560-AE4C-9E582E545C9D}"/>
            </a:ext>
          </a:extLst>
        </xdr:cNvPr>
        <xdr:cNvSpPr txBox="1"/>
      </xdr:nvSpPr>
      <xdr:spPr>
        <a:xfrm>
          <a:off x="6866332" y="146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3" name="n_4mainValue【福祉施設】&#10;一人当たり面積">
          <a:extLst>
            <a:ext uri="{FF2B5EF4-FFF2-40B4-BE49-F238E27FC236}">
              <a16:creationId xmlns:a16="http://schemas.microsoft.com/office/drawing/2014/main" id="{68099321-784F-4D13-B404-CE689E8DDD1B}"/>
            </a:ext>
          </a:extLst>
        </xdr:cNvPr>
        <xdr:cNvSpPr txBox="1"/>
      </xdr:nvSpPr>
      <xdr:spPr>
        <a:xfrm>
          <a:off x="6068772" y="146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F5E6767-1449-4A3F-980C-19D4245D71FD}"/>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FDD3782-E930-442A-B34F-73DC16E20EB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4DDC810-5D7E-4380-B31C-F97CC902B2A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9EB54B82-EC59-4F7A-B0AC-4674CE4E5BF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E5E448F-BE7C-4B5B-986C-8F0681B23C34}"/>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1798897-415E-481F-B2C4-1BB0033A168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87A25654-22AB-46C6-A420-5C385DAFA71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140C3D68-3F62-42D4-9297-DA82BCCA63B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9AF7744C-2A92-4F86-9F4D-EFEE0896464E}"/>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424A67DB-12A5-4E5D-806B-77AA2D1CDCB2}"/>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2A2D6157-FF5D-4FA4-ACD0-18DA0745D40D}"/>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F5B236C3-249A-443D-B228-EFB8BB22E69C}"/>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129940EF-12E2-4A6C-8D5E-F9283BB5C4B6}"/>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3101A8BD-BC28-4826-8029-1A46DC760AFE}"/>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241C9838-180C-4932-BAB6-CDFED26E4F29}"/>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107DFD1B-5264-4A07-9EAF-EF1CE9538876}"/>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80AD219D-FC90-4DB9-9FB6-0A941853B314}"/>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4AD4FC92-258B-469E-8C76-C66D8C53A340}"/>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EE6C0B05-97CF-4C47-80F7-F65386B78DE1}"/>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6D1676FE-430D-4A11-8D6C-7249D0066F4C}"/>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89619225-8FCA-4080-98BC-13985CCE2A89}"/>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70C82034-F642-4203-9EB0-52F9390684F6}"/>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E449E266-E792-4A12-AC9D-5616B43B1615}"/>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56843755-A273-4BA1-9C54-049BF9A0E86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2B8F28A8-8E1F-4C77-96A7-E890A7D3BA46}"/>
            </a:ext>
          </a:extLst>
        </xdr:cNvPr>
        <xdr:cNvCxnSpPr/>
      </xdr:nvCxnSpPr>
      <xdr:spPr>
        <a:xfrm flipV="1">
          <a:off x="4173855" y="1710309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98B8D45A-2D98-4869-B079-2DA5D6659088}"/>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C9A48EB8-AFFC-4164-9509-C8159BF0842C}"/>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2C4A7A41-4BD9-4B81-A4B6-698C42D428F7}"/>
            </a:ext>
          </a:extLst>
        </xdr:cNvPr>
        <xdr:cNvSpPr txBox="1"/>
      </xdr:nvSpPr>
      <xdr:spPr>
        <a:xfrm>
          <a:off x="421259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A2E3C26F-8FC6-49FC-BF3B-0710C9FA177C}"/>
            </a:ext>
          </a:extLst>
        </xdr:cNvPr>
        <xdr:cNvCxnSpPr/>
      </xdr:nvCxnSpPr>
      <xdr:spPr>
        <a:xfrm>
          <a:off x="4112260" y="1710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9B03B4D-BB38-4144-AC0C-B8BDB26DF13E}"/>
            </a:ext>
          </a:extLst>
        </xdr:cNvPr>
        <xdr:cNvSpPr txBox="1"/>
      </xdr:nvSpPr>
      <xdr:spPr>
        <a:xfrm>
          <a:off x="4212590" y="1766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CA216CCB-1797-4B01-8726-1AF7C9CD9C6C}"/>
            </a:ext>
          </a:extLst>
        </xdr:cNvPr>
        <xdr:cNvSpPr/>
      </xdr:nvSpPr>
      <xdr:spPr>
        <a:xfrm>
          <a:off x="4131310" y="176809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E1BDAAF-3DAC-4DB9-9474-B053256FD192}"/>
            </a:ext>
          </a:extLst>
        </xdr:cNvPr>
        <xdr:cNvSpPr/>
      </xdr:nvSpPr>
      <xdr:spPr>
        <a:xfrm>
          <a:off x="3388360" y="176790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F1D22C93-179E-4D01-816B-DA25E2F35519}"/>
            </a:ext>
          </a:extLst>
        </xdr:cNvPr>
        <xdr:cNvSpPr/>
      </xdr:nvSpPr>
      <xdr:spPr>
        <a:xfrm>
          <a:off x="2571750" y="17661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E92F9B09-03FD-4DCE-896C-9F77FF51A489}"/>
            </a:ext>
          </a:extLst>
        </xdr:cNvPr>
        <xdr:cNvSpPr/>
      </xdr:nvSpPr>
      <xdr:spPr>
        <a:xfrm>
          <a:off x="1774190" y="177152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6151B9F5-5EF6-4113-8A08-AA961DB45F65}"/>
            </a:ext>
          </a:extLst>
        </xdr:cNvPr>
        <xdr:cNvSpPr/>
      </xdr:nvSpPr>
      <xdr:spPr>
        <a:xfrm>
          <a:off x="988060" y="1766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B17C795-8D90-4F2B-91A5-AC8CE7EBEC9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02E4831-C899-44E6-B37F-77D3E5679E9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6D31C28-E1B1-4811-97B0-2EB689F57F3B}"/>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B4DE7DE-D1EF-4F8F-8245-401B6C996CBA}"/>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16ED86A-EA2F-48C2-B5F5-2578B138E8E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414" name="楕円 413">
          <a:extLst>
            <a:ext uri="{FF2B5EF4-FFF2-40B4-BE49-F238E27FC236}">
              <a16:creationId xmlns:a16="http://schemas.microsoft.com/office/drawing/2014/main" id="{C5519CFC-0946-468C-84DE-2920C315B1A9}"/>
            </a:ext>
          </a:extLst>
        </xdr:cNvPr>
        <xdr:cNvSpPr/>
      </xdr:nvSpPr>
      <xdr:spPr>
        <a:xfrm>
          <a:off x="4131310" y="17661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21607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17B75284-81F8-4793-AA7A-C7E7A187A317}"/>
            </a:ext>
          </a:extLst>
        </xdr:cNvPr>
        <xdr:cNvSpPr txBox="1"/>
      </xdr:nvSpPr>
      <xdr:spPr>
        <a:xfrm>
          <a:off x="421259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118745</xdr:rowOff>
    </xdr:from>
    <xdr:to>
      <xdr:col>20</xdr:col>
      <xdr:colOff>38100</xdr:colOff>
      <xdr:row>103</xdr:row>
      <xdr:rowOff>48895</xdr:rowOff>
    </xdr:to>
    <xdr:sp macro="" textlink="">
      <xdr:nvSpPr>
        <xdr:cNvPr id="416" name="楕円 415">
          <a:extLst>
            <a:ext uri="{FF2B5EF4-FFF2-40B4-BE49-F238E27FC236}">
              <a16:creationId xmlns:a16="http://schemas.microsoft.com/office/drawing/2014/main" id="{A8CB0AB6-0D5E-4248-AD9A-1799C5BA35B6}"/>
            </a:ext>
          </a:extLst>
        </xdr:cNvPr>
        <xdr:cNvSpPr/>
      </xdr:nvSpPr>
      <xdr:spPr>
        <a:xfrm>
          <a:off x="338836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169545</xdr:rowOff>
    </xdr:from>
    <xdr:to>
      <xdr:col>24</xdr:col>
      <xdr:colOff>63500</xdr:colOff>
      <xdr:row>103</xdr:row>
      <xdr:rowOff>49530</xdr:rowOff>
    </xdr:to>
    <xdr:cxnSp macro="">
      <xdr:nvCxnSpPr>
        <xdr:cNvPr id="417" name="直線コネクタ 416">
          <a:extLst>
            <a:ext uri="{FF2B5EF4-FFF2-40B4-BE49-F238E27FC236}">
              <a16:creationId xmlns:a16="http://schemas.microsoft.com/office/drawing/2014/main" id="{CF97D1B9-8F75-4152-977F-5C770D06BAE2}"/>
            </a:ext>
          </a:extLst>
        </xdr:cNvPr>
        <xdr:cNvCxnSpPr/>
      </xdr:nvCxnSpPr>
      <xdr:spPr>
        <a:xfrm>
          <a:off x="3431540" y="17661255"/>
          <a:ext cx="7429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78739</xdr:rowOff>
    </xdr:from>
    <xdr:to>
      <xdr:col>15</xdr:col>
      <xdr:colOff>101600</xdr:colOff>
      <xdr:row>103</xdr:row>
      <xdr:rowOff>8889</xdr:rowOff>
    </xdr:to>
    <xdr:sp macro="" textlink="">
      <xdr:nvSpPr>
        <xdr:cNvPr id="418" name="楕円 417">
          <a:extLst>
            <a:ext uri="{FF2B5EF4-FFF2-40B4-BE49-F238E27FC236}">
              <a16:creationId xmlns:a16="http://schemas.microsoft.com/office/drawing/2014/main" id="{A383A73A-0160-47BE-A3C6-C3D30A6A8A59}"/>
            </a:ext>
          </a:extLst>
        </xdr:cNvPr>
        <xdr:cNvSpPr/>
      </xdr:nvSpPr>
      <xdr:spPr>
        <a:xfrm>
          <a:off x="2571750" y="175666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129539</xdr:rowOff>
    </xdr:from>
    <xdr:to>
      <xdr:col>19</xdr:col>
      <xdr:colOff>177800</xdr:colOff>
      <xdr:row>102</xdr:row>
      <xdr:rowOff>169545</xdr:rowOff>
    </xdr:to>
    <xdr:cxnSp macro="">
      <xdr:nvCxnSpPr>
        <xdr:cNvPr id="419" name="直線コネクタ 418">
          <a:extLst>
            <a:ext uri="{FF2B5EF4-FFF2-40B4-BE49-F238E27FC236}">
              <a16:creationId xmlns:a16="http://schemas.microsoft.com/office/drawing/2014/main" id="{C6B002FE-A678-4C6E-8533-505438FF27A1}"/>
            </a:ext>
          </a:extLst>
        </xdr:cNvPr>
        <xdr:cNvCxnSpPr/>
      </xdr:nvCxnSpPr>
      <xdr:spPr>
        <a:xfrm>
          <a:off x="2626360" y="17621249"/>
          <a:ext cx="80518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74930</xdr:rowOff>
    </xdr:from>
    <xdr:to>
      <xdr:col>10</xdr:col>
      <xdr:colOff>165100</xdr:colOff>
      <xdr:row>103</xdr:row>
      <xdr:rowOff>5080</xdr:rowOff>
    </xdr:to>
    <xdr:sp macro="" textlink="">
      <xdr:nvSpPr>
        <xdr:cNvPr id="420" name="楕円 419">
          <a:extLst>
            <a:ext uri="{FF2B5EF4-FFF2-40B4-BE49-F238E27FC236}">
              <a16:creationId xmlns:a16="http://schemas.microsoft.com/office/drawing/2014/main" id="{5D93D8F9-3FD3-4666-984E-36FF9C784F30}"/>
            </a:ext>
          </a:extLst>
        </xdr:cNvPr>
        <xdr:cNvSpPr/>
      </xdr:nvSpPr>
      <xdr:spPr>
        <a:xfrm>
          <a:off x="1774190" y="175628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125730</xdr:rowOff>
    </xdr:from>
    <xdr:to>
      <xdr:col>15</xdr:col>
      <xdr:colOff>50800</xdr:colOff>
      <xdr:row>102</xdr:row>
      <xdr:rowOff>129539</xdr:rowOff>
    </xdr:to>
    <xdr:cxnSp macro="">
      <xdr:nvCxnSpPr>
        <xdr:cNvPr id="421" name="直線コネクタ 420">
          <a:extLst>
            <a:ext uri="{FF2B5EF4-FFF2-40B4-BE49-F238E27FC236}">
              <a16:creationId xmlns:a16="http://schemas.microsoft.com/office/drawing/2014/main" id="{036C077B-35A1-4CA9-B848-D63909DF053B}"/>
            </a:ext>
          </a:extLst>
        </xdr:cNvPr>
        <xdr:cNvCxnSpPr/>
      </xdr:nvCxnSpPr>
      <xdr:spPr>
        <a:xfrm>
          <a:off x="1828800" y="17617440"/>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40639</xdr:rowOff>
    </xdr:from>
    <xdr:to>
      <xdr:col>6</xdr:col>
      <xdr:colOff>38100</xdr:colOff>
      <xdr:row>102</xdr:row>
      <xdr:rowOff>142239</xdr:rowOff>
    </xdr:to>
    <xdr:sp macro="" textlink="">
      <xdr:nvSpPr>
        <xdr:cNvPr id="422" name="楕円 421">
          <a:extLst>
            <a:ext uri="{FF2B5EF4-FFF2-40B4-BE49-F238E27FC236}">
              <a16:creationId xmlns:a16="http://schemas.microsoft.com/office/drawing/2014/main" id="{2FCE50A8-8FAA-4B39-84D9-409F1143EAE1}"/>
            </a:ext>
          </a:extLst>
        </xdr:cNvPr>
        <xdr:cNvSpPr/>
      </xdr:nvSpPr>
      <xdr:spPr>
        <a:xfrm>
          <a:off x="988060" y="175285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91439</xdr:rowOff>
    </xdr:from>
    <xdr:to>
      <xdr:col>10</xdr:col>
      <xdr:colOff>114300</xdr:colOff>
      <xdr:row>102</xdr:row>
      <xdr:rowOff>125730</xdr:rowOff>
    </xdr:to>
    <xdr:cxnSp macro="">
      <xdr:nvCxnSpPr>
        <xdr:cNvPr id="423" name="直線コネクタ 422">
          <a:extLst>
            <a:ext uri="{FF2B5EF4-FFF2-40B4-BE49-F238E27FC236}">
              <a16:creationId xmlns:a16="http://schemas.microsoft.com/office/drawing/2014/main" id="{F11FDCFE-ADBE-4DFC-93FF-9439754F7A7C}"/>
            </a:ext>
          </a:extLst>
        </xdr:cNvPr>
        <xdr:cNvCxnSpPr/>
      </xdr:nvCxnSpPr>
      <xdr:spPr>
        <a:xfrm>
          <a:off x="1031240" y="1758314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a:extLst>
            <a:ext uri="{FF2B5EF4-FFF2-40B4-BE49-F238E27FC236}">
              <a16:creationId xmlns:a16="http://schemas.microsoft.com/office/drawing/2014/main" id="{9CDAC44F-5924-44F6-AEA2-7A45521710E9}"/>
            </a:ext>
          </a:extLst>
        </xdr:cNvPr>
        <xdr:cNvSpPr txBox="1"/>
      </xdr:nvSpPr>
      <xdr:spPr>
        <a:xfrm>
          <a:off x="32391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a:extLst>
            <a:ext uri="{FF2B5EF4-FFF2-40B4-BE49-F238E27FC236}">
              <a16:creationId xmlns:a16="http://schemas.microsoft.com/office/drawing/2014/main" id="{15EEB05C-D080-43AD-86C2-D7AA6AFB58C8}"/>
            </a:ext>
          </a:extLst>
        </xdr:cNvPr>
        <xdr:cNvSpPr txBox="1"/>
      </xdr:nvSpPr>
      <xdr:spPr>
        <a:xfrm>
          <a:off x="2439044" y="1775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22FE26F3-B000-4FE8-856F-EC7EDE01079E}"/>
            </a:ext>
          </a:extLst>
        </xdr:cNvPr>
        <xdr:cNvSpPr txBox="1"/>
      </xdr:nvSpPr>
      <xdr:spPr>
        <a:xfrm>
          <a:off x="1641484" y="178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a:extLst>
            <a:ext uri="{FF2B5EF4-FFF2-40B4-BE49-F238E27FC236}">
              <a16:creationId xmlns:a16="http://schemas.microsoft.com/office/drawing/2014/main" id="{115505A9-6C15-4C92-8CC6-34E3B12D26CD}"/>
            </a:ext>
          </a:extLst>
        </xdr:cNvPr>
        <xdr:cNvSpPr txBox="1"/>
      </xdr:nvSpPr>
      <xdr:spPr>
        <a:xfrm>
          <a:off x="855354"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65422</xdr:rowOff>
    </xdr:from>
    <xdr:ext cx="405111" cy="259045"/>
    <xdr:sp macro="" textlink="">
      <xdr:nvSpPr>
        <xdr:cNvPr id="428" name="n_1mainValue【市民会館】&#10;有形固定資産減価償却率">
          <a:extLst>
            <a:ext uri="{FF2B5EF4-FFF2-40B4-BE49-F238E27FC236}">
              <a16:creationId xmlns:a16="http://schemas.microsoft.com/office/drawing/2014/main" id="{EA65FF97-6C8B-41BB-B2CD-FFF7BA7D867A}"/>
            </a:ext>
          </a:extLst>
        </xdr:cNvPr>
        <xdr:cNvSpPr txBox="1"/>
      </xdr:nvSpPr>
      <xdr:spPr>
        <a:xfrm>
          <a:off x="3239144" y="1737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25416</xdr:rowOff>
    </xdr:from>
    <xdr:ext cx="405111" cy="259045"/>
    <xdr:sp macro="" textlink="">
      <xdr:nvSpPr>
        <xdr:cNvPr id="429" name="n_2mainValue【市民会館】&#10;有形固定資産減価償却率">
          <a:extLst>
            <a:ext uri="{FF2B5EF4-FFF2-40B4-BE49-F238E27FC236}">
              <a16:creationId xmlns:a16="http://schemas.microsoft.com/office/drawing/2014/main" id="{CEE13FF9-6C0C-4B7B-806F-D0C072AA3088}"/>
            </a:ext>
          </a:extLst>
        </xdr:cNvPr>
        <xdr:cNvSpPr txBox="1"/>
      </xdr:nvSpPr>
      <xdr:spPr>
        <a:xfrm>
          <a:off x="2439044" y="1733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21607</xdr:rowOff>
    </xdr:from>
    <xdr:ext cx="405111" cy="259045"/>
    <xdr:sp macro="" textlink="">
      <xdr:nvSpPr>
        <xdr:cNvPr id="430" name="n_3mainValue【市民会館】&#10;有形固定資産減価償却率">
          <a:extLst>
            <a:ext uri="{FF2B5EF4-FFF2-40B4-BE49-F238E27FC236}">
              <a16:creationId xmlns:a16="http://schemas.microsoft.com/office/drawing/2014/main" id="{1406FC17-7541-464D-B246-67C638A8AC94}"/>
            </a:ext>
          </a:extLst>
        </xdr:cNvPr>
        <xdr:cNvSpPr txBox="1"/>
      </xdr:nvSpPr>
      <xdr:spPr>
        <a:xfrm>
          <a:off x="164148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158766</xdr:rowOff>
    </xdr:from>
    <xdr:ext cx="405111" cy="259045"/>
    <xdr:sp macro="" textlink="">
      <xdr:nvSpPr>
        <xdr:cNvPr id="431" name="n_4mainValue【市民会館】&#10;有形固定資産減価償却率">
          <a:extLst>
            <a:ext uri="{FF2B5EF4-FFF2-40B4-BE49-F238E27FC236}">
              <a16:creationId xmlns:a16="http://schemas.microsoft.com/office/drawing/2014/main" id="{A30613DE-AA07-4445-A0FF-B8CAD426F2EA}"/>
            </a:ext>
          </a:extLst>
        </xdr:cNvPr>
        <xdr:cNvSpPr txBox="1"/>
      </xdr:nvSpPr>
      <xdr:spPr>
        <a:xfrm>
          <a:off x="855354" y="173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9E1A52A7-078B-46A8-B078-94DAB51BDAA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25A0CA96-6478-4D72-9238-7C59EEBDDBD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97041CA9-E8F5-4C4F-9ABA-E415B68FCBE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863CFDE-3FB8-4956-A34A-225AD35D08A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83CB14E4-2293-45B9-8535-BD5169B563D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98C9A78C-CEF1-43A4-B965-D01BB5EB2F4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E774B6C0-7336-4B01-B46D-30FEED30874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52C63C7-96ED-45F3-859B-78D842601A77}"/>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4DC350AF-24DA-41AB-AF9D-B53EDBBA7197}"/>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D8C6B47-E0AC-445B-BC24-F26B38B3501D}"/>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88ADD129-30B8-4BDC-9D17-93B929B077D5}"/>
            </a:ext>
          </a:extLst>
        </xdr:cNvPr>
        <xdr:cNvCxnSpPr/>
      </xdr:nvCxnSpPr>
      <xdr:spPr>
        <a:xfrm>
          <a:off x="5960110" y="1847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70CF9F70-FC03-476D-9C5E-AFFDE1CE3DC9}"/>
            </a:ext>
          </a:extLst>
        </xdr:cNvPr>
        <xdr:cNvSpPr txBox="1"/>
      </xdr:nvSpPr>
      <xdr:spPr>
        <a:xfrm>
          <a:off x="5527221" y="1833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4D15BD5E-659D-404D-A16E-669E60FE6C41}"/>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D704B037-053F-4198-BAF5-4DCD7059F017}"/>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BB03045-A907-4F35-AE28-B79730837F03}"/>
            </a:ext>
          </a:extLst>
        </xdr:cNvPr>
        <xdr:cNvCxnSpPr/>
      </xdr:nvCxnSpPr>
      <xdr:spPr>
        <a:xfrm>
          <a:off x="5960110" y="17331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6834051E-E935-430D-AF7B-B172740D98EE}"/>
            </a:ext>
          </a:extLst>
        </xdr:cNvPr>
        <xdr:cNvSpPr txBox="1"/>
      </xdr:nvSpPr>
      <xdr:spPr>
        <a:xfrm>
          <a:off x="5527221" y="1719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6AB3D851-C4DC-4982-A591-F53B13855B02}"/>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650443B3-E272-4AC6-A2DF-C3CA73C60B9A}"/>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66DEBBB6-8FDC-4F19-A1BC-E87226ECD2B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102197E3-4CFA-4638-BEA0-7D42BA5FB8BA}"/>
            </a:ext>
          </a:extLst>
        </xdr:cNvPr>
        <xdr:cNvCxnSpPr/>
      </xdr:nvCxnSpPr>
      <xdr:spPr>
        <a:xfrm flipV="1">
          <a:off x="9429115" y="1726120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F156C2C2-A156-4353-A7B0-F51CA2F2D741}"/>
            </a:ext>
          </a:extLst>
        </xdr:cNvPr>
        <xdr:cNvSpPr txBox="1"/>
      </xdr:nvSpPr>
      <xdr:spPr>
        <a:xfrm>
          <a:off x="946785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7084FB52-F89E-4907-963E-7D8A76EA3603}"/>
            </a:ext>
          </a:extLst>
        </xdr:cNvPr>
        <xdr:cNvCxnSpPr/>
      </xdr:nvCxnSpPr>
      <xdr:spPr>
        <a:xfrm>
          <a:off x="9356090" y="184480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6E4093E-BC78-49F5-8C3C-12CAB98D29CD}"/>
            </a:ext>
          </a:extLst>
        </xdr:cNvPr>
        <xdr:cNvSpPr txBox="1"/>
      </xdr:nvSpPr>
      <xdr:spPr>
        <a:xfrm>
          <a:off x="946785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CA3978E3-D89B-467F-8429-EAAC55BC0ACA}"/>
            </a:ext>
          </a:extLst>
        </xdr:cNvPr>
        <xdr:cNvCxnSpPr/>
      </xdr:nvCxnSpPr>
      <xdr:spPr>
        <a:xfrm>
          <a:off x="9356090" y="172612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4E965D89-5EB8-43DA-8F38-52D94C893228}"/>
            </a:ext>
          </a:extLst>
        </xdr:cNvPr>
        <xdr:cNvSpPr txBox="1"/>
      </xdr:nvSpPr>
      <xdr:spPr>
        <a:xfrm>
          <a:off x="9467850" y="17848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3C4760D0-F3F5-4ACC-88DF-2F5A2FDE77DF}"/>
            </a:ext>
          </a:extLst>
        </xdr:cNvPr>
        <xdr:cNvSpPr/>
      </xdr:nvSpPr>
      <xdr:spPr>
        <a:xfrm>
          <a:off x="9394190" y="1799526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18A156D2-4828-496D-98B0-552F99B70403}"/>
            </a:ext>
          </a:extLst>
        </xdr:cNvPr>
        <xdr:cNvSpPr/>
      </xdr:nvSpPr>
      <xdr:spPr>
        <a:xfrm>
          <a:off x="8632190" y="18020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23B0C7F1-9B76-4EDA-B9B5-5E4BB1C9AB86}"/>
            </a:ext>
          </a:extLst>
        </xdr:cNvPr>
        <xdr:cNvSpPr/>
      </xdr:nvSpPr>
      <xdr:spPr>
        <a:xfrm>
          <a:off x="78460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4E7C2A8B-618C-4C93-9F21-F3EFBBBCC858}"/>
            </a:ext>
          </a:extLst>
        </xdr:cNvPr>
        <xdr:cNvSpPr/>
      </xdr:nvSpPr>
      <xdr:spPr>
        <a:xfrm>
          <a:off x="7029450" y="1801812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193D4FBB-D52B-4AEF-B6BC-FBDF0064F898}"/>
            </a:ext>
          </a:extLst>
        </xdr:cNvPr>
        <xdr:cNvSpPr/>
      </xdr:nvSpPr>
      <xdr:spPr>
        <a:xfrm>
          <a:off x="6231890" y="180124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90132C4F-57CB-4140-AAF9-95F4C354797A}"/>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996B76F6-F609-4DB2-93C9-472C24EAE4C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BFFA528F-C194-46AE-97BD-501AA29C1352}"/>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517854B5-9DD2-4611-8633-FF7BDA04C617}"/>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BCC7794-C09F-4156-8812-5E6ABAC02070}"/>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67" name="楕円 466">
          <a:extLst>
            <a:ext uri="{FF2B5EF4-FFF2-40B4-BE49-F238E27FC236}">
              <a16:creationId xmlns:a16="http://schemas.microsoft.com/office/drawing/2014/main" id="{60867046-6DA4-4DCB-A158-0EB2AEE1253A}"/>
            </a:ext>
          </a:extLst>
        </xdr:cNvPr>
        <xdr:cNvSpPr/>
      </xdr:nvSpPr>
      <xdr:spPr>
        <a:xfrm>
          <a:off x="9394190" y="1827720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20338</xdr:rowOff>
    </xdr:from>
    <xdr:ext cx="469744" cy="259045"/>
    <xdr:sp macro="" textlink="">
      <xdr:nvSpPr>
        <xdr:cNvPr id="468" name="【市民会館】&#10;一人当たり面積該当値テキスト">
          <a:extLst>
            <a:ext uri="{FF2B5EF4-FFF2-40B4-BE49-F238E27FC236}">
              <a16:creationId xmlns:a16="http://schemas.microsoft.com/office/drawing/2014/main" id="{DA35AA25-AF00-4349-9768-DB5B9C1C6332}"/>
            </a:ext>
          </a:extLst>
        </xdr:cNvPr>
        <xdr:cNvSpPr txBox="1"/>
      </xdr:nvSpPr>
      <xdr:spPr>
        <a:xfrm>
          <a:off x="9467850" y="1819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99695</xdr:rowOff>
    </xdr:from>
    <xdr:to>
      <xdr:col>50</xdr:col>
      <xdr:colOff>165100</xdr:colOff>
      <xdr:row>107</xdr:row>
      <xdr:rowOff>29845</xdr:rowOff>
    </xdr:to>
    <xdr:sp macro="" textlink="">
      <xdr:nvSpPr>
        <xdr:cNvPr id="469" name="楕円 468">
          <a:extLst>
            <a:ext uri="{FF2B5EF4-FFF2-40B4-BE49-F238E27FC236}">
              <a16:creationId xmlns:a16="http://schemas.microsoft.com/office/drawing/2014/main" id="{6DAA2BDD-C920-4D08-9B65-02F7DB02D2AD}"/>
            </a:ext>
          </a:extLst>
        </xdr:cNvPr>
        <xdr:cNvSpPr/>
      </xdr:nvSpPr>
      <xdr:spPr>
        <a:xfrm>
          <a:off x="8632190" y="182695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156211</xdr:rowOff>
    </xdr:to>
    <xdr:cxnSp macro="">
      <xdr:nvCxnSpPr>
        <xdr:cNvPr id="470" name="直線コネクタ 469">
          <a:extLst>
            <a:ext uri="{FF2B5EF4-FFF2-40B4-BE49-F238E27FC236}">
              <a16:creationId xmlns:a16="http://schemas.microsoft.com/office/drawing/2014/main" id="{F609FAF6-A0AA-4D41-8302-5D7E1989BE49}"/>
            </a:ext>
          </a:extLst>
        </xdr:cNvPr>
        <xdr:cNvCxnSpPr/>
      </xdr:nvCxnSpPr>
      <xdr:spPr>
        <a:xfrm>
          <a:off x="8686800" y="18324195"/>
          <a:ext cx="74295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71" name="楕円 470">
          <a:extLst>
            <a:ext uri="{FF2B5EF4-FFF2-40B4-BE49-F238E27FC236}">
              <a16:creationId xmlns:a16="http://schemas.microsoft.com/office/drawing/2014/main" id="{71E1972F-5589-46C3-9401-E4300B059DED}"/>
            </a:ext>
          </a:extLst>
        </xdr:cNvPr>
        <xdr:cNvSpPr/>
      </xdr:nvSpPr>
      <xdr:spPr>
        <a:xfrm>
          <a:off x="7846060" y="182695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150495</xdr:rowOff>
    </xdr:from>
    <xdr:to>
      <xdr:col>50</xdr:col>
      <xdr:colOff>114300</xdr:colOff>
      <xdr:row>106</xdr:row>
      <xdr:rowOff>150495</xdr:rowOff>
    </xdr:to>
    <xdr:cxnSp macro="">
      <xdr:nvCxnSpPr>
        <xdr:cNvPr id="472" name="直線コネクタ 471">
          <a:extLst>
            <a:ext uri="{FF2B5EF4-FFF2-40B4-BE49-F238E27FC236}">
              <a16:creationId xmlns:a16="http://schemas.microsoft.com/office/drawing/2014/main" id="{9804F8F9-4255-401F-8E07-342725EA86DD}"/>
            </a:ext>
          </a:extLst>
        </xdr:cNvPr>
        <xdr:cNvCxnSpPr/>
      </xdr:nvCxnSpPr>
      <xdr:spPr>
        <a:xfrm>
          <a:off x="7889240" y="1832419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99695</xdr:rowOff>
    </xdr:from>
    <xdr:to>
      <xdr:col>41</xdr:col>
      <xdr:colOff>101600</xdr:colOff>
      <xdr:row>107</xdr:row>
      <xdr:rowOff>29845</xdr:rowOff>
    </xdr:to>
    <xdr:sp macro="" textlink="">
      <xdr:nvSpPr>
        <xdr:cNvPr id="473" name="楕円 472">
          <a:extLst>
            <a:ext uri="{FF2B5EF4-FFF2-40B4-BE49-F238E27FC236}">
              <a16:creationId xmlns:a16="http://schemas.microsoft.com/office/drawing/2014/main" id="{9D4BFE94-B25A-4531-9580-913E94A8CFCF}"/>
            </a:ext>
          </a:extLst>
        </xdr:cNvPr>
        <xdr:cNvSpPr/>
      </xdr:nvSpPr>
      <xdr:spPr>
        <a:xfrm>
          <a:off x="7029450" y="182695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150495</xdr:rowOff>
    </xdr:from>
    <xdr:to>
      <xdr:col>45</xdr:col>
      <xdr:colOff>177800</xdr:colOff>
      <xdr:row>106</xdr:row>
      <xdr:rowOff>150495</xdr:rowOff>
    </xdr:to>
    <xdr:cxnSp macro="">
      <xdr:nvCxnSpPr>
        <xdr:cNvPr id="474" name="直線コネクタ 473">
          <a:extLst>
            <a:ext uri="{FF2B5EF4-FFF2-40B4-BE49-F238E27FC236}">
              <a16:creationId xmlns:a16="http://schemas.microsoft.com/office/drawing/2014/main" id="{9B99578E-F8F8-46EB-8BCF-922D3B72CB19}"/>
            </a:ext>
          </a:extLst>
        </xdr:cNvPr>
        <xdr:cNvCxnSpPr/>
      </xdr:nvCxnSpPr>
      <xdr:spPr>
        <a:xfrm>
          <a:off x="7084060" y="1832419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5" name="楕円 474">
          <a:extLst>
            <a:ext uri="{FF2B5EF4-FFF2-40B4-BE49-F238E27FC236}">
              <a16:creationId xmlns:a16="http://schemas.microsoft.com/office/drawing/2014/main" id="{26F9C727-049A-4EFE-99F4-F609C42A9911}"/>
            </a:ext>
          </a:extLst>
        </xdr:cNvPr>
        <xdr:cNvSpPr/>
      </xdr:nvSpPr>
      <xdr:spPr>
        <a:xfrm>
          <a:off x="6231890" y="182695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150495</xdr:rowOff>
    </xdr:from>
    <xdr:to>
      <xdr:col>41</xdr:col>
      <xdr:colOff>50800</xdr:colOff>
      <xdr:row>106</xdr:row>
      <xdr:rowOff>150495</xdr:rowOff>
    </xdr:to>
    <xdr:cxnSp macro="">
      <xdr:nvCxnSpPr>
        <xdr:cNvPr id="476" name="直線コネクタ 475">
          <a:extLst>
            <a:ext uri="{FF2B5EF4-FFF2-40B4-BE49-F238E27FC236}">
              <a16:creationId xmlns:a16="http://schemas.microsoft.com/office/drawing/2014/main" id="{DE428521-DCF7-451E-84F3-432D439965EA}"/>
            </a:ext>
          </a:extLst>
        </xdr:cNvPr>
        <xdr:cNvCxnSpPr/>
      </xdr:nvCxnSpPr>
      <xdr:spPr>
        <a:xfrm>
          <a:off x="6286500" y="1832419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F1CCDA33-060E-40C3-86B6-58F86BA3A64D}"/>
            </a:ext>
          </a:extLst>
        </xdr:cNvPr>
        <xdr:cNvSpPr txBox="1"/>
      </xdr:nvSpPr>
      <xdr:spPr>
        <a:xfrm>
          <a:off x="845446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EEE93DD4-2ED3-44D0-9D8F-3E21A3DC513A}"/>
            </a:ext>
          </a:extLst>
        </xdr:cNvPr>
        <xdr:cNvSpPr txBox="1"/>
      </xdr:nvSpPr>
      <xdr:spPr>
        <a:xfrm>
          <a:off x="767341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19A8CA23-AD36-4143-B1E9-250065C45F07}"/>
            </a:ext>
          </a:extLst>
        </xdr:cNvPr>
        <xdr:cNvSpPr txBox="1"/>
      </xdr:nvSpPr>
      <xdr:spPr>
        <a:xfrm>
          <a:off x="6866332" y="177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85E85DD9-959A-46A4-B988-7FBB4F2F7432}"/>
            </a:ext>
          </a:extLst>
        </xdr:cNvPr>
        <xdr:cNvSpPr txBox="1"/>
      </xdr:nvSpPr>
      <xdr:spPr>
        <a:xfrm>
          <a:off x="6068772" y="177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20972</xdr:rowOff>
    </xdr:from>
    <xdr:ext cx="469744" cy="259045"/>
    <xdr:sp macro="" textlink="">
      <xdr:nvSpPr>
        <xdr:cNvPr id="481" name="n_1mainValue【市民会館】&#10;一人当たり面積">
          <a:extLst>
            <a:ext uri="{FF2B5EF4-FFF2-40B4-BE49-F238E27FC236}">
              <a16:creationId xmlns:a16="http://schemas.microsoft.com/office/drawing/2014/main" id="{F83C4C3C-7708-42F3-BB4C-82A403D0CFCD}"/>
            </a:ext>
          </a:extLst>
        </xdr:cNvPr>
        <xdr:cNvSpPr txBox="1"/>
      </xdr:nvSpPr>
      <xdr:spPr>
        <a:xfrm>
          <a:off x="8454467" y="183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82" name="n_2mainValue【市民会館】&#10;一人当たり面積">
          <a:extLst>
            <a:ext uri="{FF2B5EF4-FFF2-40B4-BE49-F238E27FC236}">
              <a16:creationId xmlns:a16="http://schemas.microsoft.com/office/drawing/2014/main" id="{42469DBC-47AE-49C7-A6E8-2120AFF5AF47}"/>
            </a:ext>
          </a:extLst>
        </xdr:cNvPr>
        <xdr:cNvSpPr txBox="1"/>
      </xdr:nvSpPr>
      <xdr:spPr>
        <a:xfrm>
          <a:off x="7673417" y="183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mainValue【市民会館】&#10;一人当たり面積">
          <a:extLst>
            <a:ext uri="{FF2B5EF4-FFF2-40B4-BE49-F238E27FC236}">
              <a16:creationId xmlns:a16="http://schemas.microsoft.com/office/drawing/2014/main" id="{F463293B-AA1F-44E2-8FD8-91D02A97DFCD}"/>
            </a:ext>
          </a:extLst>
        </xdr:cNvPr>
        <xdr:cNvSpPr txBox="1"/>
      </xdr:nvSpPr>
      <xdr:spPr>
        <a:xfrm>
          <a:off x="6866332" y="183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84" name="n_4mainValue【市民会館】&#10;一人当たり面積">
          <a:extLst>
            <a:ext uri="{FF2B5EF4-FFF2-40B4-BE49-F238E27FC236}">
              <a16:creationId xmlns:a16="http://schemas.microsoft.com/office/drawing/2014/main" id="{38978AF9-41B1-4DEE-A5C8-55709ECA9109}"/>
            </a:ext>
          </a:extLst>
        </xdr:cNvPr>
        <xdr:cNvSpPr txBox="1"/>
      </xdr:nvSpPr>
      <xdr:spPr>
        <a:xfrm>
          <a:off x="6068772" y="183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D05A81F3-7DEB-45BD-95D2-F5FD1219AEF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C2715439-CD5E-41E1-913F-28EF4F4D2D2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C9AB8C21-DCAB-491F-A472-527F4D47ABC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A7A47662-C8CA-4249-9E2C-1ED8641EF51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7A84009D-44AF-45D1-B4B4-5085F9AB46A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AEE387B1-1020-4984-B753-56B985236C7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43F4BFF1-863D-4C13-8001-0C5AA2AC994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54390F3D-8F94-4632-8E83-E012D44FD84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D9FFD576-DCC8-44D4-9BFB-A0B04459F9D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DA592717-81B2-41AF-AA7F-E64E1FB999C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F8671178-B19A-4F32-B446-6ED89BF1853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6E546E3C-EC58-46BF-9E18-AAD7118F6DB0}"/>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D7C95674-11B4-4ED8-AC90-9174882DEF4A}"/>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23D5F796-6E26-4318-8D62-91DA2139824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89A0890-2B6B-49B9-A743-D3B98AD7C059}"/>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2605B29A-CE74-4414-81A6-BAF12052ED7C}"/>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D6AE7C9A-8E62-4947-8EA8-9B98B7CD48FA}"/>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D3DDD877-CB02-485B-A6A0-A1E9998A0146}"/>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DA2B0F5B-3403-4645-BC46-BAD33CEC7F7E}"/>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908701C8-41FF-411D-9A66-AB2488460B28}"/>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8B04ED8F-E554-41FA-9932-2D1136FE489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3CBD24AB-1E6B-4463-A4E0-9C7FDEC5763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36FFBB59-AA05-4245-A8A1-A3AAFE6E603E}"/>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B9DFB4F1-7413-4BB7-A1F3-4B005C1FEC5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871D171E-7A1A-4518-A9C5-D68660C1FFA5}"/>
            </a:ext>
          </a:extLst>
        </xdr:cNvPr>
        <xdr:cNvCxnSpPr/>
      </xdr:nvCxnSpPr>
      <xdr:spPr>
        <a:xfrm flipV="1">
          <a:off x="14703424" y="568261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D2A76F42-830F-4B98-BD1A-5C2B71CD8C8E}"/>
            </a:ext>
          </a:extLst>
        </xdr:cNvPr>
        <xdr:cNvSpPr txBox="1"/>
      </xdr:nvSpPr>
      <xdr:spPr>
        <a:xfrm>
          <a:off x="147421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7FA10F0E-F233-433B-A671-091EF7D1DF50}"/>
            </a:ext>
          </a:extLst>
        </xdr:cNvPr>
        <xdr:cNvCxnSpPr/>
      </xdr:nvCxnSpPr>
      <xdr:spPr>
        <a:xfrm>
          <a:off x="14611350" y="7126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C3A4D91-A45C-4345-B697-F504B6173D59}"/>
            </a:ext>
          </a:extLst>
        </xdr:cNvPr>
        <xdr:cNvSpPr txBox="1"/>
      </xdr:nvSpPr>
      <xdr:spPr>
        <a:xfrm>
          <a:off x="1474216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7F438EF1-8030-4B89-9150-616254154405}"/>
            </a:ext>
          </a:extLst>
        </xdr:cNvPr>
        <xdr:cNvCxnSpPr/>
      </xdr:nvCxnSpPr>
      <xdr:spPr>
        <a:xfrm>
          <a:off x="14611350" y="5682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FDBF21A5-1905-42AA-8639-49CA768FE926}"/>
            </a:ext>
          </a:extLst>
        </xdr:cNvPr>
        <xdr:cNvSpPr txBox="1"/>
      </xdr:nvSpPr>
      <xdr:spPr>
        <a:xfrm>
          <a:off x="1474216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86694CB5-7185-4946-9BC8-E22E69FFA742}"/>
            </a:ext>
          </a:extLst>
        </xdr:cNvPr>
        <xdr:cNvSpPr/>
      </xdr:nvSpPr>
      <xdr:spPr>
        <a:xfrm>
          <a:off x="14649450" y="63995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E6B922CF-589D-443F-B1A2-251DA5833C41}"/>
            </a:ext>
          </a:extLst>
        </xdr:cNvPr>
        <xdr:cNvSpPr/>
      </xdr:nvSpPr>
      <xdr:spPr>
        <a:xfrm>
          <a:off x="13887450" y="63900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52852361-257B-4BBD-8B2D-FF915BCDD2B2}"/>
            </a:ext>
          </a:extLst>
        </xdr:cNvPr>
        <xdr:cNvSpPr/>
      </xdr:nvSpPr>
      <xdr:spPr>
        <a:xfrm>
          <a:off x="13089890" y="63747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A0870E95-916C-4C5F-8C10-5AE9197C858C}"/>
            </a:ext>
          </a:extLst>
        </xdr:cNvPr>
        <xdr:cNvSpPr/>
      </xdr:nvSpPr>
      <xdr:spPr>
        <a:xfrm>
          <a:off x="12303760" y="64014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5100DA6A-13F9-4FF0-84E0-BBFE0F98640A}"/>
            </a:ext>
          </a:extLst>
        </xdr:cNvPr>
        <xdr:cNvSpPr/>
      </xdr:nvSpPr>
      <xdr:spPr>
        <a:xfrm>
          <a:off x="11487150" y="64071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79E2A4F0-C4DB-4A00-B05A-9FE39558DD1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2EDCD77B-324F-4000-AB85-F12230AF6D3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DFDABDC-CE69-4E7B-8FDD-DCE39D5C123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6C1DA6B2-2E1A-4F47-8476-BF448A6C28B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5FBC9AD-FDAF-4CDE-BBCE-D52743DCA77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25" name="楕円 524">
          <a:extLst>
            <a:ext uri="{FF2B5EF4-FFF2-40B4-BE49-F238E27FC236}">
              <a16:creationId xmlns:a16="http://schemas.microsoft.com/office/drawing/2014/main" id="{F237A906-4F5D-4BC7-B0EB-544B3D684D71}"/>
            </a:ext>
          </a:extLst>
        </xdr:cNvPr>
        <xdr:cNvSpPr/>
      </xdr:nvSpPr>
      <xdr:spPr>
        <a:xfrm>
          <a:off x="14649450" y="6630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30E13EA7-6A0A-4DCE-BE9D-CE1C822492AF}"/>
            </a:ext>
          </a:extLst>
        </xdr:cNvPr>
        <xdr:cNvSpPr txBox="1"/>
      </xdr:nvSpPr>
      <xdr:spPr>
        <a:xfrm>
          <a:off x="1474216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527" name="楕円 526">
          <a:extLst>
            <a:ext uri="{FF2B5EF4-FFF2-40B4-BE49-F238E27FC236}">
              <a16:creationId xmlns:a16="http://schemas.microsoft.com/office/drawing/2014/main" id="{2BABCFA4-E3C0-4CF7-8B79-81CBE134D128}"/>
            </a:ext>
          </a:extLst>
        </xdr:cNvPr>
        <xdr:cNvSpPr/>
      </xdr:nvSpPr>
      <xdr:spPr>
        <a:xfrm>
          <a:off x="13887450" y="661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154305</xdr:rowOff>
    </xdr:from>
    <xdr:to>
      <xdr:col>85</xdr:col>
      <xdr:colOff>127000</xdr:colOff>
      <xdr:row>38</xdr:row>
      <xdr:rowOff>165735</xdr:rowOff>
    </xdr:to>
    <xdr:cxnSp macro="">
      <xdr:nvCxnSpPr>
        <xdr:cNvPr id="528" name="直線コネクタ 527">
          <a:extLst>
            <a:ext uri="{FF2B5EF4-FFF2-40B4-BE49-F238E27FC236}">
              <a16:creationId xmlns:a16="http://schemas.microsoft.com/office/drawing/2014/main" id="{B9C2C844-0613-4AE1-BDB3-07055A55F213}"/>
            </a:ext>
          </a:extLst>
        </xdr:cNvPr>
        <xdr:cNvCxnSpPr/>
      </xdr:nvCxnSpPr>
      <xdr:spPr>
        <a:xfrm>
          <a:off x="13942060" y="6669405"/>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529" name="楕円 528">
          <a:extLst>
            <a:ext uri="{FF2B5EF4-FFF2-40B4-BE49-F238E27FC236}">
              <a16:creationId xmlns:a16="http://schemas.microsoft.com/office/drawing/2014/main" id="{46F64917-A0E8-4DB4-AF88-B4BEB638661D}"/>
            </a:ext>
          </a:extLst>
        </xdr:cNvPr>
        <xdr:cNvSpPr/>
      </xdr:nvSpPr>
      <xdr:spPr>
        <a:xfrm>
          <a:off x="13089890" y="65690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154305</xdr:rowOff>
    </xdr:to>
    <xdr:cxnSp macro="">
      <xdr:nvCxnSpPr>
        <xdr:cNvPr id="530" name="直線コネクタ 529">
          <a:extLst>
            <a:ext uri="{FF2B5EF4-FFF2-40B4-BE49-F238E27FC236}">
              <a16:creationId xmlns:a16="http://schemas.microsoft.com/office/drawing/2014/main" id="{82F65D95-FDB6-456B-A836-6E30DFE6C2EA}"/>
            </a:ext>
          </a:extLst>
        </xdr:cNvPr>
        <xdr:cNvCxnSpPr/>
      </xdr:nvCxnSpPr>
      <xdr:spPr>
        <a:xfrm>
          <a:off x="13144500" y="661225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164465</xdr:rowOff>
    </xdr:from>
    <xdr:to>
      <xdr:col>72</xdr:col>
      <xdr:colOff>38100</xdr:colOff>
      <xdr:row>38</xdr:row>
      <xdr:rowOff>94615</xdr:rowOff>
    </xdr:to>
    <xdr:sp macro="" textlink="">
      <xdr:nvSpPr>
        <xdr:cNvPr id="531" name="楕円 530">
          <a:extLst>
            <a:ext uri="{FF2B5EF4-FFF2-40B4-BE49-F238E27FC236}">
              <a16:creationId xmlns:a16="http://schemas.microsoft.com/office/drawing/2014/main" id="{FAE1ECF2-F189-485A-9DF3-E9F6321AE83F}"/>
            </a:ext>
          </a:extLst>
        </xdr:cNvPr>
        <xdr:cNvSpPr/>
      </xdr:nvSpPr>
      <xdr:spPr>
        <a:xfrm>
          <a:off x="12303760" y="651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43815</xdr:rowOff>
    </xdr:from>
    <xdr:to>
      <xdr:col>76</xdr:col>
      <xdr:colOff>114300</xdr:colOff>
      <xdr:row>38</xdr:row>
      <xdr:rowOff>100965</xdr:rowOff>
    </xdr:to>
    <xdr:cxnSp macro="">
      <xdr:nvCxnSpPr>
        <xdr:cNvPr id="532" name="直線コネクタ 531">
          <a:extLst>
            <a:ext uri="{FF2B5EF4-FFF2-40B4-BE49-F238E27FC236}">
              <a16:creationId xmlns:a16="http://schemas.microsoft.com/office/drawing/2014/main" id="{D4105EFF-9B84-4BEE-BED1-DF4260B0BD9F}"/>
            </a:ext>
          </a:extLst>
        </xdr:cNvPr>
        <xdr:cNvCxnSpPr/>
      </xdr:nvCxnSpPr>
      <xdr:spPr>
        <a:xfrm>
          <a:off x="12346940" y="6560820"/>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533" name="楕円 532">
          <a:extLst>
            <a:ext uri="{FF2B5EF4-FFF2-40B4-BE49-F238E27FC236}">
              <a16:creationId xmlns:a16="http://schemas.microsoft.com/office/drawing/2014/main" id="{9CD80E76-E6A4-4A1C-A2FB-869853A12428}"/>
            </a:ext>
          </a:extLst>
        </xdr:cNvPr>
        <xdr:cNvSpPr/>
      </xdr:nvSpPr>
      <xdr:spPr>
        <a:xfrm>
          <a:off x="11487150" y="6447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38</xdr:row>
      <xdr:rowOff>43815</xdr:rowOff>
    </xdr:to>
    <xdr:cxnSp macro="">
      <xdr:nvCxnSpPr>
        <xdr:cNvPr id="534" name="直線コネクタ 533">
          <a:extLst>
            <a:ext uri="{FF2B5EF4-FFF2-40B4-BE49-F238E27FC236}">
              <a16:creationId xmlns:a16="http://schemas.microsoft.com/office/drawing/2014/main" id="{5074EBE0-28BE-4CC5-AF3F-0CD0731AF00E}"/>
            </a:ext>
          </a:extLst>
        </xdr:cNvPr>
        <xdr:cNvCxnSpPr/>
      </xdr:nvCxnSpPr>
      <xdr:spPr>
        <a:xfrm>
          <a:off x="11541760" y="6501765"/>
          <a:ext cx="80518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24752AE4-CCF7-4AF3-A192-63EC2F718EBD}"/>
            </a:ext>
          </a:extLst>
        </xdr:cNvPr>
        <xdr:cNvSpPr txBox="1"/>
      </xdr:nvSpPr>
      <xdr:spPr>
        <a:xfrm>
          <a:off x="1373823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7EA5069C-21A4-494D-A4A6-125840FF3BBE}"/>
            </a:ext>
          </a:extLst>
        </xdr:cNvPr>
        <xdr:cNvSpPr txBox="1"/>
      </xdr:nvSpPr>
      <xdr:spPr>
        <a:xfrm>
          <a:off x="1295718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219D5C1E-9637-4CB2-A2B2-4D00319B9490}"/>
            </a:ext>
          </a:extLst>
        </xdr:cNvPr>
        <xdr:cNvSpPr txBox="1"/>
      </xdr:nvSpPr>
      <xdr:spPr>
        <a:xfrm>
          <a:off x="1217105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D9B9AAF8-E43F-421A-98B1-DC081EE43562}"/>
            </a:ext>
          </a:extLst>
        </xdr:cNvPr>
        <xdr:cNvSpPr txBox="1"/>
      </xdr:nvSpPr>
      <xdr:spPr>
        <a:xfrm>
          <a:off x="113544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43082281-0BDC-471A-A254-A478952C5471}"/>
            </a:ext>
          </a:extLst>
        </xdr:cNvPr>
        <xdr:cNvSpPr txBox="1"/>
      </xdr:nvSpPr>
      <xdr:spPr>
        <a:xfrm>
          <a:off x="1373823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8EBC3626-D338-47FB-86C0-B76D1FB8935C}"/>
            </a:ext>
          </a:extLst>
        </xdr:cNvPr>
        <xdr:cNvSpPr txBox="1"/>
      </xdr:nvSpPr>
      <xdr:spPr>
        <a:xfrm>
          <a:off x="1295718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BF730FC4-FF77-4E7B-97EB-9941320E60C6}"/>
            </a:ext>
          </a:extLst>
        </xdr:cNvPr>
        <xdr:cNvSpPr txBox="1"/>
      </xdr:nvSpPr>
      <xdr:spPr>
        <a:xfrm>
          <a:off x="1217105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26687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CFA8846-62FF-44E8-A34D-6B64980EB719}"/>
            </a:ext>
          </a:extLst>
        </xdr:cNvPr>
        <xdr:cNvSpPr txBox="1"/>
      </xdr:nvSpPr>
      <xdr:spPr>
        <a:xfrm>
          <a:off x="113544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21CD9DE0-1B55-4BC6-B337-68962CD3C5A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B64D261-8F82-49E5-8535-2EA0B605F07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7394DCAA-90D1-4FF5-9838-6426EB932A3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F7CFE977-8D46-4CFD-BFE9-B212DCEAB66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6CBEC478-5C8B-4D79-B5A1-7E7E7430F0B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8FB59B1C-2905-4D40-852C-3758BDF6714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1C85AE8C-5003-407D-8999-1CD5A280E85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89BADFFA-7394-4DE1-BB0A-5FA64EB8274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51FF3F25-68DE-4FE8-A348-FB363A8FB4F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EC256EA-2B3B-44A0-BBB5-F9BAB98C4F5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FFDA3D24-134E-47FE-9F5E-42F47B4EF9C0}"/>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3564F582-47F1-4BB9-856F-604192343E55}"/>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B624EBBC-3974-467B-9F41-C3AA7966FBF9}"/>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57CF8557-12F6-4093-AED0-A7B8CDA1EE5E}"/>
            </a:ext>
          </a:extLst>
        </xdr:cNvPr>
        <xdr:cNvSpPr txBox="1"/>
      </xdr:nvSpPr>
      <xdr:spPr>
        <a:xfrm>
          <a:off x="1598505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F59EA922-4E8D-43A9-A43C-0C6ACA9F82A2}"/>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DE604A17-149C-455C-A3B9-5EF27C412038}"/>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52823C00-DEE7-4D75-ACD8-108110D06AC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8E69E84B-E159-4790-8C66-358944EB25F8}"/>
            </a:ext>
          </a:extLst>
        </xdr:cNvPr>
        <xdr:cNvSpPr txBox="1"/>
      </xdr:nvSpPr>
      <xdr:spPr>
        <a:xfrm>
          <a:off x="15943791"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70210F35-B62A-4BBE-B0FB-D88F3971AF7E}"/>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F98EEFC-9E45-4248-8B22-95B7811B0353}"/>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D836F09E-1A0E-46AB-A6C0-263F2B96100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2B501E07-1AC5-4F68-AF83-3C35783D308E}"/>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5C528273-284B-40B1-A4BD-1F2A486A8D0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F13ED779-FF4C-4674-B318-F54EF53F548B}"/>
            </a:ext>
          </a:extLst>
        </xdr:cNvPr>
        <xdr:cNvCxnSpPr/>
      </xdr:nvCxnSpPr>
      <xdr:spPr>
        <a:xfrm flipV="1">
          <a:off x="19947254" y="5742943"/>
          <a:ext cx="0" cy="147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31A9FAB8-470B-42C9-988E-0B85FC140E6C}"/>
            </a:ext>
          </a:extLst>
        </xdr:cNvPr>
        <xdr:cNvSpPr txBox="1"/>
      </xdr:nvSpPr>
      <xdr:spPr>
        <a:xfrm>
          <a:off x="19985990" y="721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6EAFFC4C-F0BB-4BB1-A761-BF2AC729B045}"/>
            </a:ext>
          </a:extLst>
        </xdr:cNvPr>
        <xdr:cNvCxnSpPr/>
      </xdr:nvCxnSpPr>
      <xdr:spPr>
        <a:xfrm>
          <a:off x="19885660" y="722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6FA14329-86BD-4145-9CC9-5E08613543B5}"/>
            </a:ext>
          </a:extLst>
        </xdr:cNvPr>
        <xdr:cNvSpPr txBox="1"/>
      </xdr:nvSpPr>
      <xdr:spPr>
        <a:xfrm>
          <a:off x="19985990" y="55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8BC920A-E85C-476C-ADCD-09D1F41B00BA}"/>
            </a:ext>
          </a:extLst>
        </xdr:cNvPr>
        <xdr:cNvCxnSpPr/>
      </xdr:nvCxnSpPr>
      <xdr:spPr>
        <a:xfrm>
          <a:off x="19885660" y="5742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E98CA69E-E04F-4C48-A9BC-CF55134ADE7F}"/>
            </a:ext>
          </a:extLst>
        </xdr:cNvPr>
        <xdr:cNvSpPr txBox="1"/>
      </xdr:nvSpPr>
      <xdr:spPr>
        <a:xfrm>
          <a:off x="19985990" y="6473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988B8B8B-6E57-44D2-A39A-966E7104EFFE}"/>
            </a:ext>
          </a:extLst>
        </xdr:cNvPr>
        <xdr:cNvSpPr/>
      </xdr:nvSpPr>
      <xdr:spPr>
        <a:xfrm>
          <a:off x="19904710" y="66260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D821B74A-0B5F-4E25-918E-17D710702A9C}"/>
            </a:ext>
          </a:extLst>
        </xdr:cNvPr>
        <xdr:cNvSpPr/>
      </xdr:nvSpPr>
      <xdr:spPr>
        <a:xfrm>
          <a:off x="19161760" y="664879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5B04C9D9-09D8-469F-B70E-2EE2CAD82B0F}"/>
            </a:ext>
          </a:extLst>
        </xdr:cNvPr>
        <xdr:cNvSpPr/>
      </xdr:nvSpPr>
      <xdr:spPr>
        <a:xfrm>
          <a:off x="18345150" y="66566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15DE4C64-A62A-40BF-9C81-7B46AEAD1F31}"/>
            </a:ext>
          </a:extLst>
        </xdr:cNvPr>
        <xdr:cNvSpPr/>
      </xdr:nvSpPr>
      <xdr:spPr>
        <a:xfrm>
          <a:off x="17547590" y="668778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397F000E-CB87-4971-95BE-BF4C0D9EF347}"/>
            </a:ext>
          </a:extLst>
        </xdr:cNvPr>
        <xdr:cNvSpPr/>
      </xdr:nvSpPr>
      <xdr:spPr>
        <a:xfrm>
          <a:off x="16761460" y="668785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936162E7-C437-4737-974F-F6FB8040000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6B8073C-0044-4C1A-9176-26B973C747B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C7F3406C-5119-4346-A1EC-C8505C58FB9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C56BC036-6D52-47E7-92F7-02832893C13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CBBE813-A1F6-4554-8969-68D93BAE1EC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130541</xdr:rowOff>
    </xdr:from>
    <xdr:to>
      <xdr:col>116</xdr:col>
      <xdr:colOff>114300</xdr:colOff>
      <xdr:row>39</xdr:row>
      <xdr:rowOff>60691</xdr:rowOff>
    </xdr:to>
    <xdr:sp macro="" textlink="">
      <xdr:nvSpPr>
        <xdr:cNvPr id="582" name="楕円 581">
          <a:extLst>
            <a:ext uri="{FF2B5EF4-FFF2-40B4-BE49-F238E27FC236}">
              <a16:creationId xmlns:a16="http://schemas.microsoft.com/office/drawing/2014/main" id="{C1BDCDB5-1A0A-41FA-8F5A-969524A34C97}"/>
            </a:ext>
          </a:extLst>
        </xdr:cNvPr>
        <xdr:cNvSpPr/>
      </xdr:nvSpPr>
      <xdr:spPr>
        <a:xfrm>
          <a:off x="19904710" y="664945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108968</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B75453A7-149B-4902-9E33-7F3F4482E62E}"/>
            </a:ext>
          </a:extLst>
        </xdr:cNvPr>
        <xdr:cNvSpPr txBox="1"/>
      </xdr:nvSpPr>
      <xdr:spPr>
        <a:xfrm>
          <a:off x="19985990" y="66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140302</xdr:rowOff>
    </xdr:from>
    <xdr:to>
      <xdr:col>112</xdr:col>
      <xdr:colOff>38100</xdr:colOff>
      <xdr:row>39</xdr:row>
      <xdr:rowOff>70452</xdr:rowOff>
    </xdr:to>
    <xdr:sp macro="" textlink="">
      <xdr:nvSpPr>
        <xdr:cNvPr id="584" name="楕円 583">
          <a:extLst>
            <a:ext uri="{FF2B5EF4-FFF2-40B4-BE49-F238E27FC236}">
              <a16:creationId xmlns:a16="http://schemas.microsoft.com/office/drawing/2014/main" id="{F1F51702-3767-4B96-B3C2-F59826CE4F5E}"/>
            </a:ext>
          </a:extLst>
        </xdr:cNvPr>
        <xdr:cNvSpPr/>
      </xdr:nvSpPr>
      <xdr:spPr>
        <a:xfrm>
          <a:off x="19161760" y="66515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9891</xdr:rowOff>
    </xdr:from>
    <xdr:to>
      <xdr:col>116</xdr:col>
      <xdr:colOff>63500</xdr:colOff>
      <xdr:row>39</xdr:row>
      <xdr:rowOff>19652</xdr:rowOff>
    </xdr:to>
    <xdr:cxnSp macro="">
      <xdr:nvCxnSpPr>
        <xdr:cNvPr id="585" name="直線コネクタ 584">
          <a:extLst>
            <a:ext uri="{FF2B5EF4-FFF2-40B4-BE49-F238E27FC236}">
              <a16:creationId xmlns:a16="http://schemas.microsoft.com/office/drawing/2014/main" id="{06033985-A4EF-4F85-82B7-A8FF1762FF16}"/>
            </a:ext>
          </a:extLst>
        </xdr:cNvPr>
        <xdr:cNvCxnSpPr/>
      </xdr:nvCxnSpPr>
      <xdr:spPr>
        <a:xfrm flipV="1">
          <a:off x="19204940" y="6698346"/>
          <a:ext cx="74295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135920</xdr:rowOff>
    </xdr:from>
    <xdr:to>
      <xdr:col>107</xdr:col>
      <xdr:colOff>101600</xdr:colOff>
      <xdr:row>39</xdr:row>
      <xdr:rowOff>66070</xdr:rowOff>
    </xdr:to>
    <xdr:sp macro="" textlink="">
      <xdr:nvSpPr>
        <xdr:cNvPr id="586" name="楕円 585">
          <a:extLst>
            <a:ext uri="{FF2B5EF4-FFF2-40B4-BE49-F238E27FC236}">
              <a16:creationId xmlns:a16="http://schemas.microsoft.com/office/drawing/2014/main" id="{AC8FD09D-FCBD-422B-BB28-2614089894F1}"/>
            </a:ext>
          </a:extLst>
        </xdr:cNvPr>
        <xdr:cNvSpPr/>
      </xdr:nvSpPr>
      <xdr:spPr>
        <a:xfrm>
          <a:off x="18345150" y="66472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15270</xdr:rowOff>
    </xdr:from>
    <xdr:to>
      <xdr:col>111</xdr:col>
      <xdr:colOff>177800</xdr:colOff>
      <xdr:row>39</xdr:row>
      <xdr:rowOff>19652</xdr:rowOff>
    </xdr:to>
    <xdr:cxnSp macro="">
      <xdr:nvCxnSpPr>
        <xdr:cNvPr id="587" name="直線コネクタ 586">
          <a:extLst>
            <a:ext uri="{FF2B5EF4-FFF2-40B4-BE49-F238E27FC236}">
              <a16:creationId xmlns:a16="http://schemas.microsoft.com/office/drawing/2014/main" id="{E20879DF-EE2A-4CE0-A72A-F5BE2BD35D1B}"/>
            </a:ext>
          </a:extLst>
        </xdr:cNvPr>
        <xdr:cNvCxnSpPr/>
      </xdr:nvCxnSpPr>
      <xdr:spPr>
        <a:xfrm>
          <a:off x="18399760" y="670563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129703</xdr:rowOff>
    </xdr:from>
    <xdr:to>
      <xdr:col>102</xdr:col>
      <xdr:colOff>165100</xdr:colOff>
      <xdr:row>39</xdr:row>
      <xdr:rowOff>59853</xdr:rowOff>
    </xdr:to>
    <xdr:sp macro="" textlink="">
      <xdr:nvSpPr>
        <xdr:cNvPr id="588" name="楕円 587">
          <a:extLst>
            <a:ext uri="{FF2B5EF4-FFF2-40B4-BE49-F238E27FC236}">
              <a16:creationId xmlns:a16="http://schemas.microsoft.com/office/drawing/2014/main" id="{2A951DAA-6FCB-4316-9003-1D9F45A55E53}"/>
            </a:ext>
          </a:extLst>
        </xdr:cNvPr>
        <xdr:cNvSpPr/>
      </xdr:nvSpPr>
      <xdr:spPr>
        <a:xfrm>
          <a:off x="17547590" y="664861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9053</xdr:rowOff>
    </xdr:from>
    <xdr:to>
      <xdr:col>107</xdr:col>
      <xdr:colOff>50800</xdr:colOff>
      <xdr:row>39</xdr:row>
      <xdr:rowOff>15270</xdr:rowOff>
    </xdr:to>
    <xdr:cxnSp macro="">
      <xdr:nvCxnSpPr>
        <xdr:cNvPr id="589" name="直線コネクタ 588">
          <a:extLst>
            <a:ext uri="{FF2B5EF4-FFF2-40B4-BE49-F238E27FC236}">
              <a16:creationId xmlns:a16="http://schemas.microsoft.com/office/drawing/2014/main" id="{2FD58900-2173-41D5-8511-135197633ED2}"/>
            </a:ext>
          </a:extLst>
        </xdr:cNvPr>
        <xdr:cNvCxnSpPr/>
      </xdr:nvCxnSpPr>
      <xdr:spPr>
        <a:xfrm>
          <a:off x="17602200" y="6697508"/>
          <a:ext cx="79756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125154</xdr:rowOff>
    </xdr:from>
    <xdr:to>
      <xdr:col>98</xdr:col>
      <xdr:colOff>38100</xdr:colOff>
      <xdr:row>39</xdr:row>
      <xdr:rowOff>55304</xdr:rowOff>
    </xdr:to>
    <xdr:sp macro="" textlink="">
      <xdr:nvSpPr>
        <xdr:cNvPr id="590" name="楕円 589">
          <a:extLst>
            <a:ext uri="{FF2B5EF4-FFF2-40B4-BE49-F238E27FC236}">
              <a16:creationId xmlns:a16="http://schemas.microsoft.com/office/drawing/2014/main" id="{962617D9-9CB6-4E59-B530-095D34DB89F4}"/>
            </a:ext>
          </a:extLst>
        </xdr:cNvPr>
        <xdr:cNvSpPr/>
      </xdr:nvSpPr>
      <xdr:spPr>
        <a:xfrm>
          <a:off x="16761460" y="66421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4504</xdr:rowOff>
    </xdr:from>
    <xdr:to>
      <xdr:col>102</xdr:col>
      <xdr:colOff>114300</xdr:colOff>
      <xdr:row>39</xdr:row>
      <xdr:rowOff>9053</xdr:rowOff>
    </xdr:to>
    <xdr:cxnSp macro="">
      <xdr:nvCxnSpPr>
        <xdr:cNvPr id="591" name="直線コネクタ 590">
          <a:extLst>
            <a:ext uri="{FF2B5EF4-FFF2-40B4-BE49-F238E27FC236}">
              <a16:creationId xmlns:a16="http://schemas.microsoft.com/office/drawing/2014/main" id="{03714B07-A65B-4205-80E3-51F7A677014F}"/>
            </a:ext>
          </a:extLst>
        </xdr:cNvPr>
        <xdr:cNvCxnSpPr/>
      </xdr:nvCxnSpPr>
      <xdr:spPr>
        <a:xfrm>
          <a:off x="16804640" y="6692959"/>
          <a:ext cx="79756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8120F856-528B-490D-92E9-36E61E79CC16}"/>
            </a:ext>
          </a:extLst>
        </xdr:cNvPr>
        <xdr:cNvSpPr txBox="1"/>
      </xdr:nvSpPr>
      <xdr:spPr>
        <a:xfrm>
          <a:off x="1895172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324EF192-FAD6-4406-9BAC-D91751D2E1C7}"/>
            </a:ext>
          </a:extLst>
        </xdr:cNvPr>
        <xdr:cNvSpPr txBox="1"/>
      </xdr:nvSpPr>
      <xdr:spPr>
        <a:xfrm>
          <a:off x="18170671" y="67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C765B668-6419-45C1-80EE-B8A5FF15D3F8}"/>
            </a:ext>
          </a:extLst>
        </xdr:cNvPr>
        <xdr:cNvSpPr txBox="1"/>
      </xdr:nvSpPr>
      <xdr:spPr>
        <a:xfrm>
          <a:off x="17354061" y="678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FF2DA46D-B733-4E22-B7B1-32D910A5402F}"/>
            </a:ext>
          </a:extLst>
        </xdr:cNvPr>
        <xdr:cNvSpPr txBox="1"/>
      </xdr:nvSpPr>
      <xdr:spPr>
        <a:xfrm>
          <a:off x="16556501" y="67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61579</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7958E061-4379-4978-8F70-0E28B1BD77FA}"/>
            </a:ext>
          </a:extLst>
        </xdr:cNvPr>
        <xdr:cNvSpPr txBox="1"/>
      </xdr:nvSpPr>
      <xdr:spPr>
        <a:xfrm>
          <a:off x="18951721" y="67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82597</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EA70DAA-A280-4B04-913F-ADAD0300FC31}"/>
            </a:ext>
          </a:extLst>
        </xdr:cNvPr>
        <xdr:cNvSpPr txBox="1"/>
      </xdr:nvSpPr>
      <xdr:spPr>
        <a:xfrm>
          <a:off x="18170671" y="64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76380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40E9D0A8-E927-45A6-A96E-9476CA5969E2}"/>
            </a:ext>
          </a:extLst>
        </xdr:cNvPr>
        <xdr:cNvSpPr txBox="1"/>
      </xdr:nvSpPr>
      <xdr:spPr>
        <a:xfrm>
          <a:off x="1735406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71831</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640AFD88-D0E6-4F13-B1E8-7D7A4C7A2C48}"/>
            </a:ext>
          </a:extLst>
        </xdr:cNvPr>
        <xdr:cNvSpPr txBox="1"/>
      </xdr:nvSpPr>
      <xdr:spPr>
        <a:xfrm>
          <a:off x="16556501" y="64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E5A33486-AFCC-417F-A079-6BBF49495C4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BD5739D4-55EC-492E-9D97-3E255560384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5FCF0415-A2C1-48DA-B197-AEFB8ABC33E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7E22EAAE-C429-4C4E-A6F9-549F76DF0AB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8116DE92-7699-42B2-8BE9-590C3880B10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40AFCB7D-7A71-4619-91E7-1D280B47295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E552BCFA-1328-4FBF-A24A-43D857BEDEA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C90D09B7-4A5E-4715-817E-27F888EC8A3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79A6535D-8B3C-49B0-A151-D5BE506900A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54616A21-0568-4F92-B4C7-58D2BF52366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B428F984-4629-4DA1-8D6D-A5317888022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7D5AE76B-08C9-483A-949B-49A6C1B96390}"/>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972BD3CE-5DFA-402A-9914-AFB4B8C47E2D}"/>
            </a:ext>
          </a:extLst>
        </xdr:cNvPr>
        <xdr:cNvSpPr txBox="1"/>
      </xdr:nvSpPr>
      <xdr:spPr>
        <a:xfrm>
          <a:off x="1084279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E15D6484-5ABA-4323-8802-4898629DA643}"/>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E4E52AD3-E14C-40BD-8E7B-1DEC001A78B8}"/>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CC86E906-9CC8-444E-8A77-188F11B2E635}"/>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F0D1499E-0C08-4180-B404-7CD4C51CC94B}"/>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77C876D6-F3D4-47C6-ABF6-EF7CA67C2968}"/>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42085F05-A924-4B79-AB1E-00D384667B32}"/>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529779CA-8180-4147-BC7B-158B51D98C5E}"/>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4D4B67EA-E0B9-46A5-A371-D33F5EBA4CC2}"/>
            </a:ext>
          </a:extLst>
        </xdr:cNvPr>
        <xdr:cNvSpPr txBox="1"/>
      </xdr:nvSpPr>
      <xdr:spPr>
        <a:xfrm>
          <a:off x="10905006" y="938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A2FB3ACC-9490-4C4D-9EEF-655848B5CFA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4920F24B-B7DD-4B0A-A4BD-F4C3979C75E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E370665A-1230-4828-8625-B5789C613523}"/>
            </a:ext>
          </a:extLst>
        </xdr:cNvPr>
        <xdr:cNvCxnSpPr/>
      </xdr:nvCxnSpPr>
      <xdr:spPr>
        <a:xfrm flipV="1">
          <a:off x="14703424" y="961644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7C27F4BA-82AA-487A-AB8A-A42A7FD6F326}"/>
            </a:ext>
          </a:extLst>
        </xdr:cNvPr>
        <xdr:cNvSpPr txBox="1"/>
      </xdr:nvSpPr>
      <xdr:spPr>
        <a:xfrm>
          <a:off x="1474216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8218FFDB-23CD-46C7-B8B6-5DB50E7DBB4B}"/>
            </a:ext>
          </a:extLst>
        </xdr:cNvPr>
        <xdr:cNvCxnSpPr/>
      </xdr:nvCxnSpPr>
      <xdr:spPr>
        <a:xfrm>
          <a:off x="14611350" y="10908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17CDB939-0337-4C19-A805-F8A383C7CA21}"/>
            </a:ext>
          </a:extLst>
        </xdr:cNvPr>
        <xdr:cNvSpPr txBox="1"/>
      </xdr:nvSpPr>
      <xdr:spPr>
        <a:xfrm>
          <a:off x="14742160" y="939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8D42496F-CC84-4119-A026-0A4D2E4C3A9E}"/>
            </a:ext>
          </a:extLst>
        </xdr:cNvPr>
        <xdr:cNvCxnSpPr/>
      </xdr:nvCxnSpPr>
      <xdr:spPr>
        <a:xfrm>
          <a:off x="14611350" y="961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4E4D4F2F-5FEF-430B-B0CC-FEBC43CF76C4}"/>
            </a:ext>
          </a:extLst>
        </xdr:cNvPr>
        <xdr:cNvSpPr txBox="1"/>
      </xdr:nvSpPr>
      <xdr:spPr>
        <a:xfrm>
          <a:off x="1474216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3CF187ED-5F86-4AD0-809E-6F7E81EF127A}"/>
            </a:ext>
          </a:extLst>
        </xdr:cNvPr>
        <xdr:cNvSpPr/>
      </xdr:nvSpPr>
      <xdr:spPr>
        <a:xfrm>
          <a:off x="14649450" y="10314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9A80EE4E-BE64-4209-BA7D-3C3626AE5C5A}"/>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AFC15F86-D406-441D-8BC8-E3DD3C85E64D}"/>
            </a:ext>
          </a:extLst>
        </xdr:cNvPr>
        <xdr:cNvSpPr/>
      </xdr:nvSpPr>
      <xdr:spPr>
        <a:xfrm>
          <a:off x="13089890" y="102514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47B8537F-81D9-4981-A9E3-AB6DF8BF71CD}"/>
            </a:ext>
          </a:extLst>
        </xdr:cNvPr>
        <xdr:cNvSpPr/>
      </xdr:nvSpPr>
      <xdr:spPr>
        <a:xfrm>
          <a:off x="12303760" y="10209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6C773F67-A86D-4F7E-B780-246C3D7287E0}"/>
            </a:ext>
          </a:extLst>
        </xdr:cNvPr>
        <xdr:cNvSpPr/>
      </xdr:nvSpPr>
      <xdr:spPr>
        <a:xfrm>
          <a:off x="11487150" y="1018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55C6E924-0B19-491F-BC7E-1221E5F4551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5FE7044-1E90-4755-8A9C-1953CF96130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2E66726-8F18-4391-9016-F49923ADBC1D}"/>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3097676-BFA4-4239-800E-A77F70EEAF3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B7CA785C-631E-4E49-BA13-21F3C36E8A3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639" name="楕円 638">
          <a:extLst>
            <a:ext uri="{FF2B5EF4-FFF2-40B4-BE49-F238E27FC236}">
              <a16:creationId xmlns:a16="http://schemas.microsoft.com/office/drawing/2014/main" id="{40669178-93E7-4E07-9815-26820C7F23A9}"/>
            </a:ext>
          </a:extLst>
        </xdr:cNvPr>
        <xdr:cNvSpPr/>
      </xdr:nvSpPr>
      <xdr:spPr>
        <a:xfrm>
          <a:off x="14649450" y="101066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12082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930A5F1-A854-4D07-B441-4C558A955ACF}"/>
            </a:ext>
          </a:extLst>
        </xdr:cNvPr>
        <xdr:cNvSpPr txBox="1"/>
      </xdr:nvSpPr>
      <xdr:spPr>
        <a:xfrm>
          <a:off x="1474216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641" name="楕円 640">
          <a:extLst>
            <a:ext uri="{FF2B5EF4-FFF2-40B4-BE49-F238E27FC236}">
              <a16:creationId xmlns:a16="http://schemas.microsoft.com/office/drawing/2014/main" id="{91391A62-EBE0-4380-9DCF-CB66208B36E0}"/>
            </a:ext>
          </a:extLst>
        </xdr:cNvPr>
        <xdr:cNvSpPr/>
      </xdr:nvSpPr>
      <xdr:spPr>
        <a:xfrm>
          <a:off x="13887450" y="100647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40005</xdr:rowOff>
    </xdr:to>
    <xdr:cxnSp macro="">
      <xdr:nvCxnSpPr>
        <xdr:cNvPr id="642" name="直線コネクタ 641">
          <a:extLst>
            <a:ext uri="{FF2B5EF4-FFF2-40B4-BE49-F238E27FC236}">
              <a16:creationId xmlns:a16="http://schemas.microsoft.com/office/drawing/2014/main" id="{28F3F674-01B9-4C98-B7F9-03453AD06837}"/>
            </a:ext>
          </a:extLst>
        </xdr:cNvPr>
        <xdr:cNvCxnSpPr/>
      </xdr:nvCxnSpPr>
      <xdr:spPr>
        <a:xfrm>
          <a:off x="13942060" y="1011745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643" name="楕円 642">
          <a:extLst>
            <a:ext uri="{FF2B5EF4-FFF2-40B4-BE49-F238E27FC236}">
              <a16:creationId xmlns:a16="http://schemas.microsoft.com/office/drawing/2014/main" id="{FA20180D-3F39-492D-9C32-F5A8737D1774}"/>
            </a:ext>
          </a:extLst>
        </xdr:cNvPr>
        <xdr:cNvSpPr/>
      </xdr:nvSpPr>
      <xdr:spPr>
        <a:xfrm>
          <a:off x="13089890" y="100190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169545</xdr:rowOff>
    </xdr:to>
    <xdr:cxnSp macro="">
      <xdr:nvCxnSpPr>
        <xdr:cNvPr id="644" name="直線コネクタ 643">
          <a:extLst>
            <a:ext uri="{FF2B5EF4-FFF2-40B4-BE49-F238E27FC236}">
              <a16:creationId xmlns:a16="http://schemas.microsoft.com/office/drawing/2014/main" id="{39EF9D90-09DA-44F0-AF8A-EFDFF3013089}"/>
            </a:ext>
          </a:extLst>
        </xdr:cNvPr>
        <xdr:cNvCxnSpPr/>
      </xdr:nvCxnSpPr>
      <xdr:spPr>
        <a:xfrm>
          <a:off x="13144500" y="1007364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33020</xdr:rowOff>
    </xdr:from>
    <xdr:to>
      <xdr:col>72</xdr:col>
      <xdr:colOff>38100</xdr:colOff>
      <xdr:row>58</xdr:row>
      <xdr:rowOff>134620</xdr:rowOff>
    </xdr:to>
    <xdr:sp macro="" textlink="">
      <xdr:nvSpPr>
        <xdr:cNvPr id="645" name="楕円 644">
          <a:extLst>
            <a:ext uri="{FF2B5EF4-FFF2-40B4-BE49-F238E27FC236}">
              <a16:creationId xmlns:a16="http://schemas.microsoft.com/office/drawing/2014/main" id="{06A04D72-ACD3-410B-B5FD-F05776C31BE7}"/>
            </a:ext>
          </a:extLst>
        </xdr:cNvPr>
        <xdr:cNvSpPr/>
      </xdr:nvSpPr>
      <xdr:spPr>
        <a:xfrm>
          <a:off x="12303760" y="9975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83820</xdr:rowOff>
    </xdr:from>
    <xdr:to>
      <xdr:col>76</xdr:col>
      <xdr:colOff>114300</xdr:colOff>
      <xdr:row>58</xdr:row>
      <xdr:rowOff>125730</xdr:rowOff>
    </xdr:to>
    <xdr:cxnSp macro="">
      <xdr:nvCxnSpPr>
        <xdr:cNvPr id="646" name="直線コネクタ 645">
          <a:extLst>
            <a:ext uri="{FF2B5EF4-FFF2-40B4-BE49-F238E27FC236}">
              <a16:creationId xmlns:a16="http://schemas.microsoft.com/office/drawing/2014/main" id="{5358A226-59BC-430E-A068-8B764E59A4E5}"/>
            </a:ext>
          </a:extLst>
        </xdr:cNvPr>
        <xdr:cNvCxnSpPr/>
      </xdr:nvCxnSpPr>
      <xdr:spPr>
        <a:xfrm>
          <a:off x="12346940" y="1002982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162560</xdr:rowOff>
    </xdr:from>
    <xdr:to>
      <xdr:col>67</xdr:col>
      <xdr:colOff>101600</xdr:colOff>
      <xdr:row>58</xdr:row>
      <xdr:rowOff>92710</xdr:rowOff>
    </xdr:to>
    <xdr:sp macro="" textlink="">
      <xdr:nvSpPr>
        <xdr:cNvPr id="647" name="楕円 646">
          <a:extLst>
            <a:ext uri="{FF2B5EF4-FFF2-40B4-BE49-F238E27FC236}">
              <a16:creationId xmlns:a16="http://schemas.microsoft.com/office/drawing/2014/main" id="{52483FC6-072A-42BB-BDB0-BAEE35446ED4}"/>
            </a:ext>
          </a:extLst>
        </xdr:cNvPr>
        <xdr:cNvSpPr/>
      </xdr:nvSpPr>
      <xdr:spPr>
        <a:xfrm>
          <a:off x="11487150" y="99371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58</xdr:row>
      <xdr:rowOff>83820</xdr:rowOff>
    </xdr:to>
    <xdr:cxnSp macro="">
      <xdr:nvCxnSpPr>
        <xdr:cNvPr id="648" name="直線コネクタ 647">
          <a:extLst>
            <a:ext uri="{FF2B5EF4-FFF2-40B4-BE49-F238E27FC236}">
              <a16:creationId xmlns:a16="http://schemas.microsoft.com/office/drawing/2014/main" id="{54CC29B9-F46F-4E99-92A2-DDAD77C619D2}"/>
            </a:ext>
          </a:extLst>
        </xdr:cNvPr>
        <xdr:cNvCxnSpPr/>
      </xdr:nvCxnSpPr>
      <xdr:spPr>
        <a:xfrm>
          <a:off x="11541760" y="9987915"/>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136B5B83-557B-41B3-98CB-DDF9E34C2154}"/>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86BC8CA-6C2A-4F8D-AA51-6B45F9074C98}"/>
            </a:ext>
          </a:extLst>
        </xdr:cNvPr>
        <xdr:cNvSpPr txBox="1"/>
      </xdr:nvSpPr>
      <xdr:spPr>
        <a:xfrm>
          <a:off x="1295718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71D27F52-0630-4C0B-BC80-BC0CF813C4F4}"/>
            </a:ext>
          </a:extLst>
        </xdr:cNvPr>
        <xdr:cNvSpPr txBox="1"/>
      </xdr:nvSpPr>
      <xdr:spPr>
        <a:xfrm>
          <a:off x="1217105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C788F356-261E-4380-8D5A-8A8F0C77EEAD}"/>
            </a:ext>
          </a:extLst>
        </xdr:cNvPr>
        <xdr:cNvSpPr txBox="1"/>
      </xdr:nvSpPr>
      <xdr:spPr>
        <a:xfrm>
          <a:off x="113544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8EAB594F-D77E-4D9E-B22D-92FA032038EE}"/>
            </a:ext>
          </a:extLst>
        </xdr:cNvPr>
        <xdr:cNvSpPr txBox="1"/>
      </xdr:nvSpPr>
      <xdr:spPr>
        <a:xfrm>
          <a:off x="1373823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C3852BA-EB0C-4079-95F0-B72F225339E4}"/>
            </a:ext>
          </a:extLst>
        </xdr:cNvPr>
        <xdr:cNvSpPr txBox="1"/>
      </xdr:nvSpPr>
      <xdr:spPr>
        <a:xfrm>
          <a:off x="1295718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A2506E2C-1CC9-47B5-8305-01036255857C}"/>
            </a:ext>
          </a:extLst>
        </xdr:cNvPr>
        <xdr:cNvSpPr txBox="1"/>
      </xdr:nvSpPr>
      <xdr:spPr>
        <a:xfrm>
          <a:off x="1217105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7D95591B-8F5B-432D-8A81-570F277CC04E}"/>
            </a:ext>
          </a:extLst>
        </xdr:cNvPr>
        <xdr:cNvSpPr txBox="1"/>
      </xdr:nvSpPr>
      <xdr:spPr>
        <a:xfrm>
          <a:off x="113544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9310A06B-A5AF-49FF-977F-C76CBED776D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19466BC9-3EB3-443C-801A-7194E90F518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7C038DF0-76AE-4FE6-B08F-6F70AEA0916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73E29E30-1451-4999-826A-337D3AA5C28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45D2F59F-FA4A-403E-9B0A-C1FCCB8BCA6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87C1B627-BB9F-4AFA-87B3-FCD4807B5CE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27234763-B963-4978-AA56-E6B65353BC6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11DE100D-944C-4584-821A-658C9141907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B4AA4D20-ACCF-411F-9D58-C555022084B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26987F49-062B-48F2-A017-9A7BCD0CE14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577688A0-8A09-4745-B264-2782FC767B90}"/>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16DA2BEE-6C27-4877-A3E0-5F288272A7D1}"/>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9CB2BC47-0A43-40EF-9D03-E23734B0A12F}"/>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C33DFBE8-AAD1-4412-99B0-8E40BD9A7621}"/>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4E79577-C5EC-4714-9B54-881AAD2D73E0}"/>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F6803CA-F193-436C-9A0B-3D150A10A980}"/>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D15FA7B2-515C-48A6-A5C1-D8656237B185}"/>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D28CCD59-B2C8-4793-A6AE-BEE9677609CF}"/>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C574E06B-89A1-46C0-8025-F550CF6F2CB7}"/>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5186F4E-90D8-4EB3-AB19-15C0743DA13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EB33E282-F09F-4444-B143-EED17595856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A0ECD08-6ED3-4B5D-8944-57A47CC48A1F}"/>
            </a:ext>
          </a:extLst>
        </xdr:cNvPr>
        <xdr:cNvCxnSpPr/>
      </xdr:nvCxnSpPr>
      <xdr:spPr>
        <a:xfrm flipV="1">
          <a:off x="19947254" y="9511665"/>
          <a:ext cx="0" cy="144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2E2F0F3E-DB14-4A77-B46C-C959152EDC54}"/>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F940C885-B064-4F6F-91CF-9A3808867E9B}"/>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51CDD32-149E-4751-B666-27718765A019}"/>
            </a:ext>
          </a:extLst>
        </xdr:cNvPr>
        <xdr:cNvSpPr txBox="1"/>
      </xdr:nvSpPr>
      <xdr:spPr>
        <a:xfrm>
          <a:off x="19985990" y="92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980A43C1-93A5-430A-A9CF-A888BB4415F5}"/>
            </a:ext>
          </a:extLst>
        </xdr:cNvPr>
        <xdr:cNvCxnSpPr/>
      </xdr:nvCxnSpPr>
      <xdr:spPr>
        <a:xfrm>
          <a:off x="19885660" y="951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391B761A-BEFE-49ED-93F7-E66486C3847C}"/>
            </a:ext>
          </a:extLst>
        </xdr:cNvPr>
        <xdr:cNvSpPr txBox="1"/>
      </xdr:nvSpPr>
      <xdr:spPr>
        <a:xfrm>
          <a:off x="19985990" y="10660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126C13A7-A911-4610-B548-E125B1354C72}"/>
            </a:ext>
          </a:extLst>
        </xdr:cNvPr>
        <xdr:cNvSpPr/>
      </xdr:nvSpPr>
      <xdr:spPr>
        <a:xfrm>
          <a:off x="19904710" y="10688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12456EBE-B709-4799-AD04-C458946244D8}"/>
            </a:ext>
          </a:extLst>
        </xdr:cNvPr>
        <xdr:cNvSpPr/>
      </xdr:nvSpPr>
      <xdr:spPr>
        <a:xfrm>
          <a:off x="19161760" y="106880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81C8C82C-1844-4E2C-B3B2-2CF9134A7340}"/>
            </a:ext>
          </a:extLst>
        </xdr:cNvPr>
        <xdr:cNvSpPr/>
      </xdr:nvSpPr>
      <xdr:spPr>
        <a:xfrm>
          <a:off x="18345150" y="10689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F2F584CC-17E6-4B38-856D-B0F16FC56492}"/>
            </a:ext>
          </a:extLst>
        </xdr:cNvPr>
        <xdr:cNvSpPr/>
      </xdr:nvSpPr>
      <xdr:spPr>
        <a:xfrm>
          <a:off x="17547590" y="106880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074458C2-C48C-4C65-A0C8-49AABC87E2DE}"/>
            </a:ext>
          </a:extLst>
        </xdr:cNvPr>
        <xdr:cNvSpPr/>
      </xdr:nvSpPr>
      <xdr:spPr>
        <a:xfrm>
          <a:off x="16761460" y="10677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D4179AEE-AF24-4557-A259-3009C611276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E4F1B060-D3E1-4047-9122-0260D0A9313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B91126B1-910F-4613-B52B-A27615DFE44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2172140B-BFFD-4E12-B92C-043FB28E1EC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1262B350-8580-4AA4-AD58-808EF6BB6F2C}"/>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694" name="楕円 693">
          <a:extLst>
            <a:ext uri="{FF2B5EF4-FFF2-40B4-BE49-F238E27FC236}">
              <a16:creationId xmlns:a16="http://schemas.microsoft.com/office/drawing/2014/main" id="{F5F6DBCC-91FD-464F-9D44-CCB920B6478C}"/>
            </a:ext>
          </a:extLst>
        </xdr:cNvPr>
        <xdr:cNvSpPr/>
      </xdr:nvSpPr>
      <xdr:spPr>
        <a:xfrm>
          <a:off x="19904710" y="106514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40657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E7864AE1-A6DF-405E-9656-5358AA95FA89}"/>
            </a:ext>
          </a:extLst>
        </xdr:cNvPr>
        <xdr:cNvSpPr txBox="1"/>
      </xdr:nvSpPr>
      <xdr:spPr>
        <a:xfrm>
          <a:off x="1998599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96" name="楕円 695">
          <a:extLst>
            <a:ext uri="{FF2B5EF4-FFF2-40B4-BE49-F238E27FC236}">
              <a16:creationId xmlns:a16="http://schemas.microsoft.com/office/drawing/2014/main" id="{4DF1FD10-13AF-4298-840C-2E07234741BB}"/>
            </a:ext>
          </a:extLst>
        </xdr:cNvPr>
        <xdr:cNvSpPr/>
      </xdr:nvSpPr>
      <xdr:spPr>
        <a:xfrm>
          <a:off x="19161760" y="106514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697" name="直線コネクタ 696">
          <a:extLst>
            <a:ext uri="{FF2B5EF4-FFF2-40B4-BE49-F238E27FC236}">
              <a16:creationId xmlns:a16="http://schemas.microsoft.com/office/drawing/2014/main" id="{ACC55DCE-6872-4584-944B-C8E0D98FB077}"/>
            </a:ext>
          </a:extLst>
        </xdr:cNvPr>
        <xdr:cNvCxnSpPr/>
      </xdr:nvCxnSpPr>
      <xdr:spPr>
        <a:xfrm>
          <a:off x="19204940" y="106965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98" name="楕円 697">
          <a:extLst>
            <a:ext uri="{FF2B5EF4-FFF2-40B4-BE49-F238E27FC236}">
              <a16:creationId xmlns:a16="http://schemas.microsoft.com/office/drawing/2014/main" id="{92715E04-2FC7-48E5-972D-955E4C0A82FE}"/>
            </a:ext>
          </a:extLst>
        </xdr:cNvPr>
        <xdr:cNvSpPr/>
      </xdr:nvSpPr>
      <xdr:spPr>
        <a:xfrm>
          <a:off x="18345150" y="106514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699" name="直線コネクタ 698">
          <a:extLst>
            <a:ext uri="{FF2B5EF4-FFF2-40B4-BE49-F238E27FC236}">
              <a16:creationId xmlns:a16="http://schemas.microsoft.com/office/drawing/2014/main" id="{E3C4DCD5-E271-4869-AA13-23913FBD5F16}"/>
            </a:ext>
          </a:extLst>
        </xdr:cNvPr>
        <xdr:cNvCxnSpPr/>
      </xdr:nvCxnSpPr>
      <xdr:spPr>
        <a:xfrm>
          <a:off x="18399760" y="1069657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00" name="楕円 699">
          <a:extLst>
            <a:ext uri="{FF2B5EF4-FFF2-40B4-BE49-F238E27FC236}">
              <a16:creationId xmlns:a16="http://schemas.microsoft.com/office/drawing/2014/main" id="{ECA85A5F-5DF6-46D0-AD70-6CB7A52B7B04}"/>
            </a:ext>
          </a:extLst>
        </xdr:cNvPr>
        <xdr:cNvSpPr/>
      </xdr:nvSpPr>
      <xdr:spPr>
        <a:xfrm>
          <a:off x="17547590" y="106514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68580</xdr:rowOff>
    </xdr:to>
    <xdr:cxnSp macro="">
      <xdr:nvCxnSpPr>
        <xdr:cNvPr id="701" name="直線コネクタ 700">
          <a:extLst>
            <a:ext uri="{FF2B5EF4-FFF2-40B4-BE49-F238E27FC236}">
              <a16:creationId xmlns:a16="http://schemas.microsoft.com/office/drawing/2014/main" id="{F889D4D3-BE06-4835-8F37-9BD35172407B}"/>
            </a:ext>
          </a:extLst>
        </xdr:cNvPr>
        <xdr:cNvCxnSpPr/>
      </xdr:nvCxnSpPr>
      <xdr:spPr>
        <a:xfrm>
          <a:off x="17602200" y="106965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702" name="楕円 701">
          <a:extLst>
            <a:ext uri="{FF2B5EF4-FFF2-40B4-BE49-F238E27FC236}">
              <a16:creationId xmlns:a16="http://schemas.microsoft.com/office/drawing/2014/main" id="{31FB73ED-7D0C-44B6-A72B-3C26DA05FC24}"/>
            </a:ext>
          </a:extLst>
        </xdr:cNvPr>
        <xdr:cNvSpPr/>
      </xdr:nvSpPr>
      <xdr:spPr>
        <a:xfrm>
          <a:off x="16761460" y="106404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59436</xdr:rowOff>
    </xdr:from>
    <xdr:to>
      <xdr:col>102</xdr:col>
      <xdr:colOff>114300</xdr:colOff>
      <xdr:row>62</xdr:row>
      <xdr:rowOff>68580</xdr:rowOff>
    </xdr:to>
    <xdr:cxnSp macro="">
      <xdr:nvCxnSpPr>
        <xdr:cNvPr id="703" name="直線コネクタ 702">
          <a:extLst>
            <a:ext uri="{FF2B5EF4-FFF2-40B4-BE49-F238E27FC236}">
              <a16:creationId xmlns:a16="http://schemas.microsoft.com/office/drawing/2014/main" id="{C02FE42E-75F2-4010-871B-A44CD1726098}"/>
            </a:ext>
          </a:extLst>
        </xdr:cNvPr>
        <xdr:cNvCxnSpPr/>
      </xdr:nvCxnSpPr>
      <xdr:spPr>
        <a:xfrm>
          <a:off x="16804640" y="10685526"/>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FB0E6716-C1F1-4DFA-9A74-A7F50340609E}"/>
            </a:ext>
          </a:extLst>
        </xdr:cNvPr>
        <xdr:cNvSpPr txBox="1"/>
      </xdr:nvSpPr>
      <xdr:spPr>
        <a:xfrm>
          <a:off x="18982132"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35FFA781-A160-40CC-B5B0-019B3F8D8156}"/>
            </a:ext>
          </a:extLst>
        </xdr:cNvPr>
        <xdr:cNvSpPr txBox="1"/>
      </xdr:nvSpPr>
      <xdr:spPr>
        <a:xfrm>
          <a:off x="1818203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4E4B46A5-FD34-43ED-92FE-4B1118237E6B}"/>
            </a:ext>
          </a:extLst>
        </xdr:cNvPr>
        <xdr:cNvSpPr txBox="1"/>
      </xdr:nvSpPr>
      <xdr:spPr>
        <a:xfrm>
          <a:off x="17384472"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D011AD35-0C09-460E-AF92-9A237B12A130}"/>
            </a:ext>
          </a:extLst>
        </xdr:cNvPr>
        <xdr:cNvSpPr txBox="1"/>
      </xdr:nvSpPr>
      <xdr:spPr>
        <a:xfrm>
          <a:off x="16588817"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135907</xdr:rowOff>
    </xdr:from>
    <xdr:ext cx="469744" cy="259045"/>
    <xdr:sp macro="" textlink="">
      <xdr:nvSpPr>
        <xdr:cNvPr id="708" name="n_1mainValue【保健センター・保健所】&#10;一人当たり面積">
          <a:extLst>
            <a:ext uri="{FF2B5EF4-FFF2-40B4-BE49-F238E27FC236}">
              <a16:creationId xmlns:a16="http://schemas.microsoft.com/office/drawing/2014/main" id="{5366A94B-DE14-4423-A426-86A2023CC2BB}"/>
            </a:ext>
          </a:extLst>
        </xdr:cNvPr>
        <xdr:cNvSpPr txBox="1"/>
      </xdr:nvSpPr>
      <xdr:spPr>
        <a:xfrm>
          <a:off x="18982132"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709" name="n_2mainValue【保健センター・保健所】&#10;一人当たり面積">
          <a:extLst>
            <a:ext uri="{FF2B5EF4-FFF2-40B4-BE49-F238E27FC236}">
              <a16:creationId xmlns:a16="http://schemas.microsoft.com/office/drawing/2014/main" id="{D6D4B7C5-9D8E-4BEB-8DEC-E6332F58C924}"/>
            </a:ext>
          </a:extLst>
        </xdr:cNvPr>
        <xdr:cNvSpPr txBox="1"/>
      </xdr:nvSpPr>
      <xdr:spPr>
        <a:xfrm>
          <a:off x="18182032"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710" name="n_3mainValue【保健センター・保健所】&#10;一人当たり面積">
          <a:extLst>
            <a:ext uri="{FF2B5EF4-FFF2-40B4-BE49-F238E27FC236}">
              <a16:creationId xmlns:a16="http://schemas.microsoft.com/office/drawing/2014/main" id="{8546C7E5-CA4F-4F71-ACE9-ED18F8F46223}"/>
            </a:ext>
          </a:extLst>
        </xdr:cNvPr>
        <xdr:cNvSpPr txBox="1"/>
      </xdr:nvSpPr>
      <xdr:spPr>
        <a:xfrm>
          <a:off x="17384472"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711" name="n_4mainValue【保健センター・保健所】&#10;一人当たり面積">
          <a:extLst>
            <a:ext uri="{FF2B5EF4-FFF2-40B4-BE49-F238E27FC236}">
              <a16:creationId xmlns:a16="http://schemas.microsoft.com/office/drawing/2014/main" id="{F71CFE38-5233-444D-9B2E-5C9E80C5B069}"/>
            </a:ext>
          </a:extLst>
        </xdr:cNvPr>
        <xdr:cNvSpPr txBox="1"/>
      </xdr:nvSpPr>
      <xdr:spPr>
        <a:xfrm>
          <a:off x="16588817" y="1041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63565448-F466-4080-977C-DC148E3C6E2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41F8C324-957D-4A65-A03D-3E45125576C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EB2E5582-0D7B-4F5B-88A3-239D98B75AB3}"/>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BC6CBF5E-06EE-45A2-AEFC-21C09363DCF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95E12D4D-38A9-4719-9B90-EA10B607632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B8B0582B-06F8-4BC0-A73C-0EEFCB1A4CF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599DCB0B-5EE0-4900-9BF8-53EE4AE5064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5098C17D-6E9B-4B3D-B88D-954D08CCD97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5EFFE9EF-C9D9-44DC-B438-20FF953DAB2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22820814-64B6-4826-B047-1D8568730B36}"/>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3D42A46F-AC58-4CDD-8104-C2A76871159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3A18E986-BE95-4B7C-A54B-66601BC2488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B374CF47-9A96-44CD-95A6-92F25A523C27}"/>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5652DC7C-3A57-4534-9313-F4E581F480B7}"/>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7E732937-6C42-409E-857B-9DE3EBC54841}"/>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E25BE46-0830-41ED-8432-09C2BE6885DF}"/>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76CC1BB4-44C4-4652-BAF7-7DD49478932E}"/>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F58C61A7-4021-4085-AD44-95A10DB08595}"/>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E2AA176A-6CCC-4660-A49A-DC25F9E3847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9DAAF122-FC50-4F03-80A7-86DDDB8A2196}"/>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18CAAD5A-437D-4386-84F7-84EF25B05EBB}"/>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EF0FBB5B-9D21-4387-8BEF-A32EF8E2E0BA}"/>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8628C06B-A576-408B-BBAA-F42D7D25A0D2}"/>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579BC1D4-B852-4AC2-9343-A21DC9F430E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FAF52EF0-23FC-401B-B0B5-1CD47733E85F}"/>
            </a:ext>
          </a:extLst>
        </xdr:cNvPr>
        <xdr:cNvCxnSpPr/>
      </xdr:nvCxnSpPr>
      <xdr:spPr>
        <a:xfrm flipV="1">
          <a:off x="14703424" y="135731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8988E259-7F74-40A2-90CD-CC28613F5FEF}"/>
            </a:ext>
          </a:extLst>
        </xdr:cNvPr>
        <xdr:cNvSpPr txBox="1"/>
      </xdr:nvSpPr>
      <xdr:spPr>
        <a:xfrm>
          <a:off x="1474216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EEE5EF77-26C4-4043-8403-F3AEB48E1FE7}"/>
            </a:ext>
          </a:extLst>
        </xdr:cNvPr>
        <xdr:cNvCxnSpPr/>
      </xdr:nvCxnSpPr>
      <xdr:spPr>
        <a:xfrm>
          <a:off x="14611350" y="1464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F424D4C-367A-4AF3-B0DE-F9EAB2B7C354}"/>
            </a:ext>
          </a:extLst>
        </xdr:cNvPr>
        <xdr:cNvSpPr txBox="1"/>
      </xdr:nvSpPr>
      <xdr:spPr>
        <a:xfrm>
          <a:off x="1474216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EB5180F0-F133-4558-ACA7-C4BD160E1254}"/>
            </a:ext>
          </a:extLst>
        </xdr:cNvPr>
        <xdr:cNvCxnSpPr/>
      </xdr:nvCxnSpPr>
      <xdr:spPr>
        <a:xfrm>
          <a:off x="14611350" y="1357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1FA30553-CA37-4685-831A-2D802E389299}"/>
            </a:ext>
          </a:extLst>
        </xdr:cNvPr>
        <xdr:cNvSpPr txBox="1"/>
      </xdr:nvSpPr>
      <xdr:spPr>
        <a:xfrm>
          <a:off x="14742160" y="139789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75E6854B-E8FC-4173-AEEF-3641E0C2569F}"/>
            </a:ext>
          </a:extLst>
        </xdr:cNvPr>
        <xdr:cNvSpPr/>
      </xdr:nvSpPr>
      <xdr:spPr>
        <a:xfrm>
          <a:off x="14649450" y="14004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DBBA46C6-E044-4A60-AF40-446E03D45361}"/>
            </a:ext>
          </a:extLst>
        </xdr:cNvPr>
        <xdr:cNvSpPr/>
      </xdr:nvSpPr>
      <xdr:spPr>
        <a:xfrm>
          <a:off x="13887450" y="139795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9C883DC9-C2A3-4190-B2F9-4CA30C2A075E}"/>
            </a:ext>
          </a:extLst>
        </xdr:cNvPr>
        <xdr:cNvSpPr/>
      </xdr:nvSpPr>
      <xdr:spPr>
        <a:xfrm>
          <a:off x="13089890" y="1395285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C4A84861-93C1-4F59-BAC9-1B55BACF7C9C}"/>
            </a:ext>
          </a:extLst>
        </xdr:cNvPr>
        <xdr:cNvSpPr/>
      </xdr:nvSpPr>
      <xdr:spPr>
        <a:xfrm>
          <a:off x="12303760" y="1393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18F52F83-4313-43C4-ACD0-0F6788EE539D}"/>
            </a:ext>
          </a:extLst>
        </xdr:cNvPr>
        <xdr:cNvSpPr/>
      </xdr:nvSpPr>
      <xdr:spPr>
        <a:xfrm>
          <a:off x="11487150" y="139071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A3F5B675-23AF-4047-AC13-63BC62F3FCD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C52D0657-745F-483C-B632-6BABC21823B1}"/>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B0F81B6A-67A7-48FF-B57A-6F724AC4F08B}"/>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51FDF431-DA3C-4870-B370-B39F3159D172}"/>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2884B03C-5C83-4F49-AF5B-00EB0E970267}"/>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52" name="楕円 751">
          <a:extLst>
            <a:ext uri="{FF2B5EF4-FFF2-40B4-BE49-F238E27FC236}">
              <a16:creationId xmlns:a16="http://schemas.microsoft.com/office/drawing/2014/main" id="{C37ABEB9-EE9E-4441-8688-56F738D87EF4}"/>
            </a:ext>
          </a:extLst>
        </xdr:cNvPr>
        <xdr:cNvSpPr/>
      </xdr:nvSpPr>
      <xdr:spPr>
        <a:xfrm>
          <a:off x="14649450" y="138995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C4CC54F1-D122-44CF-921E-9D18AC548AF6}"/>
            </a:ext>
          </a:extLst>
        </xdr:cNvPr>
        <xdr:cNvSpPr txBox="1"/>
      </xdr:nvSpPr>
      <xdr:spPr>
        <a:xfrm>
          <a:off x="14742160" y="1374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754" name="楕円 753">
          <a:extLst>
            <a:ext uri="{FF2B5EF4-FFF2-40B4-BE49-F238E27FC236}">
              <a16:creationId xmlns:a16="http://schemas.microsoft.com/office/drawing/2014/main" id="{0C0A379B-A425-4222-9FD0-6F6160CA71B9}"/>
            </a:ext>
          </a:extLst>
        </xdr:cNvPr>
        <xdr:cNvSpPr/>
      </xdr:nvSpPr>
      <xdr:spPr>
        <a:xfrm>
          <a:off x="13887450" y="138880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60961</xdr:rowOff>
    </xdr:to>
    <xdr:cxnSp macro="">
      <xdr:nvCxnSpPr>
        <xdr:cNvPr id="755" name="直線コネクタ 754">
          <a:extLst>
            <a:ext uri="{FF2B5EF4-FFF2-40B4-BE49-F238E27FC236}">
              <a16:creationId xmlns:a16="http://schemas.microsoft.com/office/drawing/2014/main" id="{C313F091-08EA-4199-B516-3517DC1A5488}"/>
            </a:ext>
          </a:extLst>
        </xdr:cNvPr>
        <xdr:cNvCxnSpPr/>
      </xdr:nvCxnSpPr>
      <xdr:spPr>
        <a:xfrm>
          <a:off x="13942060" y="13936980"/>
          <a:ext cx="762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137795</xdr:rowOff>
    </xdr:from>
    <xdr:to>
      <xdr:col>76</xdr:col>
      <xdr:colOff>165100</xdr:colOff>
      <xdr:row>81</xdr:row>
      <xdr:rowOff>67945</xdr:rowOff>
    </xdr:to>
    <xdr:sp macro="" textlink="">
      <xdr:nvSpPr>
        <xdr:cNvPr id="756" name="楕円 755">
          <a:extLst>
            <a:ext uri="{FF2B5EF4-FFF2-40B4-BE49-F238E27FC236}">
              <a16:creationId xmlns:a16="http://schemas.microsoft.com/office/drawing/2014/main" id="{27D84900-8928-435F-941B-E2E20C42B799}"/>
            </a:ext>
          </a:extLst>
        </xdr:cNvPr>
        <xdr:cNvSpPr/>
      </xdr:nvSpPr>
      <xdr:spPr>
        <a:xfrm>
          <a:off x="13089890" y="138499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47625</xdr:rowOff>
    </xdr:to>
    <xdr:cxnSp macro="">
      <xdr:nvCxnSpPr>
        <xdr:cNvPr id="757" name="直線コネクタ 756">
          <a:extLst>
            <a:ext uri="{FF2B5EF4-FFF2-40B4-BE49-F238E27FC236}">
              <a16:creationId xmlns:a16="http://schemas.microsoft.com/office/drawing/2014/main" id="{717DF3A9-B478-47A3-96FD-58702522ED68}"/>
            </a:ext>
          </a:extLst>
        </xdr:cNvPr>
        <xdr:cNvCxnSpPr/>
      </xdr:nvCxnSpPr>
      <xdr:spPr>
        <a:xfrm>
          <a:off x="13144500" y="1390840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107314</xdr:rowOff>
    </xdr:from>
    <xdr:to>
      <xdr:col>72</xdr:col>
      <xdr:colOff>38100</xdr:colOff>
      <xdr:row>81</xdr:row>
      <xdr:rowOff>37464</xdr:rowOff>
    </xdr:to>
    <xdr:sp macro="" textlink="">
      <xdr:nvSpPr>
        <xdr:cNvPr id="758" name="楕円 757">
          <a:extLst>
            <a:ext uri="{FF2B5EF4-FFF2-40B4-BE49-F238E27FC236}">
              <a16:creationId xmlns:a16="http://schemas.microsoft.com/office/drawing/2014/main" id="{177713C2-C217-4035-B9D2-460F1C9F7005}"/>
            </a:ext>
          </a:extLst>
        </xdr:cNvPr>
        <xdr:cNvSpPr/>
      </xdr:nvSpPr>
      <xdr:spPr>
        <a:xfrm>
          <a:off x="12303760" y="138214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158114</xdr:rowOff>
    </xdr:from>
    <xdr:to>
      <xdr:col>76</xdr:col>
      <xdr:colOff>114300</xdr:colOff>
      <xdr:row>81</xdr:row>
      <xdr:rowOff>17145</xdr:rowOff>
    </xdr:to>
    <xdr:cxnSp macro="">
      <xdr:nvCxnSpPr>
        <xdr:cNvPr id="759" name="直線コネクタ 758">
          <a:extLst>
            <a:ext uri="{FF2B5EF4-FFF2-40B4-BE49-F238E27FC236}">
              <a16:creationId xmlns:a16="http://schemas.microsoft.com/office/drawing/2014/main" id="{1E73EEE1-775B-4043-9B80-8C311E36D52E}"/>
            </a:ext>
          </a:extLst>
        </xdr:cNvPr>
        <xdr:cNvCxnSpPr/>
      </xdr:nvCxnSpPr>
      <xdr:spPr>
        <a:xfrm>
          <a:off x="12346940" y="13876019"/>
          <a:ext cx="7975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74930</xdr:rowOff>
    </xdr:from>
    <xdr:to>
      <xdr:col>67</xdr:col>
      <xdr:colOff>101600</xdr:colOff>
      <xdr:row>81</xdr:row>
      <xdr:rowOff>5080</xdr:rowOff>
    </xdr:to>
    <xdr:sp macro="" textlink="">
      <xdr:nvSpPr>
        <xdr:cNvPr id="760" name="楕円 759">
          <a:extLst>
            <a:ext uri="{FF2B5EF4-FFF2-40B4-BE49-F238E27FC236}">
              <a16:creationId xmlns:a16="http://schemas.microsoft.com/office/drawing/2014/main" id="{94A37F64-381F-4C9B-975C-67BCB419DE36}"/>
            </a:ext>
          </a:extLst>
        </xdr:cNvPr>
        <xdr:cNvSpPr/>
      </xdr:nvSpPr>
      <xdr:spPr>
        <a:xfrm>
          <a:off x="11487150" y="137909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125730</xdr:rowOff>
    </xdr:from>
    <xdr:to>
      <xdr:col>71</xdr:col>
      <xdr:colOff>177800</xdr:colOff>
      <xdr:row>80</xdr:row>
      <xdr:rowOff>158114</xdr:rowOff>
    </xdr:to>
    <xdr:cxnSp macro="">
      <xdr:nvCxnSpPr>
        <xdr:cNvPr id="761" name="直線コネクタ 760">
          <a:extLst>
            <a:ext uri="{FF2B5EF4-FFF2-40B4-BE49-F238E27FC236}">
              <a16:creationId xmlns:a16="http://schemas.microsoft.com/office/drawing/2014/main" id="{7C5F3883-2E4B-4CCF-9E5D-7E1359A1CDBC}"/>
            </a:ext>
          </a:extLst>
        </xdr:cNvPr>
        <xdr:cNvCxnSpPr/>
      </xdr:nvCxnSpPr>
      <xdr:spPr>
        <a:xfrm>
          <a:off x="11541760" y="13845540"/>
          <a:ext cx="80518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7B7E8A87-DB6D-4D92-86B7-E950D26683AD}"/>
            </a:ext>
          </a:extLst>
        </xdr:cNvPr>
        <xdr:cNvSpPr txBox="1"/>
      </xdr:nvSpPr>
      <xdr:spPr>
        <a:xfrm>
          <a:off x="13738234" y="1407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5E3E12A3-A717-4C99-AB5C-5F027553B4D9}"/>
            </a:ext>
          </a:extLst>
        </xdr:cNvPr>
        <xdr:cNvSpPr txBox="1"/>
      </xdr:nvSpPr>
      <xdr:spPr>
        <a:xfrm>
          <a:off x="12957184" y="1404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86D376F1-3501-4D2D-815D-279408D26A79}"/>
            </a:ext>
          </a:extLst>
        </xdr:cNvPr>
        <xdr:cNvSpPr txBox="1"/>
      </xdr:nvSpPr>
      <xdr:spPr>
        <a:xfrm>
          <a:off x="1217105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4A4B8D03-D3AA-42E8-AEF6-D18315E25731}"/>
            </a:ext>
          </a:extLst>
        </xdr:cNvPr>
        <xdr:cNvSpPr txBox="1"/>
      </xdr:nvSpPr>
      <xdr:spPr>
        <a:xfrm>
          <a:off x="113544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766" name="n_1mainValue【消防施設】&#10;有形固定資産減価償却率">
          <a:extLst>
            <a:ext uri="{FF2B5EF4-FFF2-40B4-BE49-F238E27FC236}">
              <a16:creationId xmlns:a16="http://schemas.microsoft.com/office/drawing/2014/main" id="{B381362B-BF5F-461B-B28B-693C04960137}"/>
            </a:ext>
          </a:extLst>
        </xdr:cNvPr>
        <xdr:cNvSpPr txBox="1"/>
      </xdr:nvSpPr>
      <xdr:spPr>
        <a:xfrm>
          <a:off x="1373823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767" name="n_2mainValue【消防施設】&#10;有形固定資産減価償却率">
          <a:extLst>
            <a:ext uri="{FF2B5EF4-FFF2-40B4-BE49-F238E27FC236}">
              <a16:creationId xmlns:a16="http://schemas.microsoft.com/office/drawing/2014/main" id="{62E478FA-FF01-4E7F-B6A3-2340E4DE51D0}"/>
            </a:ext>
          </a:extLst>
        </xdr:cNvPr>
        <xdr:cNvSpPr txBox="1"/>
      </xdr:nvSpPr>
      <xdr:spPr>
        <a:xfrm>
          <a:off x="1295718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53991</xdr:rowOff>
    </xdr:from>
    <xdr:ext cx="405111" cy="259045"/>
    <xdr:sp macro="" textlink="">
      <xdr:nvSpPr>
        <xdr:cNvPr id="768" name="n_3mainValue【消防施設】&#10;有形固定資産減価償却率">
          <a:extLst>
            <a:ext uri="{FF2B5EF4-FFF2-40B4-BE49-F238E27FC236}">
              <a16:creationId xmlns:a16="http://schemas.microsoft.com/office/drawing/2014/main" id="{0499C96C-CA85-4AB1-B302-F6A50120AA4D}"/>
            </a:ext>
          </a:extLst>
        </xdr:cNvPr>
        <xdr:cNvSpPr txBox="1"/>
      </xdr:nvSpPr>
      <xdr:spPr>
        <a:xfrm>
          <a:off x="12171054" y="136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21607</xdr:rowOff>
    </xdr:from>
    <xdr:ext cx="405111" cy="259045"/>
    <xdr:sp macro="" textlink="">
      <xdr:nvSpPr>
        <xdr:cNvPr id="769" name="n_4mainValue【消防施設】&#10;有形固定資産減価償却率">
          <a:extLst>
            <a:ext uri="{FF2B5EF4-FFF2-40B4-BE49-F238E27FC236}">
              <a16:creationId xmlns:a16="http://schemas.microsoft.com/office/drawing/2014/main" id="{112EDC13-64EE-4FCF-B5C9-3BA6CC1FB750}"/>
            </a:ext>
          </a:extLst>
        </xdr:cNvPr>
        <xdr:cNvSpPr txBox="1"/>
      </xdr:nvSpPr>
      <xdr:spPr>
        <a:xfrm>
          <a:off x="113544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C6791BB4-EE99-4F3D-91C1-EB9F49F69A8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EDEDD285-B86E-4048-AF96-EF0280C0579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BB479B66-C2CF-4A3F-86AA-967074E1EB1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44835E98-4EE1-4D17-B939-D11CBF6FA64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96742D90-28F7-4D84-A366-3A0D87AD635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4A2E64F1-ADA8-424A-B33D-B018FC20835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89519968-1754-4DC5-94C9-8616D0C57E4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CDBC558D-BC9C-4A22-A60B-BBECA2CF701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FC4C3C55-F39C-4E59-93F8-00C0D52DDA1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FA899D6A-19F3-4F67-9643-5C307BF346AA}"/>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4786A42A-F855-4B3E-B53A-88BE33DF396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3347C167-6638-44B9-B862-6E5A042EA9EF}"/>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A207CDFE-5C61-4305-95F5-838F35E94E61}"/>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26938476-5950-4B51-9A30-DD09509093F8}"/>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BD347D11-DE69-4745-9E1D-B5341D6985CD}"/>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FE2FA980-FF8F-4B86-8B95-87F24E76DE53}"/>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ED4C81BF-42B9-4B9F-833D-92BC13EBAA2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607FDD79-0D54-4927-8359-757985C26B92}"/>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3990E452-911B-4B48-BCAC-14A018E30EC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461A02A0-CE88-4DC4-AC21-0CFB119C86AA}"/>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A7351128-A6C3-4D17-8019-52728AD93A0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ED898B5D-D927-444A-A78B-85EACDE03DC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34D9A2F7-99A0-4EA7-98CE-90A6583E247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B4AF247D-0C11-4D7A-99E2-C292207FA65A}"/>
            </a:ext>
          </a:extLst>
        </xdr:cNvPr>
        <xdr:cNvCxnSpPr/>
      </xdr:nvCxnSpPr>
      <xdr:spPr>
        <a:xfrm flipV="1">
          <a:off x="19947254" y="1332420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600DAEDC-AD93-431F-A113-E80AF184EEF1}"/>
            </a:ext>
          </a:extLst>
        </xdr:cNvPr>
        <xdr:cNvSpPr txBox="1"/>
      </xdr:nvSpPr>
      <xdr:spPr>
        <a:xfrm>
          <a:off x="19985990"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5746446E-5D2B-43A8-B68B-924F33C66FF2}"/>
            </a:ext>
          </a:extLst>
        </xdr:cNvPr>
        <xdr:cNvCxnSpPr/>
      </xdr:nvCxnSpPr>
      <xdr:spPr>
        <a:xfrm>
          <a:off x="19885660" y="1474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6600EC87-0309-4E7B-8CA3-90927CFB8C36}"/>
            </a:ext>
          </a:extLst>
        </xdr:cNvPr>
        <xdr:cNvSpPr txBox="1"/>
      </xdr:nvSpPr>
      <xdr:spPr>
        <a:xfrm>
          <a:off x="19985990" y="130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4934E49F-72AC-49D0-A232-318E95B1B9C2}"/>
            </a:ext>
          </a:extLst>
        </xdr:cNvPr>
        <xdr:cNvCxnSpPr/>
      </xdr:nvCxnSpPr>
      <xdr:spPr>
        <a:xfrm>
          <a:off x="19885660" y="1332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A661F40B-DF71-41C4-9D64-E2031050D06E}"/>
            </a:ext>
          </a:extLst>
        </xdr:cNvPr>
        <xdr:cNvSpPr txBox="1"/>
      </xdr:nvSpPr>
      <xdr:spPr>
        <a:xfrm>
          <a:off x="1998599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67EFDE31-4709-4A82-BC15-C244EE0D94D0}"/>
            </a:ext>
          </a:extLst>
        </xdr:cNvPr>
        <xdr:cNvSpPr/>
      </xdr:nvSpPr>
      <xdr:spPr>
        <a:xfrm>
          <a:off x="19904710" y="14189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AC1D23A8-E9F2-4A04-A2E6-AC8FC165DCCA}"/>
            </a:ext>
          </a:extLst>
        </xdr:cNvPr>
        <xdr:cNvSpPr/>
      </xdr:nvSpPr>
      <xdr:spPr>
        <a:xfrm>
          <a:off x="19161760" y="141897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5B36305E-B500-4F04-A3A2-44CD89AC5DE8}"/>
            </a:ext>
          </a:extLst>
        </xdr:cNvPr>
        <xdr:cNvSpPr/>
      </xdr:nvSpPr>
      <xdr:spPr>
        <a:xfrm>
          <a:off x="18345150" y="14189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FAD67F2A-BAE9-44C9-A983-BA847C3F136E}"/>
            </a:ext>
          </a:extLst>
        </xdr:cNvPr>
        <xdr:cNvSpPr/>
      </xdr:nvSpPr>
      <xdr:spPr>
        <a:xfrm>
          <a:off x="17547590" y="14194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58248295-C442-47CD-9E0D-CEAC83A59B46}"/>
            </a:ext>
          </a:extLst>
        </xdr:cNvPr>
        <xdr:cNvSpPr/>
      </xdr:nvSpPr>
      <xdr:spPr>
        <a:xfrm>
          <a:off x="16761460" y="14156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ACEB9902-DE22-4891-83E5-F809CBB5C70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BF88FBCC-6A1C-4766-BB1D-24D05BF1057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4A2BE32F-B921-46C7-A43F-F48161A9AF0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24AD8514-3B23-4997-94F4-8F6A7816D63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93B0948-BE43-4191-8A42-C943F0F73A3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9" name="楕円 808">
          <a:extLst>
            <a:ext uri="{FF2B5EF4-FFF2-40B4-BE49-F238E27FC236}">
              <a16:creationId xmlns:a16="http://schemas.microsoft.com/office/drawing/2014/main" id="{1A8FC32E-2F91-40B4-8259-1D218961A44E}"/>
            </a:ext>
          </a:extLst>
        </xdr:cNvPr>
        <xdr:cNvSpPr/>
      </xdr:nvSpPr>
      <xdr:spPr>
        <a:xfrm>
          <a:off x="19904710" y="14276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10" name="【消防施設】&#10;一人当たり面積該当値テキスト">
          <a:extLst>
            <a:ext uri="{FF2B5EF4-FFF2-40B4-BE49-F238E27FC236}">
              <a16:creationId xmlns:a16="http://schemas.microsoft.com/office/drawing/2014/main" id="{3DBE3C02-615A-4FFF-AF20-6C56B1515290}"/>
            </a:ext>
          </a:extLst>
        </xdr:cNvPr>
        <xdr:cNvSpPr txBox="1"/>
      </xdr:nvSpPr>
      <xdr:spPr>
        <a:xfrm>
          <a:off x="19985990"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11" name="楕円 810">
          <a:extLst>
            <a:ext uri="{FF2B5EF4-FFF2-40B4-BE49-F238E27FC236}">
              <a16:creationId xmlns:a16="http://schemas.microsoft.com/office/drawing/2014/main" id="{68394FB6-334B-410F-884A-66D6B9DA4095}"/>
            </a:ext>
          </a:extLst>
        </xdr:cNvPr>
        <xdr:cNvSpPr/>
      </xdr:nvSpPr>
      <xdr:spPr>
        <a:xfrm>
          <a:off x="19161760" y="1427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12" name="直線コネクタ 811">
          <a:extLst>
            <a:ext uri="{FF2B5EF4-FFF2-40B4-BE49-F238E27FC236}">
              <a16:creationId xmlns:a16="http://schemas.microsoft.com/office/drawing/2014/main" id="{7F4D6FA4-FA89-47D8-A40B-DDED28F68267}"/>
            </a:ext>
          </a:extLst>
        </xdr:cNvPr>
        <xdr:cNvCxnSpPr/>
      </xdr:nvCxnSpPr>
      <xdr:spPr>
        <a:xfrm>
          <a:off x="19204940" y="14321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13" name="楕円 812">
          <a:extLst>
            <a:ext uri="{FF2B5EF4-FFF2-40B4-BE49-F238E27FC236}">
              <a16:creationId xmlns:a16="http://schemas.microsoft.com/office/drawing/2014/main" id="{26372077-BD2D-485D-9F4D-6E40780E6507}"/>
            </a:ext>
          </a:extLst>
        </xdr:cNvPr>
        <xdr:cNvSpPr/>
      </xdr:nvSpPr>
      <xdr:spPr>
        <a:xfrm>
          <a:off x="18345150" y="14276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14" name="直線コネクタ 813">
          <a:extLst>
            <a:ext uri="{FF2B5EF4-FFF2-40B4-BE49-F238E27FC236}">
              <a16:creationId xmlns:a16="http://schemas.microsoft.com/office/drawing/2014/main" id="{E973679C-5CF2-43A0-B030-1E32EE381FA0}"/>
            </a:ext>
          </a:extLst>
        </xdr:cNvPr>
        <xdr:cNvCxnSpPr/>
      </xdr:nvCxnSpPr>
      <xdr:spPr>
        <a:xfrm>
          <a:off x="18399760" y="14321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5" name="楕円 814">
          <a:extLst>
            <a:ext uri="{FF2B5EF4-FFF2-40B4-BE49-F238E27FC236}">
              <a16:creationId xmlns:a16="http://schemas.microsoft.com/office/drawing/2014/main" id="{C4A49F30-809B-4225-AE1C-6D82714AF1A7}"/>
            </a:ext>
          </a:extLst>
        </xdr:cNvPr>
        <xdr:cNvSpPr/>
      </xdr:nvSpPr>
      <xdr:spPr>
        <a:xfrm>
          <a:off x="17547590" y="142767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16" name="直線コネクタ 815">
          <a:extLst>
            <a:ext uri="{FF2B5EF4-FFF2-40B4-BE49-F238E27FC236}">
              <a16:creationId xmlns:a16="http://schemas.microsoft.com/office/drawing/2014/main" id="{1CF1DA93-54D5-46EC-9554-9783393AD565}"/>
            </a:ext>
          </a:extLst>
        </xdr:cNvPr>
        <xdr:cNvCxnSpPr/>
      </xdr:nvCxnSpPr>
      <xdr:spPr>
        <a:xfrm>
          <a:off x="17602200" y="14321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7" name="楕円 816">
          <a:extLst>
            <a:ext uri="{FF2B5EF4-FFF2-40B4-BE49-F238E27FC236}">
              <a16:creationId xmlns:a16="http://schemas.microsoft.com/office/drawing/2014/main" id="{2D953AC7-FF4B-43D8-8025-CD48BCEE9D23}"/>
            </a:ext>
          </a:extLst>
        </xdr:cNvPr>
        <xdr:cNvSpPr/>
      </xdr:nvSpPr>
      <xdr:spPr>
        <a:xfrm>
          <a:off x="16761460" y="1427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18" name="直線コネクタ 817">
          <a:extLst>
            <a:ext uri="{FF2B5EF4-FFF2-40B4-BE49-F238E27FC236}">
              <a16:creationId xmlns:a16="http://schemas.microsoft.com/office/drawing/2014/main" id="{4B2C2D81-C929-4EE5-B9DF-5A40D17308D4}"/>
            </a:ext>
          </a:extLst>
        </xdr:cNvPr>
        <xdr:cNvCxnSpPr/>
      </xdr:nvCxnSpPr>
      <xdr:spPr>
        <a:xfrm>
          <a:off x="16804640" y="14321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B2A63041-8C72-4710-8015-E85B228DCF1A}"/>
            </a:ext>
          </a:extLst>
        </xdr:cNvPr>
        <xdr:cNvSpPr txBox="1"/>
      </xdr:nvSpPr>
      <xdr:spPr>
        <a:xfrm>
          <a:off x="1898213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B54C73B8-EFCE-464B-A24E-36996B94DE1A}"/>
            </a:ext>
          </a:extLst>
        </xdr:cNvPr>
        <xdr:cNvSpPr txBox="1"/>
      </xdr:nvSpPr>
      <xdr:spPr>
        <a:xfrm>
          <a:off x="1818203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F5B98A74-B4E0-44D4-AC8E-9314D7CA05D7}"/>
            </a:ext>
          </a:extLst>
        </xdr:cNvPr>
        <xdr:cNvSpPr txBox="1"/>
      </xdr:nvSpPr>
      <xdr:spPr>
        <a:xfrm>
          <a:off x="17384472"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8F8F2FF3-E1C6-492A-8417-F645234FBB6F}"/>
            </a:ext>
          </a:extLst>
        </xdr:cNvPr>
        <xdr:cNvSpPr txBox="1"/>
      </xdr:nvSpPr>
      <xdr:spPr>
        <a:xfrm>
          <a:off x="16588817" y="139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23" name="n_1mainValue【消防施設】&#10;一人当たり面積">
          <a:extLst>
            <a:ext uri="{FF2B5EF4-FFF2-40B4-BE49-F238E27FC236}">
              <a16:creationId xmlns:a16="http://schemas.microsoft.com/office/drawing/2014/main" id="{C925695C-146B-4504-BFC2-BE0B5D82F951}"/>
            </a:ext>
          </a:extLst>
        </xdr:cNvPr>
        <xdr:cNvSpPr txBox="1"/>
      </xdr:nvSpPr>
      <xdr:spPr>
        <a:xfrm>
          <a:off x="1898213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4" name="n_2mainValue【消防施設】&#10;一人当たり面積">
          <a:extLst>
            <a:ext uri="{FF2B5EF4-FFF2-40B4-BE49-F238E27FC236}">
              <a16:creationId xmlns:a16="http://schemas.microsoft.com/office/drawing/2014/main" id="{8B0316CE-E947-4915-BA03-B3ECF5CC853A}"/>
            </a:ext>
          </a:extLst>
        </xdr:cNvPr>
        <xdr:cNvSpPr txBox="1"/>
      </xdr:nvSpPr>
      <xdr:spPr>
        <a:xfrm>
          <a:off x="1818203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25" name="n_3mainValue【消防施設】&#10;一人当たり面積">
          <a:extLst>
            <a:ext uri="{FF2B5EF4-FFF2-40B4-BE49-F238E27FC236}">
              <a16:creationId xmlns:a16="http://schemas.microsoft.com/office/drawing/2014/main" id="{E5450436-5055-4682-AF4A-FA3C4DA4E583}"/>
            </a:ext>
          </a:extLst>
        </xdr:cNvPr>
        <xdr:cNvSpPr txBox="1"/>
      </xdr:nvSpPr>
      <xdr:spPr>
        <a:xfrm>
          <a:off x="1738447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6" name="n_4mainValue【消防施設】&#10;一人当たり面積">
          <a:extLst>
            <a:ext uri="{FF2B5EF4-FFF2-40B4-BE49-F238E27FC236}">
              <a16:creationId xmlns:a16="http://schemas.microsoft.com/office/drawing/2014/main" id="{60358F17-5033-4DE2-B74E-E4DEEEC8C5F6}"/>
            </a:ext>
          </a:extLst>
        </xdr:cNvPr>
        <xdr:cNvSpPr txBox="1"/>
      </xdr:nvSpPr>
      <xdr:spPr>
        <a:xfrm>
          <a:off x="16588817"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5F895370-C8E3-4E0A-924B-EB92B379715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45BCDB6B-9E53-4CAA-BABC-33348C18425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DB7DB1F1-4C53-4181-9919-036E3E951C87}"/>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73B0B645-036C-4F26-8243-25FBFC3EAD1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904AE434-FFB5-4BBC-93DB-5D97B3384FE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B7F1D4CF-8036-47CB-BD90-991FB17D26F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258643CC-F17B-4881-8ED6-A9EE5B8CF3C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AC3795A4-B719-483F-AEDA-B052488BC479}"/>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EC13D602-07E2-498D-A94C-B23C629ED38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3DA8954D-7575-4F9B-8A35-AA061BB267E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C3784008-20FA-4DC4-9404-4361C47ECBA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53A12F69-94E7-416B-85A9-984C22B170EF}"/>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12F16F0F-EB22-4D26-BE33-0E3449052AD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1AEFEE95-DA55-412C-999A-1DC755B4D364}"/>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D786CA19-66B1-4EB2-9BD0-51F0B673F00C}"/>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AA4DC856-26A9-4824-9156-FA236F10FD7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75787DE3-6CD8-4F9C-92AC-470A38ABEFDE}"/>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5007E979-73B8-4FCD-98BD-03002CB2022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10D5FC93-E5B5-4B2B-837F-9465C1AFA0C4}"/>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6DC97176-4FE2-4931-A419-A764626019D7}"/>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655CFBB8-1CC8-401F-8089-8E3DAF4364F3}"/>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1A8C0287-4325-4AB6-91F9-7EB4F1E4DB3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98FDF1B4-2407-4737-9A6B-A89B65EB22D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4652C94B-748E-431D-8354-402A62FDE79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500633F4-08BF-49E8-BBD3-DD127B8F5402}"/>
            </a:ext>
          </a:extLst>
        </xdr:cNvPr>
        <xdr:cNvCxnSpPr/>
      </xdr:nvCxnSpPr>
      <xdr:spPr>
        <a:xfrm flipV="1">
          <a:off x="14703424" y="170497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28EE2961-3848-41B6-960A-FB963F05F8A4}"/>
            </a:ext>
          </a:extLst>
        </xdr:cNvPr>
        <xdr:cNvSpPr txBox="1"/>
      </xdr:nvSpPr>
      <xdr:spPr>
        <a:xfrm>
          <a:off x="14742160" y="184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6ABDEB56-9D8C-43B8-88F9-A63E6E0AEE05}"/>
            </a:ext>
          </a:extLst>
        </xdr:cNvPr>
        <xdr:cNvCxnSpPr/>
      </xdr:nvCxnSpPr>
      <xdr:spPr>
        <a:xfrm>
          <a:off x="14611350" y="1840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CCE32B12-B81C-4029-9C36-974D559ED409}"/>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DF7BF3FB-0AB3-498F-96D9-F14A9C8D89A9}"/>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05AF18CF-784E-4F10-933C-00EAF45B9CC3}"/>
            </a:ext>
          </a:extLst>
        </xdr:cNvPr>
        <xdr:cNvSpPr txBox="1"/>
      </xdr:nvSpPr>
      <xdr:spPr>
        <a:xfrm>
          <a:off x="14742160" y="17583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4C9B914C-94CE-407B-9A7F-F611CD23EA21}"/>
            </a:ext>
          </a:extLst>
        </xdr:cNvPr>
        <xdr:cNvSpPr/>
      </xdr:nvSpPr>
      <xdr:spPr>
        <a:xfrm>
          <a:off x="14649450" y="1773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54B89918-906A-4A92-A075-0B6C0966C822}"/>
            </a:ext>
          </a:extLst>
        </xdr:cNvPr>
        <xdr:cNvSpPr/>
      </xdr:nvSpPr>
      <xdr:spPr>
        <a:xfrm>
          <a:off x="13887450" y="17705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845F9EC5-718B-4D4A-B8AD-9FA31624F6E5}"/>
            </a:ext>
          </a:extLst>
        </xdr:cNvPr>
        <xdr:cNvSpPr/>
      </xdr:nvSpPr>
      <xdr:spPr>
        <a:xfrm>
          <a:off x="130898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4DCDEC22-4A06-4208-9012-EE2B4A6C2030}"/>
            </a:ext>
          </a:extLst>
        </xdr:cNvPr>
        <xdr:cNvSpPr/>
      </xdr:nvSpPr>
      <xdr:spPr>
        <a:xfrm>
          <a:off x="12303760" y="177552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41EF3DB6-EF6E-4D9F-936E-75B333712D8D}"/>
            </a:ext>
          </a:extLst>
        </xdr:cNvPr>
        <xdr:cNvSpPr/>
      </xdr:nvSpPr>
      <xdr:spPr>
        <a:xfrm>
          <a:off x="11487150" y="177152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16371E04-7348-4C01-840B-2441A48E6F1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C06BA172-DB85-44CA-B0E7-301521BA3CC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FD5B0A08-0E76-4C35-8FFE-5F39D26ED28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CDE497A8-F75B-4DFF-93BC-EA1C1242E91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86AB7583-293E-42B9-A1FC-F217D8F894C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867" name="楕円 866">
          <a:extLst>
            <a:ext uri="{FF2B5EF4-FFF2-40B4-BE49-F238E27FC236}">
              <a16:creationId xmlns:a16="http://schemas.microsoft.com/office/drawing/2014/main" id="{84A098C4-CD2A-4AF4-B2AF-930380A0BC1F}"/>
            </a:ext>
          </a:extLst>
        </xdr:cNvPr>
        <xdr:cNvSpPr/>
      </xdr:nvSpPr>
      <xdr:spPr>
        <a:xfrm>
          <a:off x="14649450" y="178466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169563</xdr:rowOff>
    </xdr:from>
    <xdr:ext cx="405111" cy="259045"/>
    <xdr:sp macro="" textlink="">
      <xdr:nvSpPr>
        <xdr:cNvPr id="868" name="【庁舎】&#10;有形固定資産減価償却率該当値テキスト">
          <a:extLst>
            <a:ext uri="{FF2B5EF4-FFF2-40B4-BE49-F238E27FC236}">
              <a16:creationId xmlns:a16="http://schemas.microsoft.com/office/drawing/2014/main" id="{FB14AF96-24B3-4C5B-A20D-55539F385076}"/>
            </a:ext>
          </a:extLst>
        </xdr:cNvPr>
        <xdr:cNvSpPr txBox="1"/>
      </xdr:nvSpPr>
      <xdr:spPr>
        <a:xfrm>
          <a:off x="14742160" y="1783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869" name="楕円 868">
          <a:extLst>
            <a:ext uri="{FF2B5EF4-FFF2-40B4-BE49-F238E27FC236}">
              <a16:creationId xmlns:a16="http://schemas.microsoft.com/office/drawing/2014/main" id="{53E1C920-CF5D-4AC0-B39E-8DBDA522A434}"/>
            </a:ext>
          </a:extLst>
        </xdr:cNvPr>
        <xdr:cNvSpPr/>
      </xdr:nvSpPr>
      <xdr:spPr>
        <a:xfrm>
          <a:off x="13887450" y="178238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70486</xdr:rowOff>
    </xdr:to>
    <xdr:cxnSp macro="">
      <xdr:nvCxnSpPr>
        <xdr:cNvPr id="870" name="直線コネクタ 869">
          <a:extLst>
            <a:ext uri="{FF2B5EF4-FFF2-40B4-BE49-F238E27FC236}">
              <a16:creationId xmlns:a16="http://schemas.microsoft.com/office/drawing/2014/main" id="{7C2C371B-DBC1-4D42-ABDF-219E7EEF309C}"/>
            </a:ext>
          </a:extLst>
        </xdr:cNvPr>
        <xdr:cNvCxnSpPr/>
      </xdr:nvCxnSpPr>
      <xdr:spPr>
        <a:xfrm>
          <a:off x="13942060" y="17874616"/>
          <a:ext cx="762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71" name="楕円 870">
          <a:extLst>
            <a:ext uri="{FF2B5EF4-FFF2-40B4-BE49-F238E27FC236}">
              <a16:creationId xmlns:a16="http://schemas.microsoft.com/office/drawing/2014/main" id="{F2310919-A3C4-4E75-A783-49BF87D2C412}"/>
            </a:ext>
          </a:extLst>
        </xdr:cNvPr>
        <xdr:cNvSpPr/>
      </xdr:nvSpPr>
      <xdr:spPr>
        <a:xfrm>
          <a:off x="13089890" y="177857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41911</xdr:rowOff>
    </xdr:to>
    <xdr:cxnSp macro="">
      <xdr:nvCxnSpPr>
        <xdr:cNvPr id="872" name="直線コネクタ 871">
          <a:extLst>
            <a:ext uri="{FF2B5EF4-FFF2-40B4-BE49-F238E27FC236}">
              <a16:creationId xmlns:a16="http://schemas.microsoft.com/office/drawing/2014/main" id="{DDACDF2E-301F-45DF-9D57-7B75529E655A}"/>
            </a:ext>
          </a:extLst>
        </xdr:cNvPr>
        <xdr:cNvCxnSpPr/>
      </xdr:nvCxnSpPr>
      <xdr:spPr>
        <a:xfrm>
          <a:off x="13144500" y="17836516"/>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156845</xdr:rowOff>
    </xdr:from>
    <xdr:to>
      <xdr:col>72</xdr:col>
      <xdr:colOff>38100</xdr:colOff>
      <xdr:row>104</xdr:row>
      <xdr:rowOff>86995</xdr:rowOff>
    </xdr:to>
    <xdr:sp macro="" textlink="">
      <xdr:nvSpPr>
        <xdr:cNvPr id="873" name="楕円 872">
          <a:extLst>
            <a:ext uri="{FF2B5EF4-FFF2-40B4-BE49-F238E27FC236}">
              <a16:creationId xmlns:a16="http://schemas.microsoft.com/office/drawing/2014/main" id="{B2FD0AA0-6C37-4780-AB1C-94F91EDE1C13}"/>
            </a:ext>
          </a:extLst>
        </xdr:cNvPr>
        <xdr:cNvSpPr/>
      </xdr:nvSpPr>
      <xdr:spPr>
        <a:xfrm>
          <a:off x="12303760" y="17818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36195</xdr:rowOff>
    </xdr:to>
    <xdr:cxnSp macro="">
      <xdr:nvCxnSpPr>
        <xdr:cNvPr id="874" name="直線コネクタ 873">
          <a:extLst>
            <a:ext uri="{FF2B5EF4-FFF2-40B4-BE49-F238E27FC236}">
              <a16:creationId xmlns:a16="http://schemas.microsoft.com/office/drawing/2014/main" id="{136F36E8-2B18-4626-B962-F9F93AC85EA3}"/>
            </a:ext>
          </a:extLst>
        </xdr:cNvPr>
        <xdr:cNvCxnSpPr/>
      </xdr:nvCxnSpPr>
      <xdr:spPr>
        <a:xfrm flipV="1">
          <a:off x="12346940" y="17836516"/>
          <a:ext cx="79756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57786</xdr:rowOff>
    </xdr:from>
    <xdr:to>
      <xdr:col>67</xdr:col>
      <xdr:colOff>101600</xdr:colOff>
      <xdr:row>104</xdr:row>
      <xdr:rowOff>159386</xdr:rowOff>
    </xdr:to>
    <xdr:sp macro="" textlink="">
      <xdr:nvSpPr>
        <xdr:cNvPr id="875" name="楕円 874">
          <a:extLst>
            <a:ext uri="{FF2B5EF4-FFF2-40B4-BE49-F238E27FC236}">
              <a16:creationId xmlns:a16="http://schemas.microsoft.com/office/drawing/2014/main" id="{20B7A6A1-96C0-441F-94DF-17ED2547B5C4}"/>
            </a:ext>
          </a:extLst>
        </xdr:cNvPr>
        <xdr:cNvSpPr/>
      </xdr:nvSpPr>
      <xdr:spPr>
        <a:xfrm>
          <a:off x="11487150" y="178847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36195</xdr:rowOff>
    </xdr:from>
    <xdr:to>
      <xdr:col>71</xdr:col>
      <xdr:colOff>177800</xdr:colOff>
      <xdr:row>104</xdr:row>
      <xdr:rowOff>108586</xdr:rowOff>
    </xdr:to>
    <xdr:cxnSp macro="">
      <xdr:nvCxnSpPr>
        <xdr:cNvPr id="876" name="直線コネクタ 875">
          <a:extLst>
            <a:ext uri="{FF2B5EF4-FFF2-40B4-BE49-F238E27FC236}">
              <a16:creationId xmlns:a16="http://schemas.microsoft.com/office/drawing/2014/main" id="{41A63996-C9C3-43BB-9E06-F85AE0D72578}"/>
            </a:ext>
          </a:extLst>
        </xdr:cNvPr>
        <xdr:cNvCxnSpPr/>
      </xdr:nvCxnSpPr>
      <xdr:spPr>
        <a:xfrm flipV="1">
          <a:off x="11541760" y="17866995"/>
          <a:ext cx="80518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DC035297-5C5E-4DC5-8028-6A8FFCAE939B}"/>
            </a:ext>
          </a:extLst>
        </xdr:cNvPr>
        <xdr:cNvSpPr txBox="1"/>
      </xdr:nvSpPr>
      <xdr:spPr>
        <a:xfrm>
          <a:off x="1373823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8CB340C5-C6B3-4998-B64F-5E855E0F1779}"/>
            </a:ext>
          </a:extLst>
        </xdr:cNvPr>
        <xdr:cNvSpPr txBox="1"/>
      </xdr:nvSpPr>
      <xdr:spPr>
        <a:xfrm>
          <a:off x="1295718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5F7A0A64-0A23-4549-A201-105A433C82B8}"/>
            </a:ext>
          </a:extLst>
        </xdr:cNvPr>
        <xdr:cNvSpPr txBox="1"/>
      </xdr:nvSpPr>
      <xdr:spPr>
        <a:xfrm>
          <a:off x="1217105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61F1C8CC-620A-44AF-80FE-A1630CE28B95}"/>
            </a:ext>
          </a:extLst>
        </xdr:cNvPr>
        <xdr:cNvSpPr txBox="1"/>
      </xdr:nvSpPr>
      <xdr:spPr>
        <a:xfrm>
          <a:off x="11354444" y="1749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881" name="n_1mainValue【庁舎】&#10;有形固定資産減価償却率">
          <a:extLst>
            <a:ext uri="{FF2B5EF4-FFF2-40B4-BE49-F238E27FC236}">
              <a16:creationId xmlns:a16="http://schemas.microsoft.com/office/drawing/2014/main" id="{A27993AC-9247-453C-BB58-301943D97007}"/>
            </a:ext>
          </a:extLst>
        </xdr:cNvPr>
        <xdr:cNvSpPr txBox="1"/>
      </xdr:nvSpPr>
      <xdr:spPr>
        <a:xfrm>
          <a:off x="1373823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45738</xdr:rowOff>
    </xdr:from>
    <xdr:ext cx="405111" cy="259045"/>
    <xdr:sp macro="" textlink="">
      <xdr:nvSpPr>
        <xdr:cNvPr id="882" name="n_2mainValue【庁舎】&#10;有形固定資産減価償却率">
          <a:extLst>
            <a:ext uri="{FF2B5EF4-FFF2-40B4-BE49-F238E27FC236}">
              <a16:creationId xmlns:a16="http://schemas.microsoft.com/office/drawing/2014/main" id="{2AA06CE4-5C84-4F9C-8D3D-35C9D38169F6}"/>
            </a:ext>
          </a:extLst>
        </xdr:cNvPr>
        <xdr:cNvSpPr txBox="1"/>
      </xdr:nvSpPr>
      <xdr:spPr>
        <a:xfrm>
          <a:off x="12957184" y="1787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78122</xdr:rowOff>
    </xdr:from>
    <xdr:ext cx="405111" cy="259045"/>
    <xdr:sp macro="" textlink="">
      <xdr:nvSpPr>
        <xdr:cNvPr id="883" name="n_3mainValue【庁舎】&#10;有形固定資産減価償却率">
          <a:extLst>
            <a:ext uri="{FF2B5EF4-FFF2-40B4-BE49-F238E27FC236}">
              <a16:creationId xmlns:a16="http://schemas.microsoft.com/office/drawing/2014/main" id="{13F5E3F4-07E2-4B1D-94B5-807C78A60506}"/>
            </a:ext>
          </a:extLst>
        </xdr:cNvPr>
        <xdr:cNvSpPr txBox="1"/>
      </xdr:nvSpPr>
      <xdr:spPr>
        <a:xfrm>
          <a:off x="1217105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84" name="n_4mainValue【庁舎】&#10;有形固定資産減価償却率">
          <a:extLst>
            <a:ext uri="{FF2B5EF4-FFF2-40B4-BE49-F238E27FC236}">
              <a16:creationId xmlns:a16="http://schemas.microsoft.com/office/drawing/2014/main" id="{71C61D84-A0C5-42C6-86D9-7E42C20697C2}"/>
            </a:ext>
          </a:extLst>
        </xdr:cNvPr>
        <xdr:cNvSpPr txBox="1"/>
      </xdr:nvSpPr>
      <xdr:spPr>
        <a:xfrm>
          <a:off x="113544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A637DC3E-7A6B-43CC-9D9D-E515AFC4401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52B0711D-9A12-4058-A095-760C5F1AED1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52960957-0705-4A10-9230-264DA20247B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E4098B9D-2D95-4033-88AE-BC64D0D9261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93D8D0D2-9F17-4295-B4BC-925AD9B289C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BD6E918C-C3ED-4668-AEE7-568D8D9547B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56A7CBC3-D6CD-44C7-B65C-FFBE8234B4E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881322CA-4F54-4ACB-B159-785FF0E6B72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83E996AE-A7CB-48EF-93F5-E2AAC0FDD25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945C7203-41CF-4745-A426-A62A1B46850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45FF196C-1C2E-4E83-A4C5-A9ACB2B6B8A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253E0260-47AB-46A2-94C2-ECE9487FC96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C6A381A4-E2DC-4F53-B272-80FF44C50448}"/>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ED61420F-39EC-433B-B23E-FD4B3D3D3B2A}"/>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205C6AAF-3C55-4482-AE99-844C3DE1E883}"/>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1F29870B-BF60-4B14-B8EB-E1EA14687DB3}"/>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CE1845B1-7483-421F-B914-7E2525F8F0F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16D2D2C0-0774-4820-83D9-5955DA107D0A}"/>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41119768-67E5-437C-8F67-28A039305DC6}"/>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201EE084-9643-4F37-9FDA-7D68DC1AA1D2}"/>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B47EF78A-E463-4A25-9228-E0089590A89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7C95F312-C24E-4B63-9F59-3FF321A62CF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F887979B-1F9D-492E-8C36-B56A98F53C4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64B4DE5B-54B3-4573-90C0-BE9D14239B63}"/>
            </a:ext>
          </a:extLst>
        </xdr:cNvPr>
        <xdr:cNvCxnSpPr/>
      </xdr:nvCxnSpPr>
      <xdr:spPr>
        <a:xfrm flipV="1">
          <a:off x="19947254" y="17386934"/>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C1C71C59-4DA3-4E9E-9349-65FA7861D7BA}"/>
            </a:ext>
          </a:extLst>
        </xdr:cNvPr>
        <xdr:cNvSpPr txBox="1"/>
      </xdr:nvSpPr>
      <xdr:spPr>
        <a:xfrm>
          <a:off x="1998599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54B8A9B7-B2BF-4190-8AAA-4AA50D3A257E}"/>
            </a:ext>
          </a:extLst>
        </xdr:cNvPr>
        <xdr:cNvCxnSpPr/>
      </xdr:nvCxnSpPr>
      <xdr:spPr>
        <a:xfrm>
          <a:off x="19885660" y="18453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11469E40-2AD8-4786-8DBB-9E87AEC6FE34}"/>
            </a:ext>
          </a:extLst>
        </xdr:cNvPr>
        <xdr:cNvSpPr txBox="1"/>
      </xdr:nvSpPr>
      <xdr:spPr>
        <a:xfrm>
          <a:off x="19985990" y="1716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CEF1210A-78EA-4C33-B0C2-336AF60C954F}"/>
            </a:ext>
          </a:extLst>
        </xdr:cNvPr>
        <xdr:cNvCxnSpPr/>
      </xdr:nvCxnSpPr>
      <xdr:spPr>
        <a:xfrm>
          <a:off x="19885660" y="1738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7F634A10-6C78-46B4-A00F-B1EF993786C4}"/>
            </a:ext>
          </a:extLst>
        </xdr:cNvPr>
        <xdr:cNvSpPr txBox="1"/>
      </xdr:nvSpPr>
      <xdr:spPr>
        <a:xfrm>
          <a:off x="19985990" y="17924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52BC8E3A-9F0A-4D98-B03F-1BDA77C60DD7}"/>
            </a:ext>
          </a:extLst>
        </xdr:cNvPr>
        <xdr:cNvSpPr/>
      </xdr:nvSpPr>
      <xdr:spPr>
        <a:xfrm>
          <a:off x="1990471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1450DC05-0332-4D18-915C-AF4A1A39951B}"/>
            </a:ext>
          </a:extLst>
        </xdr:cNvPr>
        <xdr:cNvSpPr/>
      </xdr:nvSpPr>
      <xdr:spPr>
        <a:xfrm>
          <a:off x="191617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66CCC1CD-4C0D-4165-AD60-70ADDB0EB0EA}"/>
            </a:ext>
          </a:extLst>
        </xdr:cNvPr>
        <xdr:cNvSpPr/>
      </xdr:nvSpPr>
      <xdr:spPr>
        <a:xfrm>
          <a:off x="18345150" y="18077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F136F6F0-323C-4874-A486-643E0B97A78D}"/>
            </a:ext>
          </a:extLst>
        </xdr:cNvPr>
        <xdr:cNvSpPr/>
      </xdr:nvSpPr>
      <xdr:spPr>
        <a:xfrm>
          <a:off x="17547590" y="180905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7AEC6EA5-C419-43F8-B0C9-C5DDEDF5E93D}"/>
            </a:ext>
          </a:extLst>
        </xdr:cNvPr>
        <xdr:cNvSpPr/>
      </xdr:nvSpPr>
      <xdr:spPr>
        <a:xfrm>
          <a:off x="16761460" y="180714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80F69B59-0612-4534-9E5A-60CD849E2419}"/>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21EF2D00-14C2-49F6-8B46-1AB62E81278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E95C711-1BBB-48EA-93D3-B265E04BF13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C785B99A-ACDF-4D75-8873-FF9E9650E04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C9758506-6BA1-4BB8-AB51-BCC68484A49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97789</xdr:rowOff>
    </xdr:from>
    <xdr:to>
      <xdr:col>116</xdr:col>
      <xdr:colOff>114300</xdr:colOff>
      <xdr:row>106</xdr:row>
      <xdr:rowOff>27939</xdr:rowOff>
    </xdr:to>
    <xdr:sp macro="" textlink="">
      <xdr:nvSpPr>
        <xdr:cNvPr id="924" name="楕円 923">
          <a:extLst>
            <a:ext uri="{FF2B5EF4-FFF2-40B4-BE49-F238E27FC236}">
              <a16:creationId xmlns:a16="http://schemas.microsoft.com/office/drawing/2014/main" id="{06C3A97D-3CA6-4649-B93E-015A50A325AD}"/>
            </a:ext>
          </a:extLst>
        </xdr:cNvPr>
        <xdr:cNvSpPr/>
      </xdr:nvSpPr>
      <xdr:spPr>
        <a:xfrm>
          <a:off x="19904710" y="180962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76216</xdr:rowOff>
    </xdr:from>
    <xdr:ext cx="469744" cy="259045"/>
    <xdr:sp macro="" textlink="">
      <xdr:nvSpPr>
        <xdr:cNvPr id="925" name="【庁舎】&#10;一人当たり面積該当値テキスト">
          <a:extLst>
            <a:ext uri="{FF2B5EF4-FFF2-40B4-BE49-F238E27FC236}">
              <a16:creationId xmlns:a16="http://schemas.microsoft.com/office/drawing/2014/main" id="{1FDD18E4-D0F5-4271-8F84-98D5D0F1B461}"/>
            </a:ext>
          </a:extLst>
        </xdr:cNvPr>
        <xdr:cNvSpPr txBox="1"/>
      </xdr:nvSpPr>
      <xdr:spPr>
        <a:xfrm>
          <a:off x="1998599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926" name="楕円 925">
          <a:extLst>
            <a:ext uri="{FF2B5EF4-FFF2-40B4-BE49-F238E27FC236}">
              <a16:creationId xmlns:a16="http://schemas.microsoft.com/office/drawing/2014/main" id="{B9FCDD93-65F6-4962-8BF8-AF46DE7C54D8}"/>
            </a:ext>
          </a:extLst>
        </xdr:cNvPr>
        <xdr:cNvSpPr/>
      </xdr:nvSpPr>
      <xdr:spPr>
        <a:xfrm>
          <a:off x="19161760" y="181000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148589</xdr:rowOff>
    </xdr:to>
    <xdr:cxnSp macro="">
      <xdr:nvCxnSpPr>
        <xdr:cNvPr id="927" name="直線コネクタ 926">
          <a:extLst>
            <a:ext uri="{FF2B5EF4-FFF2-40B4-BE49-F238E27FC236}">
              <a16:creationId xmlns:a16="http://schemas.microsoft.com/office/drawing/2014/main" id="{AD6C63F7-CB2B-40D2-BC91-95B5FCA0A8BE}"/>
            </a:ext>
          </a:extLst>
        </xdr:cNvPr>
        <xdr:cNvCxnSpPr/>
      </xdr:nvCxnSpPr>
      <xdr:spPr>
        <a:xfrm>
          <a:off x="19204940" y="18145125"/>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楕円 927">
          <a:extLst>
            <a:ext uri="{FF2B5EF4-FFF2-40B4-BE49-F238E27FC236}">
              <a16:creationId xmlns:a16="http://schemas.microsoft.com/office/drawing/2014/main" id="{DBEB8B39-9333-48E5-9AC1-9B152C29A835}"/>
            </a:ext>
          </a:extLst>
        </xdr:cNvPr>
        <xdr:cNvSpPr/>
      </xdr:nvSpPr>
      <xdr:spPr>
        <a:xfrm>
          <a:off x="18345150" y="18096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144780</xdr:rowOff>
    </xdr:to>
    <xdr:cxnSp macro="">
      <xdr:nvCxnSpPr>
        <xdr:cNvPr id="929" name="直線コネクタ 928">
          <a:extLst>
            <a:ext uri="{FF2B5EF4-FFF2-40B4-BE49-F238E27FC236}">
              <a16:creationId xmlns:a16="http://schemas.microsoft.com/office/drawing/2014/main" id="{EEDC12F1-64C1-4FD5-AF24-091B989FAFBB}"/>
            </a:ext>
          </a:extLst>
        </xdr:cNvPr>
        <xdr:cNvCxnSpPr/>
      </xdr:nvCxnSpPr>
      <xdr:spPr>
        <a:xfrm>
          <a:off x="18399760" y="18141315"/>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30" name="楕円 929">
          <a:extLst>
            <a:ext uri="{FF2B5EF4-FFF2-40B4-BE49-F238E27FC236}">
              <a16:creationId xmlns:a16="http://schemas.microsoft.com/office/drawing/2014/main" id="{5FABDA41-120C-4C66-AF4D-CE85B524D1CB}"/>
            </a:ext>
          </a:extLst>
        </xdr:cNvPr>
        <xdr:cNvSpPr/>
      </xdr:nvSpPr>
      <xdr:spPr>
        <a:xfrm>
          <a:off x="17547590" y="1813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106</xdr:row>
      <xdr:rowOff>7620</xdr:rowOff>
    </xdr:to>
    <xdr:cxnSp macro="">
      <xdr:nvCxnSpPr>
        <xdr:cNvPr id="931" name="直線コネクタ 930">
          <a:extLst>
            <a:ext uri="{FF2B5EF4-FFF2-40B4-BE49-F238E27FC236}">
              <a16:creationId xmlns:a16="http://schemas.microsoft.com/office/drawing/2014/main" id="{BF199BE0-5430-4673-906B-B14B6E35834C}"/>
            </a:ext>
          </a:extLst>
        </xdr:cNvPr>
        <xdr:cNvCxnSpPr/>
      </xdr:nvCxnSpPr>
      <xdr:spPr>
        <a:xfrm flipV="1">
          <a:off x="17602200" y="1814131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124461</xdr:rowOff>
    </xdr:from>
    <xdr:to>
      <xdr:col>98</xdr:col>
      <xdr:colOff>38100</xdr:colOff>
      <xdr:row>106</xdr:row>
      <xdr:rowOff>54611</xdr:rowOff>
    </xdr:to>
    <xdr:sp macro="" textlink="">
      <xdr:nvSpPr>
        <xdr:cNvPr id="932" name="楕円 931">
          <a:extLst>
            <a:ext uri="{FF2B5EF4-FFF2-40B4-BE49-F238E27FC236}">
              <a16:creationId xmlns:a16="http://schemas.microsoft.com/office/drawing/2014/main" id="{273F2AB4-DE2D-45AE-83F6-4734AF58ABBD}"/>
            </a:ext>
          </a:extLst>
        </xdr:cNvPr>
        <xdr:cNvSpPr/>
      </xdr:nvSpPr>
      <xdr:spPr>
        <a:xfrm>
          <a:off x="16761460" y="181286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3811</xdr:rowOff>
    </xdr:from>
    <xdr:to>
      <xdr:col>102</xdr:col>
      <xdr:colOff>114300</xdr:colOff>
      <xdr:row>106</xdr:row>
      <xdr:rowOff>7620</xdr:rowOff>
    </xdr:to>
    <xdr:cxnSp macro="">
      <xdr:nvCxnSpPr>
        <xdr:cNvPr id="933" name="直線コネクタ 932">
          <a:extLst>
            <a:ext uri="{FF2B5EF4-FFF2-40B4-BE49-F238E27FC236}">
              <a16:creationId xmlns:a16="http://schemas.microsoft.com/office/drawing/2014/main" id="{EA8E3DBD-E4E2-43BB-9DDC-61CEEA113ED6}"/>
            </a:ext>
          </a:extLst>
        </xdr:cNvPr>
        <xdr:cNvCxnSpPr/>
      </xdr:nvCxnSpPr>
      <xdr:spPr>
        <a:xfrm>
          <a:off x="16804640" y="18179416"/>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BD2937FA-F466-4E2E-A8C5-D2A9B0B19D3B}"/>
            </a:ext>
          </a:extLst>
        </xdr:cNvPr>
        <xdr:cNvSpPr txBox="1"/>
      </xdr:nvSpPr>
      <xdr:spPr>
        <a:xfrm>
          <a:off x="18982132"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951C956C-873F-4D23-8D38-76BD02A1274D}"/>
            </a:ext>
          </a:extLst>
        </xdr:cNvPr>
        <xdr:cNvSpPr txBox="1"/>
      </xdr:nvSpPr>
      <xdr:spPr>
        <a:xfrm>
          <a:off x="18182032"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C6DF4C9C-0AD1-4B02-AC6F-985FD2E3016B}"/>
            </a:ext>
          </a:extLst>
        </xdr:cNvPr>
        <xdr:cNvSpPr txBox="1"/>
      </xdr:nvSpPr>
      <xdr:spPr>
        <a:xfrm>
          <a:off x="17384472"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a:extLst>
            <a:ext uri="{FF2B5EF4-FFF2-40B4-BE49-F238E27FC236}">
              <a16:creationId xmlns:a16="http://schemas.microsoft.com/office/drawing/2014/main" id="{8DA2C41D-3F59-44CF-A4F1-14E644274018}"/>
            </a:ext>
          </a:extLst>
        </xdr:cNvPr>
        <xdr:cNvSpPr txBox="1"/>
      </xdr:nvSpPr>
      <xdr:spPr>
        <a:xfrm>
          <a:off x="1658881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938" name="n_1mainValue【庁舎】&#10;一人当たり面積">
          <a:extLst>
            <a:ext uri="{FF2B5EF4-FFF2-40B4-BE49-F238E27FC236}">
              <a16:creationId xmlns:a16="http://schemas.microsoft.com/office/drawing/2014/main" id="{C1AFCDBD-0888-45D3-9BCE-D0DA9298C6CE}"/>
            </a:ext>
          </a:extLst>
        </xdr:cNvPr>
        <xdr:cNvSpPr txBox="1"/>
      </xdr:nvSpPr>
      <xdr:spPr>
        <a:xfrm>
          <a:off x="18982132"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39" name="n_2mainValue【庁舎】&#10;一人当たり面積">
          <a:extLst>
            <a:ext uri="{FF2B5EF4-FFF2-40B4-BE49-F238E27FC236}">
              <a16:creationId xmlns:a16="http://schemas.microsoft.com/office/drawing/2014/main" id="{9570403E-C6C4-4328-A4BD-6BFCD216BE6B}"/>
            </a:ext>
          </a:extLst>
        </xdr:cNvPr>
        <xdr:cNvSpPr txBox="1"/>
      </xdr:nvSpPr>
      <xdr:spPr>
        <a:xfrm>
          <a:off x="18182032"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0" name="n_3mainValue【庁舎】&#10;一人当たり面積">
          <a:extLst>
            <a:ext uri="{FF2B5EF4-FFF2-40B4-BE49-F238E27FC236}">
              <a16:creationId xmlns:a16="http://schemas.microsoft.com/office/drawing/2014/main" id="{BF78F601-0986-4BD3-A620-65A3C77451F6}"/>
            </a:ext>
          </a:extLst>
        </xdr:cNvPr>
        <xdr:cNvSpPr txBox="1"/>
      </xdr:nvSpPr>
      <xdr:spPr>
        <a:xfrm>
          <a:off x="17384472"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45738</xdr:rowOff>
    </xdr:from>
    <xdr:ext cx="469744" cy="259045"/>
    <xdr:sp macro="" textlink="">
      <xdr:nvSpPr>
        <xdr:cNvPr id="941" name="n_4mainValue【庁舎】&#10;一人当たり面積">
          <a:extLst>
            <a:ext uri="{FF2B5EF4-FFF2-40B4-BE49-F238E27FC236}">
              <a16:creationId xmlns:a16="http://schemas.microsoft.com/office/drawing/2014/main" id="{EDBFD7FE-40CA-4B71-9DC1-0DE2A143BE15}"/>
            </a:ext>
          </a:extLst>
        </xdr:cNvPr>
        <xdr:cNvSpPr txBox="1"/>
      </xdr:nvSpPr>
      <xdr:spPr>
        <a:xfrm>
          <a:off x="16588817" y="1822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E82C570B-40BE-4AA0-979B-F276CA87C3C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F892AF87-2991-4AFA-8033-2C1FD40CCC5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65549919-C216-4B01-9085-A4F57DA6326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類似団体平均と比較して特に有形固定資産減価償却率が高くなっている施設は，児童館，図書館であり，特に低くなっている施設は，公民館である。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公民館については，令和元年度から令和２年度にかけて，老朽化対策として耐震補強及び大規模改修工事を実施したことにより，償却率が大きく減少に転じた。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その他の施設については，類似団体平均とほぼ同水準となっており，学校施設については，順次長寿命化工事等を実施し，老朽化対策を進めているため，有形固定資産減価償却率の改善が傾向にある。</a:t>
          </a: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基準財政収入額において</a:t>
          </a:r>
          <a:r>
            <a:rPr lang="ja-JP" altLang="ja-JP" sz="1100">
              <a:solidFill>
                <a:schemeClr val="dk1"/>
              </a:solidFill>
              <a:effectLst/>
              <a:latin typeface="+mn-lt"/>
              <a:ea typeface="+mn-ea"/>
              <a:cs typeface="+mn-cs"/>
            </a:rPr>
            <a:t>市民税所得割</a:t>
          </a:r>
          <a:r>
            <a:rPr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臨時経済対策費や臨時財政対策債償還基金が再算定により追加されたことで，</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が増加したことから，類似団体と同様に</a:t>
          </a:r>
          <a:r>
            <a:rPr kumimoji="1" lang="ja-JP" altLang="ja-JP" sz="1100">
              <a:solidFill>
                <a:schemeClr val="dk1"/>
              </a:solidFill>
              <a:effectLst/>
              <a:latin typeface="+mn-lt"/>
              <a:ea typeface="+mn-ea"/>
              <a:cs typeface="+mn-cs"/>
            </a:rPr>
            <a:t>指数は前年度から</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指数は類似団体平均を上回っているが，近年はほぼ横ばいになっているため，歳入の確保及び歳出の適正化の取組を進め，財政基盤の強化を図る。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社会保障関係経費</a:t>
          </a:r>
          <a:r>
            <a:rPr kumimoji="1" lang="ja-JP" altLang="ja-JP" sz="1100">
              <a:solidFill>
                <a:schemeClr val="dk1"/>
              </a:solidFill>
              <a:effectLst/>
              <a:latin typeface="+mn-lt"/>
              <a:ea typeface="+mn-ea"/>
              <a:cs typeface="+mn-cs"/>
            </a:rPr>
            <a:t>が増加し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地方交付税の追加交付</a:t>
          </a:r>
          <a:r>
            <a:rPr kumimoji="1" lang="ja-JP" altLang="en-US" sz="1100">
              <a:solidFill>
                <a:schemeClr val="dk1"/>
              </a:solidFill>
              <a:effectLst/>
              <a:latin typeface="+mn-lt"/>
              <a:ea typeface="+mn-ea"/>
              <a:cs typeface="+mn-cs"/>
            </a:rPr>
            <a:t>による歳入</a:t>
          </a:r>
          <a:r>
            <a:rPr kumimoji="1" lang="ja-JP" altLang="ja-JP" sz="1100">
              <a:solidFill>
                <a:schemeClr val="dk1"/>
              </a:solidFill>
              <a:effectLst/>
              <a:latin typeface="+mn-lt"/>
              <a:ea typeface="+mn-ea"/>
              <a:cs typeface="+mn-cs"/>
            </a:rPr>
            <a:t>の増加がそれを上回ったことから，対前年度比</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今後，歳出においては少子高齢化の進展に伴い増加が見込まれる一方で，歳入の根幹である市税については，先行き不透明な社会経済情勢の中にあって大幅な伸びは見込めないこと</a:t>
          </a:r>
          <a:r>
            <a:rPr lang="ja-JP" altLang="ja-JP" sz="1100">
              <a:solidFill>
                <a:schemeClr val="dk1"/>
              </a:solidFill>
              <a:effectLst/>
              <a:latin typeface="+mn-lt"/>
              <a:ea typeface="+mn-ea"/>
              <a:cs typeface="+mn-cs"/>
            </a:rPr>
            <a:t>から，引き続き，限られた財源の効果的な活用に努めたい</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69787"/>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90170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5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57996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2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市職員の退職手当の減少等により</a:t>
          </a:r>
          <a:r>
            <a:rPr kumimoji="1" lang="ja-JP" altLang="ja-JP" sz="1100">
              <a:solidFill>
                <a:schemeClr val="dk1"/>
              </a:solidFill>
              <a:effectLst/>
              <a:latin typeface="+mn-lt"/>
              <a:ea typeface="+mn-ea"/>
              <a:cs typeface="+mn-cs"/>
            </a:rPr>
            <a:t>人件費が</a:t>
          </a:r>
          <a:r>
            <a:rPr kumimoji="1" lang="ja-JP" altLang="en-US" sz="1100">
              <a:solidFill>
                <a:schemeClr val="dk1"/>
              </a:solidFill>
              <a:effectLst/>
              <a:latin typeface="+mn-lt"/>
              <a:ea typeface="+mn-ea"/>
              <a:cs typeface="+mn-cs"/>
            </a:rPr>
            <a:t>減少したが，新型コロナウイルスワクチン予防接種や，療養者の健康観察等により物件費の増加が</a:t>
          </a:r>
          <a:r>
            <a:rPr kumimoji="1" lang="ja-JP" altLang="ja-JP" sz="1100">
              <a:solidFill>
                <a:schemeClr val="dk1"/>
              </a:solidFill>
              <a:effectLst/>
              <a:latin typeface="+mn-lt"/>
              <a:ea typeface="+mn-ea"/>
              <a:cs typeface="+mn-cs"/>
            </a:rPr>
            <a:t>それを上回ったことから，結果として人口１人当たりの決算額は増加した。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令和３年度の増加要因は</a:t>
          </a:r>
          <a:r>
            <a:rPr kumimoji="1" lang="ja-JP" altLang="ja-JP" sz="1100">
              <a:solidFill>
                <a:schemeClr val="dk1"/>
              </a:solidFill>
              <a:effectLst/>
              <a:latin typeface="+mn-lt"/>
              <a:ea typeface="+mn-ea"/>
              <a:cs typeface="+mn-cs"/>
            </a:rPr>
            <a:t>新型コロナウイルス</a:t>
          </a:r>
          <a:r>
            <a:rPr kumimoji="1" lang="ja-JP" altLang="en-US" sz="1100">
              <a:solidFill>
                <a:schemeClr val="dk1"/>
              </a:solidFill>
              <a:effectLst/>
              <a:latin typeface="+mn-lt"/>
              <a:ea typeface="+mn-ea"/>
              <a:cs typeface="+mn-cs"/>
            </a:rPr>
            <a:t>対策による臨時的なものであるが，</a:t>
          </a:r>
          <a:r>
            <a:rPr kumimoji="1" lang="ja-JP" altLang="ja-JP" sz="1100">
              <a:solidFill>
                <a:schemeClr val="dk1"/>
              </a:solidFill>
              <a:effectLst/>
              <a:latin typeface="+mn-lt"/>
              <a:ea typeface="+mn-ea"/>
              <a:cs typeface="+mn-cs"/>
            </a:rPr>
            <a:t>人口１人当たりの決算額は，平成３０年度以降逓増の傾向にあり，今後も物件費の増加等が見込まれるため，引き続き経常経費の削減に努めるとともに，職員数や給与水準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145287</xdr:rowOff>
    </xdr:from>
    <xdr:to>
      <xdr:col>23</xdr:col>
      <xdr:colOff>133350</xdr:colOff>
      <xdr:row>82</xdr:row>
      <xdr:rowOff>149282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2737"/>
          <a:ext cx="8382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163712</xdr:rowOff>
    </xdr:from>
    <xdr:to>
      <xdr:col>19</xdr:col>
      <xdr:colOff>133350</xdr:colOff>
      <xdr:row>81</xdr:row>
      <xdr:rowOff>145287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79712"/>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104573</xdr:rowOff>
    </xdr:from>
    <xdr:to>
      <xdr:col>15</xdr:col>
      <xdr:colOff>82550</xdr:colOff>
      <xdr:row>80</xdr:row>
      <xdr:rowOff>163712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20573"/>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57821</xdr:rowOff>
    </xdr:from>
    <xdr:to>
      <xdr:col>11</xdr:col>
      <xdr:colOff>31750</xdr:colOff>
      <xdr:row>80</xdr:row>
      <xdr:rowOff>104573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73821"/>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98482</xdr:rowOff>
    </xdr:from>
    <xdr:to>
      <xdr:col>23</xdr:col>
      <xdr:colOff>184150</xdr:colOff>
      <xdr:row>83</xdr:row>
      <xdr:rowOff>28632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115009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94487</xdr:rowOff>
    </xdr:from>
    <xdr:to>
      <xdr:col>19</xdr:col>
      <xdr:colOff>184150</xdr:colOff>
      <xdr:row>82</xdr:row>
      <xdr:rowOff>24637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5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112912</xdr:rowOff>
    </xdr:from>
    <xdr:to>
      <xdr:col>15</xdr:col>
      <xdr:colOff>133350</xdr:colOff>
      <xdr:row>81</xdr:row>
      <xdr:rowOff>43062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53239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53773</xdr:rowOff>
    </xdr:from>
    <xdr:to>
      <xdr:col>11</xdr:col>
      <xdr:colOff>82550</xdr:colOff>
      <xdr:row>80</xdr:row>
      <xdr:rowOff>155373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165550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3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7021</xdr:rowOff>
    </xdr:from>
    <xdr:to>
      <xdr:col>7</xdr:col>
      <xdr:colOff>31750</xdr:colOff>
      <xdr:row>80</xdr:row>
      <xdr:rowOff>108621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118798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9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現行の給料表は</a:t>
          </a:r>
          <a:r>
            <a:rPr kumimoji="1" lang="ja-JP" altLang="ja-JP" sz="1100" b="0" i="0" baseline="0">
              <a:solidFill>
                <a:schemeClr val="dk1"/>
              </a:solidFill>
              <a:effectLst/>
              <a:latin typeface="+mn-lt"/>
              <a:ea typeface="+mn-ea"/>
              <a:cs typeface="+mn-cs"/>
            </a:rPr>
            <a:t>一部の級において，高位号給における給料月が国の給料表よりも高く</a:t>
          </a:r>
          <a:r>
            <a:rPr kumimoji="1" lang="ja-JP" altLang="ja-JP" sz="1100">
              <a:solidFill>
                <a:schemeClr val="dk1"/>
              </a:solidFill>
              <a:effectLst/>
              <a:latin typeface="+mn-lt"/>
              <a:ea typeface="+mn-ea"/>
              <a:cs typeface="+mn-cs"/>
            </a:rPr>
            <a:t>なっている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また，高位号給である職員の定年等による退職や低位号給である職員の採用により新陳代謝が進んでいるものの，</a:t>
          </a:r>
          <a:r>
            <a:rPr kumimoji="1" lang="ja-JP" altLang="ja-JP" sz="1100">
              <a:solidFill>
                <a:schemeClr val="dk1"/>
              </a:solidFill>
              <a:effectLst/>
              <a:latin typeface="+mn-lt"/>
              <a:ea typeface="+mn-ea"/>
              <a:cs typeface="+mn-cs"/>
            </a:rPr>
            <a:t>依然として高位号給の職員が多いことから，１００を超過する数値で推移している。</a:t>
          </a:r>
          <a:endParaRPr lang="ja-JP" altLang="ja-JP" sz="1400">
            <a:effectLst/>
          </a:endParaRPr>
        </a:p>
        <a:p>
          <a:r>
            <a:rPr kumimoji="1" lang="ja-JP" altLang="ja-JP" sz="1100">
              <a:solidFill>
                <a:schemeClr val="dk1"/>
              </a:solidFill>
              <a:effectLst/>
              <a:latin typeface="+mn-lt"/>
              <a:ea typeface="+mn-ea"/>
              <a:cs typeface="+mn-cs"/>
            </a:rPr>
            <a:t>　給与改定においては，人事院勧告に準拠した見直しを原則として，給与水準の適正化を図っていく。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155121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51707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子育て支援や教育に係る施策の拡充や，福祉分野での業務量増加に対応するため，ここ数年，職員総数は増加傾向にある。一方で，技能労務職の退職者不補充や，業務・組織の見直し・縮小などにも継続して取り組んでおり，市の人口が増加していることもあって，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人当たりの職員数については概ね横ばいとなった。</a:t>
          </a:r>
          <a:endParaRPr kumimoji="1"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今後も行政需要の増加が見込まれるところであるが，業務の委託化や，業務プロセスの見直し・改善とＩＣＴの活用等を進めていくことで，人口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人当たり職員数の増加の抑制に努める。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101812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727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101812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7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89746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89746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令和２年度と比較して，</a:t>
          </a:r>
          <a:r>
            <a:rPr lang="ja-JP" altLang="ja-JP" sz="1100">
              <a:solidFill>
                <a:schemeClr val="dk1"/>
              </a:solidFill>
              <a:effectLst/>
              <a:latin typeface="+mn-lt"/>
              <a:ea typeface="+mn-ea"/>
              <a:cs typeface="+mn-cs"/>
            </a:rPr>
            <a:t>土地開発公社からの用地買戻し</a:t>
          </a:r>
          <a:r>
            <a:rPr lang="ja-JP" altLang="en-US" sz="1100">
              <a:solidFill>
                <a:schemeClr val="dk1"/>
              </a:solidFill>
              <a:effectLst/>
              <a:latin typeface="+mn-lt"/>
              <a:ea typeface="+mn-ea"/>
              <a:cs typeface="+mn-cs"/>
            </a:rPr>
            <a:t>額が小さかったため</a:t>
          </a:r>
          <a:r>
            <a:rPr lang="ja-JP" altLang="ja-JP" sz="1100">
              <a:solidFill>
                <a:schemeClr val="dk1"/>
              </a:solidFill>
              <a:effectLst/>
              <a:latin typeface="+mn-lt"/>
              <a:ea typeface="+mn-ea"/>
              <a:cs typeface="+mn-cs"/>
            </a:rPr>
            <a:t>，公債費に準ずる債務負担行為に係る支出額</a:t>
          </a:r>
          <a:r>
            <a:rPr lang="ja-JP" altLang="en-US" sz="1100">
              <a:solidFill>
                <a:schemeClr val="dk1"/>
              </a:solidFill>
              <a:effectLst/>
              <a:latin typeface="+mn-lt"/>
              <a:ea typeface="+mn-ea"/>
              <a:cs typeface="+mn-cs"/>
            </a:rPr>
            <a:t>が減少した一方で，算定上の分母にあたる</a:t>
          </a:r>
          <a:r>
            <a:rPr lang="ja-JP" altLang="ja-JP" sz="1100" u="none">
              <a:solidFill>
                <a:schemeClr val="dk1"/>
              </a:solidFill>
              <a:effectLst/>
              <a:latin typeface="+mn-lt"/>
              <a:ea typeface="+mn-ea"/>
              <a:cs typeface="+mn-cs"/>
            </a:rPr>
            <a:t>標準財政規模が交付税の追加交付によって増額したこと</a:t>
          </a:r>
          <a:r>
            <a:rPr lang="ja-JP" altLang="en-US" sz="1100" u="none">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類似団体との比較では低い水準にあるが，引き続き，地方債の新規発行額の抑制に努める。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97896</xdr:rowOff>
    </xdr:from>
    <xdr:to>
      <xdr:col>81</xdr:col>
      <xdr:colOff>44450</xdr:colOff>
      <xdr:row>38</xdr:row>
      <xdr:rowOff>118004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6129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87842</xdr:rowOff>
    </xdr:from>
    <xdr:to>
      <xdr:col>77</xdr:col>
      <xdr:colOff>44450</xdr:colOff>
      <xdr:row>38</xdr:row>
      <xdr:rowOff>118004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6029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38</xdr:row>
      <xdr:rowOff>158221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60294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158221</xdr:rowOff>
    </xdr:from>
    <xdr:to>
      <xdr:col>68</xdr:col>
      <xdr:colOff>152400</xdr:colOff>
      <xdr:row>39</xdr:row>
      <xdr:rowOff>107421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6733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47096</xdr:rowOff>
    </xdr:from>
    <xdr:to>
      <xdr:col>81</xdr:col>
      <xdr:colOff>95250</xdr:colOff>
      <xdr:row>38</xdr:row>
      <xdr:rowOff>148696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63623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67204</xdr:rowOff>
    </xdr:from>
    <xdr:to>
      <xdr:col>77</xdr:col>
      <xdr:colOff>95250</xdr:colOff>
      <xdr:row>38</xdr:row>
      <xdr:rowOff>168804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7531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35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37042</xdr:rowOff>
    </xdr:from>
    <xdr:to>
      <xdr:col>73</xdr:col>
      <xdr:colOff>44450</xdr:colOff>
      <xdr:row>38</xdr:row>
      <xdr:rowOff>138642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148819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107421</xdr:rowOff>
    </xdr:from>
    <xdr:to>
      <xdr:col>68</xdr:col>
      <xdr:colOff>203200</xdr:colOff>
      <xdr:row>39</xdr:row>
      <xdr:rowOff>37571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47748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3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56621</xdr:rowOff>
    </xdr:from>
    <xdr:to>
      <xdr:col>64</xdr:col>
      <xdr:colOff>152400</xdr:colOff>
      <xdr:row>39</xdr:row>
      <xdr:rowOff>158221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168398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5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地方債の新規発行額を当該年度の元金償還額以内に抑制してきたことによ</a:t>
          </a:r>
          <a:r>
            <a:rPr kumimoji="1" lang="ja-JP" altLang="en-US" sz="1050" baseline="0">
              <a:solidFill>
                <a:schemeClr val="dk1"/>
              </a:solidFill>
              <a:effectLst/>
              <a:latin typeface="+mn-lt"/>
              <a:ea typeface="+mn-ea"/>
              <a:cs typeface="+mn-cs"/>
            </a:rPr>
            <a:t>り，</a:t>
          </a:r>
          <a:r>
            <a:rPr kumimoji="1" lang="ja-JP" altLang="ja-JP" sz="1050" baseline="0">
              <a:solidFill>
                <a:schemeClr val="dk1"/>
              </a:solidFill>
              <a:effectLst/>
              <a:latin typeface="+mn-lt"/>
              <a:ea typeface="+mn-ea"/>
              <a:cs typeface="+mn-cs"/>
            </a:rPr>
            <a:t>地方債残高</a:t>
          </a:r>
          <a:r>
            <a:rPr kumimoji="1" lang="ja-JP" altLang="en-US" sz="1050" baseline="0">
              <a:solidFill>
                <a:schemeClr val="dk1"/>
              </a:solidFill>
              <a:effectLst/>
              <a:latin typeface="+mn-lt"/>
              <a:ea typeface="+mn-ea"/>
              <a:cs typeface="+mn-cs"/>
            </a:rPr>
            <a:t>が</a:t>
          </a:r>
          <a:r>
            <a:rPr kumimoji="1" lang="ja-JP" altLang="ja-JP" sz="1050" baseline="0">
              <a:solidFill>
                <a:schemeClr val="dk1"/>
              </a:solidFill>
              <a:effectLst/>
              <a:latin typeface="+mn-lt"/>
              <a:ea typeface="+mn-ea"/>
              <a:cs typeface="+mn-cs"/>
            </a:rPr>
            <a:t>減少</a:t>
          </a:r>
          <a:r>
            <a:rPr kumimoji="1" lang="ja-JP" altLang="en-US" sz="1050" baseline="0">
              <a:solidFill>
                <a:schemeClr val="dk1"/>
              </a:solidFill>
              <a:effectLst/>
              <a:latin typeface="+mn-lt"/>
              <a:ea typeface="+mn-ea"/>
              <a:cs typeface="+mn-cs"/>
            </a:rPr>
            <a:t>しているなか，令和３年度においては，</a:t>
          </a:r>
          <a:r>
            <a:rPr lang="ja-JP" altLang="ja-JP" sz="1050" u="none">
              <a:solidFill>
                <a:schemeClr val="dk1"/>
              </a:solidFill>
              <a:effectLst/>
              <a:latin typeface="+mn-lt"/>
              <a:ea typeface="+mn-ea"/>
              <a:cs typeface="+mn-cs"/>
            </a:rPr>
            <a:t>財政調整基金の取り崩し</a:t>
          </a:r>
          <a:r>
            <a:rPr lang="ja-JP" altLang="en-US" sz="1050" u="none">
              <a:solidFill>
                <a:schemeClr val="dk1"/>
              </a:solidFill>
              <a:effectLst/>
              <a:latin typeface="+mn-lt"/>
              <a:ea typeface="+mn-ea"/>
              <a:cs typeface="+mn-cs"/>
            </a:rPr>
            <a:t>を</a:t>
          </a:r>
          <a:r>
            <a:rPr lang="ja-JP" altLang="ja-JP" sz="1050" u="none">
              <a:solidFill>
                <a:schemeClr val="dk1"/>
              </a:solidFill>
              <a:effectLst/>
              <a:latin typeface="+mn-lt"/>
              <a:ea typeface="+mn-ea"/>
              <a:cs typeface="+mn-cs"/>
            </a:rPr>
            <a:t>見送</a:t>
          </a:r>
          <a:r>
            <a:rPr lang="ja-JP" altLang="en-US" sz="1050" u="none">
              <a:solidFill>
                <a:schemeClr val="dk1"/>
              </a:solidFill>
              <a:effectLst/>
              <a:latin typeface="+mn-lt"/>
              <a:ea typeface="+mn-ea"/>
              <a:cs typeface="+mn-cs"/>
            </a:rPr>
            <a:t>ったことで</a:t>
          </a:r>
          <a:r>
            <a:rPr lang="ja-JP" altLang="ja-JP" sz="1050" u="none">
              <a:solidFill>
                <a:schemeClr val="dk1"/>
              </a:solidFill>
              <a:effectLst/>
              <a:latin typeface="+mn-lt"/>
              <a:ea typeface="+mn-ea"/>
              <a:cs typeface="+mn-cs"/>
            </a:rPr>
            <a:t>，充当可能財源が前年度よりも増額</a:t>
          </a:r>
          <a:r>
            <a:rPr lang="ja-JP" altLang="en-US" sz="1050" u="none">
              <a:solidFill>
                <a:schemeClr val="dk1"/>
              </a:solidFill>
              <a:effectLst/>
              <a:latin typeface="+mn-lt"/>
              <a:ea typeface="+mn-ea"/>
              <a:cs typeface="+mn-cs"/>
            </a:rPr>
            <a:t>したことや</a:t>
          </a:r>
          <a:r>
            <a:rPr kumimoji="1" lang="ja-JP" altLang="ja-JP" sz="1050" baseline="0">
              <a:solidFill>
                <a:schemeClr val="dk1"/>
              </a:solidFill>
              <a:effectLst/>
              <a:latin typeface="+mn-lt"/>
              <a:ea typeface="+mn-ea"/>
              <a:cs typeface="+mn-cs"/>
            </a:rPr>
            <a:t>，</a:t>
          </a:r>
          <a:r>
            <a:rPr kumimoji="1" lang="ja-JP" altLang="en-US" sz="1050" baseline="0">
              <a:solidFill>
                <a:schemeClr val="dk1"/>
              </a:solidFill>
              <a:effectLst/>
              <a:latin typeface="+mn-lt"/>
              <a:ea typeface="+mn-ea"/>
              <a:cs typeface="+mn-cs"/>
            </a:rPr>
            <a:t>算定上の分母にあたる</a:t>
          </a:r>
          <a:r>
            <a:rPr lang="ja-JP" altLang="ja-JP" sz="1050" u="none">
              <a:solidFill>
                <a:schemeClr val="dk1"/>
              </a:solidFill>
              <a:effectLst/>
              <a:latin typeface="+mn-lt"/>
              <a:ea typeface="+mn-ea"/>
              <a:cs typeface="+mn-cs"/>
            </a:rPr>
            <a:t>標準財政規模が交付税の追加交付によって増額</a:t>
          </a:r>
          <a:r>
            <a:rPr kumimoji="1" lang="ja-JP" altLang="en-US" sz="1050" baseline="0">
              <a:solidFill>
                <a:schemeClr val="dk1"/>
              </a:solidFill>
              <a:effectLst/>
              <a:latin typeface="+mn-lt"/>
              <a:ea typeface="+mn-ea"/>
              <a:cs typeface="+mn-cs"/>
            </a:rPr>
            <a:t>したことで，将来</a:t>
          </a:r>
          <a:r>
            <a:rPr kumimoji="1" lang="ja-JP" altLang="ja-JP" sz="1050" baseline="0">
              <a:solidFill>
                <a:schemeClr val="dk1"/>
              </a:solidFill>
              <a:effectLst/>
              <a:latin typeface="+mn-lt"/>
              <a:ea typeface="+mn-ea"/>
              <a:cs typeface="+mn-cs"/>
            </a:rPr>
            <a:t>負担</a:t>
          </a:r>
          <a:r>
            <a:rPr kumimoji="1" lang="ja-JP" altLang="en-US" sz="1050" baseline="0">
              <a:solidFill>
                <a:schemeClr val="dk1"/>
              </a:solidFill>
              <a:effectLst/>
              <a:latin typeface="+mn-lt"/>
              <a:ea typeface="+mn-ea"/>
              <a:cs typeface="+mn-cs"/>
            </a:rPr>
            <a:t>比率が</a:t>
          </a:r>
          <a:r>
            <a:rPr kumimoji="1" lang="ja-JP" altLang="ja-JP" sz="1050" baseline="0">
              <a:solidFill>
                <a:schemeClr val="dk1"/>
              </a:solidFill>
              <a:effectLst/>
              <a:latin typeface="+mn-lt"/>
              <a:ea typeface="+mn-ea"/>
              <a:cs typeface="+mn-cs"/>
            </a:rPr>
            <a:t>減少した。</a:t>
          </a:r>
          <a:endParaRPr kumimoji="1" lang="en-US" altLang="ja-JP" sz="1050" baseline="0">
            <a:solidFill>
              <a:schemeClr val="dk1"/>
            </a:solidFill>
            <a:effectLst/>
            <a:latin typeface="+mn-lt"/>
            <a:ea typeface="+mn-ea"/>
            <a:cs typeface="+mn-cs"/>
          </a:endParaRPr>
        </a:p>
        <a:p>
          <a:r>
            <a:rPr kumimoji="1" lang="ja-JP" altLang="ja-JP" sz="1050" baseline="0">
              <a:solidFill>
                <a:schemeClr val="dk1"/>
              </a:solidFill>
              <a:effectLst/>
              <a:latin typeface="+mn-lt"/>
              <a:ea typeface="+mn-ea"/>
              <a:cs typeface="+mn-cs"/>
            </a:rPr>
            <a:t>　今後</a:t>
          </a:r>
          <a:r>
            <a:rPr kumimoji="1" lang="ja-JP" altLang="en-US" sz="1050" baseline="0">
              <a:solidFill>
                <a:schemeClr val="dk1"/>
              </a:solidFill>
              <a:effectLst/>
              <a:latin typeface="+mn-lt"/>
              <a:ea typeface="+mn-ea"/>
              <a:cs typeface="+mn-cs"/>
            </a:rPr>
            <a:t>，</a:t>
          </a:r>
          <a:r>
            <a:rPr lang="ja-JP" altLang="ja-JP" sz="1050">
              <a:solidFill>
                <a:schemeClr val="dk1"/>
              </a:solidFill>
              <a:effectLst/>
              <a:latin typeface="+mn-lt"/>
              <a:ea typeface="+mn-ea"/>
              <a:cs typeface="+mn-cs"/>
            </a:rPr>
            <a:t>公共施設の老朽化対策等に要する経費の増大，社会要請や市民ニーズに応じた事業の実施など，新たな将来負担を伴う財政需要も発生することが見込</a:t>
          </a:r>
          <a:r>
            <a:rPr lang="ja-JP" altLang="en-US" sz="1050">
              <a:solidFill>
                <a:schemeClr val="dk1"/>
              </a:solidFill>
              <a:effectLst/>
              <a:latin typeface="+mn-lt"/>
              <a:ea typeface="+mn-ea"/>
              <a:cs typeface="+mn-cs"/>
            </a:rPr>
            <a:t>まれるが，</a:t>
          </a:r>
          <a:r>
            <a:rPr lang="ja-JP" altLang="ja-JP" sz="1050">
              <a:solidFill>
                <a:schemeClr val="dk1"/>
              </a:solidFill>
              <a:effectLst/>
              <a:latin typeface="+mn-lt"/>
              <a:ea typeface="+mn-ea"/>
              <a:cs typeface="+mn-cs"/>
            </a:rPr>
            <a:t>健全財政の維持に努めたい</a:t>
          </a:r>
          <a:r>
            <a:rPr lang="ja-JP" altLang="en-US" sz="105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職員定数の適正化や人事院勧告に準じた給与水準の見直し等により，人件費にかかる経常収支比率は減少傾向にあ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市職員の退職手当の減少等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比率は</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同程度の</a:t>
          </a:r>
          <a:r>
            <a:rPr lang="ja-JP" altLang="ja-JP" sz="1100" b="0" i="0" baseline="0">
              <a:solidFill>
                <a:schemeClr val="dk1"/>
              </a:solidFill>
              <a:effectLst/>
              <a:latin typeface="+mn-lt"/>
              <a:ea typeface="+mn-ea"/>
              <a:cs typeface="+mn-cs"/>
            </a:rPr>
            <a:t>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引き続き，定員管理及び給与水準の適正化に取り組み，人件費の抑制に努める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市民サービスの向上と行政コストの縮減を図るため，業務の民間委託化・指定管理者制度の導入を進めてきたことから，類似団体平均を大きく上回っている。</a:t>
          </a:r>
          <a:endParaRPr lang="ja-JP" altLang="ja-JP">
            <a:effectLst/>
          </a:endParaRPr>
        </a:p>
        <a:p>
          <a:r>
            <a:rPr kumimoji="1" lang="ja-JP" altLang="ja-JP" sz="1100">
              <a:solidFill>
                <a:schemeClr val="dk1"/>
              </a:solidFill>
              <a:effectLst/>
              <a:latin typeface="+mn-lt"/>
              <a:ea typeface="+mn-ea"/>
              <a:cs typeface="+mn-cs"/>
            </a:rPr>
            <a:t>　今後も，事務事業コストの縮減等により物件費の抑制に努める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32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21</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54614"/>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99786</xdr:rowOff>
    </xdr:from>
    <xdr:to>
      <xdr:col>69</xdr:col>
      <xdr:colOff>92075</xdr:colOff>
      <xdr:row>21</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28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51707</xdr:rowOff>
    </xdr:from>
    <xdr:to>
      <xdr:col>74</xdr:col>
      <xdr:colOff>31750</xdr:colOff>
      <xdr:row>21</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48986</xdr:rowOff>
    </xdr:from>
    <xdr:to>
      <xdr:col>65</xdr:col>
      <xdr:colOff>53975</xdr:colOff>
      <xdr:row>20</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平成２９年度以降，</a:t>
          </a:r>
          <a:r>
            <a:rPr kumimoji="1" lang="ja-JP" altLang="ja-JP" sz="1100">
              <a:solidFill>
                <a:schemeClr val="dk1"/>
              </a:solidFill>
              <a:effectLst/>
              <a:latin typeface="+mn-lt"/>
              <a:ea typeface="+mn-ea"/>
              <a:cs typeface="+mn-cs"/>
            </a:rPr>
            <a:t>類似団体平均と比較して低い水準にあ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毎年差が縮小しており，令和３年度においてはほぼ同水準となっている。</a:t>
          </a:r>
          <a:r>
            <a:rPr kumimoji="1" lang="ja-JP" altLang="ja-JP" sz="1100">
              <a:solidFill>
                <a:schemeClr val="dk1"/>
              </a:solidFill>
              <a:effectLst/>
              <a:latin typeface="+mn-lt"/>
              <a:ea typeface="+mn-ea"/>
              <a:cs typeface="+mn-cs"/>
            </a:rPr>
            <a:t>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支出は，特別会計等への繰出金である。社会保障給付費の増加に伴い，介護保険事業や後期高齢者医療事業への繰出金等が増加した。令和３年度は，経常経費充当一般財源等の合計額が増加していることから，結果的に構成比は横ばいとなった。</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補助金の見直し等の効果によりほぼ横ばいで推移している。令和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年度は，経常経費充当一般財源等の</a:t>
          </a:r>
          <a:r>
            <a:rPr kumimoji="1" lang="ja-JP" altLang="en-US" sz="1100">
              <a:solidFill>
                <a:schemeClr val="dk1"/>
              </a:solidFill>
              <a:effectLst/>
              <a:latin typeface="+mn-lt"/>
              <a:ea typeface="+mn-ea"/>
              <a:cs typeface="+mn-cs"/>
            </a:rPr>
            <a:t>合計額，補助費等ともに</a:t>
          </a:r>
          <a:r>
            <a:rPr kumimoji="1" lang="ja-JP" altLang="ja-JP" sz="1100">
              <a:solidFill>
                <a:schemeClr val="dk1"/>
              </a:solidFill>
              <a:effectLst/>
              <a:latin typeface="+mn-lt"/>
              <a:ea typeface="+mn-ea"/>
              <a:cs typeface="+mn-cs"/>
            </a:rPr>
            <a:t>決算額が</a:t>
          </a:r>
          <a:r>
            <a:rPr kumimoji="1" lang="ja-JP" altLang="en-US" sz="1100">
              <a:solidFill>
                <a:schemeClr val="dk1"/>
              </a:solidFill>
              <a:effectLst/>
              <a:latin typeface="+mn-lt"/>
              <a:ea typeface="+mn-ea"/>
              <a:cs typeface="+mn-cs"/>
            </a:rPr>
            <a:t>増加していることから</a:t>
          </a:r>
          <a:r>
            <a:rPr kumimoji="1" lang="ja-JP" altLang="ja-JP" sz="1100">
              <a:solidFill>
                <a:schemeClr val="dk1"/>
              </a:solidFill>
              <a:effectLst/>
              <a:latin typeface="+mn-lt"/>
              <a:ea typeface="+mn-ea"/>
              <a:cs typeface="+mn-cs"/>
            </a:rPr>
            <a:t>，結果的に構成比は横ばいとなった。</a:t>
          </a:r>
          <a:endParaRPr lang="ja-JP" altLang="ja-JP" sz="1400">
            <a:effectLst/>
          </a:endParaRPr>
        </a:p>
        <a:p>
          <a:r>
            <a:rPr kumimoji="1" lang="ja-JP" altLang="ja-JP" sz="1100">
              <a:solidFill>
                <a:schemeClr val="dk1"/>
              </a:solidFill>
              <a:effectLst/>
              <a:latin typeface="+mn-lt"/>
              <a:ea typeface="+mn-ea"/>
              <a:cs typeface="+mn-cs"/>
            </a:rPr>
            <a:t>　補助金については，平成２４年２月に「補助金の適正化ガイドライン」を策定し，毎年度の予算編成を通じて見直しを行っており，今後もガイドラインに基づく定期的な見直しにより，引き続き総額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143002</xdr:rowOff>
    </xdr:from>
    <xdr:to>
      <xdr:col>82</xdr:col>
      <xdr:colOff>107950</xdr:colOff>
      <xdr:row>33</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00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143002</xdr:rowOff>
    </xdr:from>
    <xdr:to>
      <xdr:col>78</xdr:col>
      <xdr:colOff>69850</xdr:colOff>
      <xdr:row>33</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00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133858</xdr:rowOff>
    </xdr:from>
    <xdr:to>
      <xdr:col>73</xdr:col>
      <xdr:colOff>180975</xdr:colOff>
      <xdr:row>33</xdr:row>
      <xdr:rowOff>143002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101346</xdr:rowOff>
    </xdr:from>
    <xdr:to>
      <xdr:col>82</xdr:col>
      <xdr:colOff>158750</xdr:colOff>
      <xdr:row>34</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117873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92202</xdr:rowOff>
    </xdr:from>
    <xdr:to>
      <xdr:col>74</xdr:col>
      <xdr:colOff>31750</xdr:colOff>
      <xdr:row>34</xdr:row>
      <xdr:rowOff>22352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32529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地方債の新規発行額を当該年度の元金償還額を目安として地方債残高の縮減を図っており，前年度比で</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類似団体平均に比べ低い数値となっているものの，</a:t>
          </a:r>
          <a:r>
            <a:rPr kumimoji="1" lang="ja-JP" altLang="en-US" sz="1100">
              <a:solidFill>
                <a:schemeClr val="dk1"/>
              </a:solidFill>
              <a:effectLst/>
              <a:latin typeface="+mn-lt"/>
              <a:ea typeface="+mn-ea"/>
              <a:cs typeface="+mn-cs"/>
            </a:rPr>
            <a:t>今後に控える公共施設の更新需要も踏まえ</a:t>
          </a:r>
          <a:r>
            <a:rPr kumimoji="1" lang="ja-JP" altLang="ja-JP" sz="1100">
              <a:solidFill>
                <a:schemeClr val="dk1"/>
              </a:solidFill>
              <a:effectLst/>
              <a:latin typeface="+mn-lt"/>
              <a:ea typeface="+mn-ea"/>
              <a:cs typeface="+mn-cs"/>
            </a:rPr>
            <a:t>，引き続き地方債の新規発行を抑制し，将来負担に留意した借入に努める。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51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104139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157480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人件費</a:t>
          </a:r>
          <a:r>
            <a:rPr kumimoji="1" lang="ja-JP" altLang="en-US" sz="1100" baseline="0">
              <a:solidFill>
                <a:schemeClr val="dk1"/>
              </a:solidFill>
              <a:effectLst/>
              <a:latin typeface="+mn-lt"/>
              <a:ea typeface="+mn-ea"/>
              <a:cs typeface="+mn-cs"/>
            </a:rPr>
            <a:t>及び物件費</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したため，公債費を除く経常収支比率は</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類似団体平均を上回っているため，</a:t>
          </a:r>
          <a:r>
            <a:rPr kumimoji="1" lang="ja-JP" altLang="ja-JP" sz="1100">
              <a:solidFill>
                <a:schemeClr val="dk1"/>
              </a:solidFill>
              <a:effectLst/>
              <a:latin typeface="+mn-lt"/>
              <a:ea typeface="+mn-ea"/>
              <a:cs typeface="+mn-cs"/>
            </a:rPr>
            <a:t>引き続き歳出削減，収納対策の強化や受益者負担の適正化による歳入の確保に努め，財政の健全化を図る。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355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40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117887</xdr:rowOff>
    </xdr:from>
    <xdr:to>
      <xdr:col>29</xdr:col>
      <xdr:colOff>127000</xdr:colOff>
      <xdr:row>18</xdr:row>
      <xdr:rowOff>155377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51612"/>
          <a:ext cx="647700" cy="3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117887</xdr:rowOff>
    </xdr:from>
    <xdr:to>
      <xdr:col>26</xdr:col>
      <xdr:colOff>50800</xdr:colOff>
      <xdr:row>18</xdr:row>
      <xdr:rowOff>167036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51612"/>
          <a:ext cx="6985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167036</xdr:rowOff>
    </xdr:from>
    <xdr:to>
      <xdr:col>22</xdr:col>
      <xdr:colOff>114300</xdr:colOff>
      <xdr:row>19</xdr:row>
      <xdr:rowOff>8250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00761"/>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8250</xdr:rowOff>
    </xdr:from>
    <xdr:to>
      <xdr:col>18</xdr:col>
      <xdr:colOff>177800</xdr:colOff>
      <xdr:row>19</xdr:row>
      <xdr:rowOff>14194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3425"/>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104577</xdr:rowOff>
    </xdr:from>
    <xdr:to>
      <xdr:col>29</xdr:col>
      <xdr:colOff>177800</xdr:colOff>
      <xdr:row>19</xdr:row>
      <xdr:rowOff>34727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76654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67086</xdr:rowOff>
    </xdr:from>
    <xdr:to>
      <xdr:col>26</xdr:col>
      <xdr:colOff>101600</xdr:colOff>
      <xdr:row>18</xdr:row>
      <xdr:rowOff>168687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08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153464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116236</xdr:rowOff>
    </xdr:from>
    <xdr:to>
      <xdr:col>22</xdr:col>
      <xdr:colOff>165100</xdr:colOff>
      <xdr:row>19</xdr:row>
      <xdr:rowOff>46386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31163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128900</xdr:rowOff>
    </xdr:from>
    <xdr:to>
      <xdr:col>19</xdr:col>
      <xdr:colOff>38100</xdr:colOff>
      <xdr:row>19</xdr:row>
      <xdr:rowOff>59050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43827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134844</xdr:rowOff>
    </xdr:from>
    <xdr:to>
      <xdr:col>15</xdr:col>
      <xdr:colOff>101600</xdr:colOff>
      <xdr:row>19</xdr:row>
      <xdr:rowOff>64994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49771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333159</xdr:rowOff>
    </xdr:from>
    <xdr:to>
      <xdr:col>29</xdr:col>
      <xdr:colOff>127000</xdr:colOff>
      <xdr:row>36</xdr:row>
      <xdr:rowOff>77432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43509"/>
          <a:ext cx="647700" cy="8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333159</xdr:rowOff>
    </xdr:from>
    <xdr:to>
      <xdr:col>26</xdr:col>
      <xdr:colOff>50800</xdr:colOff>
      <xdr:row>36</xdr:row>
      <xdr:rowOff>144411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43509"/>
          <a:ext cx="698500" cy="15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33807</xdr:rowOff>
    </xdr:from>
    <xdr:to>
      <xdr:col>22</xdr:col>
      <xdr:colOff>114300</xdr:colOff>
      <xdr:row>36</xdr:row>
      <xdr:rowOff>144411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87057"/>
          <a:ext cx="698500" cy="11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33807</xdr:rowOff>
    </xdr:from>
    <xdr:to>
      <xdr:col>18</xdr:col>
      <xdr:colOff>177800</xdr:colOff>
      <xdr:row>36</xdr:row>
      <xdr:rowOff>63868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87057"/>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26632</xdr:rowOff>
    </xdr:from>
    <xdr:to>
      <xdr:col>29</xdr:col>
      <xdr:colOff>177800</xdr:colOff>
      <xdr:row>36</xdr:row>
      <xdr:rowOff>128232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341609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5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282359</xdr:rowOff>
    </xdr:from>
    <xdr:to>
      <xdr:col>26</xdr:col>
      <xdr:colOff>101600</xdr:colOff>
      <xdr:row>36</xdr:row>
      <xdr:rowOff>41059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25836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7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93611</xdr:rowOff>
    </xdr:from>
    <xdr:to>
      <xdr:col>22</xdr:col>
      <xdr:colOff>165100</xdr:colOff>
      <xdr:row>37</xdr:row>
      <xdr:rowOff>23761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325907</xdr:rowOff>
    </xdr:from>
    <xdr:to>
      <xdr:col>19</xdr:col>
      <xdr:colOff>38100</xdr:colOff>
      <xdr:row>36</xdr:row>
      <xdr:rowOff>84607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69384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13068</xdr:rowOff>
    </xdr:from>
    <xdr:to>
      <xdr:col>15</xdr:col>
      <xdr:colOff>101600</xdr:colOff>
      <xdr:row>36</xdr:row>
      <xdr:rowOff>114668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99445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5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56653</xdr:rowOff>
    </xdr:from>
    <xdr:to>
      <xdr:col>24</xdr:col>
      <xdr:colOff>63500</xdr:colOff>
      <xdr:row>36</xdr:row>
      <xdr:rowOff>116644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28853"/>
          <a:ext cx="8382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56653</xdr:rowOff>
    </xdr:from>
    <xdr:to>
      <xdr:col>19</xdr:col>
      <xdr:colOff>177800</xdr:colOff>
      <xdr:row>38</xdr:row>
      <xdr:rowOff>26837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8853"/>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6263</xdr:rowOff>
    </xdr:from>
    <xdr:to>
      <xdr:col>15</xdr:col>
      <xdr:colOff>50800</xdr:colOff>
      <xdr:row>38</xdr:row>
      <xdr:rowOff>26837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21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102601</xdr:rowOff>
    </xdr:from>
    <xdr:to>
      <xdr:col>10</xdr:col>
      <xdr:colOff>114300</xdr:colOff>
      <xdr:row>38</xdr:row>
      <xdr:rowOff>6263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462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65844</xdr:rowOff>
    </xdr:from>
    <xdr:to>
      <xdr:col>24</xdr:col>
      <xdr:colOff>114300</xdr:colOff>
      <xdr:row>36</xdr:row>
      <xdr:rowOff>167444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44271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5853</xdr:rowOff>
    </xdr:from>
    <xdr:to>
      <xdr:col>20</xdr:col>
      <xdr:colOff>38100</xdr:colOff>
      <xdr:row>36</xdr:row>
      <xdr:rowOff>107453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98580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147487</xdr:rowOff>
    </xdr:from>
    <xdr:to>
      <xdr:col>15</xdr:col>
      <xdr:colOff>101600</xdr:colOff>
      <xdr:row>38</xdr:row>
      <xdr:rowOff>77637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68764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126913</xdr:rowOff>
    </xdr:from>
    <xdr:to>
      <xdr:col>10</xdr:col>
      <xdr:colOff>165100</xdr:colOff>
      <xdr:row>38</xdr:row>
      <xdr:rowOff>57063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48190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51801</xdr:rowOff>
    </xdr:from>
    <xdr:to>
      <xdr:col>6</xdr:col>
      <xdr:colOff>38100</xdr:colOff>
      <xdr:row>37</xdr:row>
      <xdr:rowOff>153401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144528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28829</xdr:rowOff>
    </xdr:from>
    <xdr:to>
      <xdr:col>24</xdr:col>
      <xdr:colOff>63500</xdr:colOff>
      <xdr:row>56</xdr:row>
      <xdr:rowOff>162756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58579"/>
          <a:ext cx="838200" cy="30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118897</xdr:rowOff>
    </xdr:from>
    <xdr:to>
      <xdr:col>19</xdr:col>
      <xdr:colOff>177800</xdr:colOff>
      <xdr:row>56</xdr:row>
      <xdr:rowOff>162756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20097"/>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118897</xdr:rowOff>
    </xdr:from>
    <xdr:to>
      <xdr:col>15</xdr:col>
      <xdr:colOff>50800</xdr:colOff>
      <xdr:row>57</xdr:row>
      <xdr:rowOff>31278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20097"/>
          <a:ext cx="889000" cy="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31278</xdr:rowOff>
    </xdr:from>
    <xdr:to>
      <xdr:col>10</xdr:col>
      <xdr:colOff>114300</xdr:colOff>
      <xdr:row>57</xdr:row>
      <xdr:rowOff>120432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0392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149479</xdr:rowOff>
    </xdr:from>
    <xdr:to>
      <xdr:col>24</xdr:col>
      <xdr:colOff>114300</xdr:colOff>
      <xdr:row>55</xdr:row>
      <xdr:rowOff>79629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111956</xdr:rowOff>
    </xdr:from>
    <xdr:to>
      <xdr:col>20</xdr:col>
      <xdr:colOff>38100</xdr:colOff>
      <xdr:row>57</xdr:row>
      <xdr:rowOff>42106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33233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68097</xdr:rowOff>
    </xdr:from>
    <xdr:to>
      <xdr:col>15</xdr:col>
      <xdr:colOff>101600</xdr:colOff>
      <xdr:row>56</xdr:row>
      <xdr:rowOff>169697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151928</xdr:rowOff>
    </xdr:from>
    <xdr:to>
      <xdr:col>10</xdr:col>
      <xdr:colOff>165100</xdr:colOff>
      <xdr:row>57</xdr:row>
      <xdr:rowOff>82078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69632</xdr:rowOff>
    </xdr:from>
    <xdr:to>
      <xdr:col>6</xdr:col>
      <xdr:colOff>38100</xdr:colOff>
      <xdr:row>57</xdr:row>
      <xdr:rowOff>171232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166858</xdr:rowOff>
    </xdr:from>
    <xdr:to>
      <xdr:col>24</xdr:col>
      <xdr:colOff>63500</xdr:colOff>
      <xdr:row>78</xdr:row>
      <xdr:rowOff>2952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8508"/>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2952</xdr:rowOff>
    </xdr:from>
    <xdr:to>
      <xdr:col>19</xdr:col>
      <xdr:colOff>177800</xdr:colOff>
      <xdr:row>78</xdr:row>
      <xdr:rowOff>9444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76052"/>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8209</xdr:rowOff>
    </xdr:from>
    <xdr:to>
      <xdr:col>15</xdr:col>
      <xdr:colOff>50800</xdr:colOff>
      <xdr:row>78</xdr:row>
      <xdr:rowOff>9444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8130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8209</xdr:rowOff>
    </xdr:from>
    <xdr:to>
      <xdr:col>10</xdr:col>
      <xdr:colOff>114300</xdr:colOff>
      <xdr:row>78</xdr:row>
      <xdr:rowOff>13467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130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116058</xdr:rowOff>
    </xdr:from>
    <xdr:to>
      <xdr:col>24</xdr:col>
      <xdr:colOff>114300</xdr:colOff>
      <xdr:row>78</xdr:row>
      <xdr:rowOff>46208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94485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123602</xdr:rowOff>
    </xdr:from>
    <xdr:to>
      <xdr:col>20</xdr:col>
      <xdr:colOff>38100</xdr:colOff>
      <xdr:row>78</xdr:row>
      <xdr:rowOff>53752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44879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130094</xdr:rowOff>
    </xdr:from>
    <xdr:to>
      <xdr:col>15</xdr:col>
      <xdr:colOff>101600</xdr:colOff>
      <xdr:row>78</xdr:row>
      <xdr:rowOff>60244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51371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128859</xdr:rowOff>
    </xdr:from>
    <xdr:to>
      <xdr:col>10</xdr:col>
      <xdr:colOff>165100</xdr:colOff>
      <xdr:row>78</xdr:row>
      <xdr:rowOff>59009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134117</xdr:rowOff>
    </xdr:from>
    <xdr:to>
      <xdr:col>6</xdr:col>
      <xdr:colOff>38100</xdr:colOff>
      <xdr:row>78</xdr:row>
      <xdr:rowOff>64267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55394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xdr:rowOff>
    </xdr:from>
    <xdr:to>
      <xdr:col>24</xdr:col>
      <xdr:colOff>63500</xdr:colOff>
      <xdr:row>97</xdr:row>
      <xdr:rowOff>92511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59704"/>
          <a:ext cx="838200" cy="2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92511</xdr:rowOff>
    </xdr:from>
    <xdr:to>
      <xdr:col>19</xdr:col>
      <xdr:colOff>177800</xdr:colOff>
      <xdr:row>97</xdr:row>
      <xdr:rowOff>168210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23161"/>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168210</xdr:rowOff>
    </xdr:from>
    <xdr:to>
      <xdr:col>15</xdr:col>
      <xdr:colOff>50800</xdr:colOff>
      <xdr:row>98</xdr:row>
      <xdr:rowOff>50437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98860"/>
          <a:ext cx="889000" cy="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50437</xdr:rowOff>
    </xdr:from>
    <xdr:to>
      <xdr:col>10</xdr:col>
      <xdr:colOff>114300</xdr:colOff>
      <xdr:row>98</xdr:row>
      <xdr:rowOff>68813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52537"/>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121154</xdr:rowOff>
    </xdr:from>
    <xdr:to>
      <xdr:col>24</xdr:col>
      <xdr:colOff>114300</xdr:colOff>
      <xdr:row>96</xdr:row>
      <xdr:rowOff>51304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99581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8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41711</xdr:rowOff>
    </xdr:from>
    <xdr:to>
      <xdr:col>20</xdr:col>
      <xdr:colOff>38100</xdr:colOff>
      <xdr:row>97</xdr:row>
      <xdr:rowOff>143311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134438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117410</xdr:rowOff>
    </xdr:from>
    <xdr:to>
      <xdr:col>15</xdr:col>
      <xdr:colOff>101600</xdr:colOff>
      <xdr:row>98</xdr:row>
      <xdr:rowOff>47560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38687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171087</xdr:rowOff>
    </xdr:from>
    <xdr:to>
      <xdr:col>10</xdr:col>
      <xdr:colOff>165100</xdr:colOff>
      <xdr:row>98</xdr:row>
      <xdr:rowOff>101237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92364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18013</xdr:rowOff>
    </xdr:from>
    <xdr:to>
      <xdr:col>6</xdr:col>
      <xdr:colOff>38100</xdr:colOff>
      <xdr:row>98</xdr:row>
      <xdr:rowOff>119613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110740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131557</xdr:rowOff>
    </xdr:from>
    <xdr:to>
      <xdr:col>55</xdr:col>
      <xdr:colOff>0</xdr:colOff>
      <xdr:row>38</xdr:row>
      <xdr:rowOff>69651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446507"/>
          <a:ext cx="838200" cy="11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131557</xdr:rowOff>
    </xdr:from>
    <xdr:to>
      <xdr:col>50</xdr:col>
      <xdr:colOff>114300</xdr:colOff>
      <xdr:row>38</xdr:row>
      <xdr:rowOff>95798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446507"/>
          <a:ext cx="889000" cy="11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95798</xdr:rowOff>
    </xdr:from>
    <xdr:to>
      <xdr:col>45</xdr:col>
      <xdr:colOff>177800</xdr:colOff>
      <xdr:row>38</xdr:row>
      <xdr:rowOff>102177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10898"/>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102177</xdr:rowOff>
    </xdr:from>
    <xdr:to>
      <xdr:col>41</xdr:col>
      <xdr:colOff>50800</xdr:colOff>
      <xdr:row>38</xdr:row>
      <xdr:rowOff>107391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17277"/>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18851</xdr:rowOff>
    </xdr:from>
    <xdr:to>
      <xdr:col>55</xdr:col>
      <xdr:colOff>50800</xdr:colOff>
      <xdr:row>38</xdr:row>
      <xdr:rowOff>120451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5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105227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4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80757</xdr:rowOff>
    </xdr:from>
    <xdr:to>
      <xdr:col>50</xdr:col>
      <xdr:colOff>165100</xdr:colOff>
      <xdr:row>32</xdr:row>
      <xdr:rowOff>10907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3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2034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44998</xdr:rowOff>
    </xdr:from>
    <xdr:to>
      <xdr:col>46</xdr:col>
      <xdr:colOff>38100</xdr:colOff>
      <xdr:row>38</xdr:row>
      <xdr:rowOff>146598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137725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51377</xdr:rowOff>
    </xdr:from>
    <xdr:to>
      <xdr:col>41</xdr:col>
      <xdr:colOff>101600</xdr:colOff>
      <xdr:row>38</xdr:row>
      <xdr:rowOff>152977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144104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56591</xdr:rowOff>
    </xdr:from>
    <xdr:to>
      <xdr:col>36</xdr:col>
      <xdr:colOff>165100</xdr:colOff>
      <xdr:row>38</xdr:row>
      <xdr:rowOff>158191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149318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122422</xdr:rowOff>
    </xdr:from>
    <xdr:to>
      <xdr:col>55</xdr:col>
      <xdr:colOff>0</xdr:colOff>
      <xdr:row>57</xdr:row>
      <xdr:rowOff>69653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23622"/>
          <a:ext cx="8382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69653</xdr:rowOff>
    </xdr:from>
    <xdr:to>
      <xdr:col>50</xdr:col>
      <xdr:colOff>114300</xdr:colOff>
      <xdr:row>57</xdr:row>
      <xdr:rowOff>72320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423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72320</xdr:rowOff>
    </xdr:from>
    <xdr:to>
      <xdr:col>45</xdr:col>
      <xdr:colOff>177800</xdr:colOff>
      <xdr:row>58</xdr:row>
      <xdr:rowOff>70301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44970"/>
          <a:ext cx="889000" cy="1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49727</xdr:rowOff>
    </xdr:from>
    <xdr:to>
      <xdr:col>41</xdr:col>
      <xdr:colOff>50800</xdr:colOff>
      <xdr:row>58</xdr:row>
      <xdr:rowOff>70301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2237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71622</xdr:rowOff>
    </xdr:from>
    <xdr:to>
      <xdr:col>55</xdr:col>
      <xdr:colOff>50800</xdr:colOff>
      <xdr:row>57</xdr:row>
      <xdr:rowOff>1772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50049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18853</xdr:rowOff>
    </xdr:from>
    <xdr:to>
      <xdr:col>50</xdr:col>
      <xdr:colOff>165100</xdr:colOff>
      <xdr:row>57</xdr:row>
      <xdr:rowOff>120453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21520</xdr:rowOff>
    </xdr:from>
    <xdr:to>
      <xdr:col>46</xdr:col>
      <xdr:colOff>38100</xdr:colOff>
      <xdr:row>57</xdr:row>
      <xdr:rowOff>123120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114247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19501</xdr:rowOff>
    </xdr:from>
    <xdr:to>
      <xdr:col>41</xdr:col>
      <xdr:colOff>101600</xdr:colOff>
      <xdr:row>58</xdr:row>
      <xdr:rowOff>121101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112228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170377</xdr:rowOff>
    </xdr:from>
    <xdr:to>
      <xdr:col>36</xdr:col>
      <xdr:colOff>165100</xdr:colOff>
      <xdr:row>57</xdr:row>
      <xdr:rowOff>100527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91654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8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135978</xdr:rowOff>
    </xdr:from>
    <xdr:to>
      <xdr:col>55</xdr:col>
      <xdr:colOff>0</xdr:colOff>
      <xdr:row>78</xdr:row>
      <xdr:rowOff>97735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166178"/>
          <a:ext cx="838200" cy="3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33271</xdr:rowOff>
    </xdr:from>
    <xdr:to>
      <xdr:col>50</xdr:col>
      <xdr:colOff>114300</xdr:colOff>
      <xdr:row>78</xdr:row>
      <xdr:rowOff>97735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234921"/>
          <a:ext cx="889000" cy="2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33271</xdr:rowOff>
    </xdr:from>
    <xdr:to>
      <xdr:col>45</xdr:col>
      <xdr:colOff>177800</xdr:colOff>
      <xdr:row>78</xdr:row>
      <xdr:rowOff>8091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234921"/>
          <a:ext cx="889000" cy="1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7406</xdr:rowOff>
    </xdr:from>
    <xdr:to>
      <xdr:col>41</xdr:col>
      <xdr:colOff>50800</xdr:colOff>
      <xdr:row>78</xdr:row>
      <xdr:rowOff>8091</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037606"/>
          <a:ext cx="889000" cy="3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85178</xdr:rowOff>
    </xdr:from>
    <xdr:to>
      <xdr:col>55</xdr:col>
      <xdr:colOff>50800</xdr:colOff>
      <xdr:row>77</xdr:row>
      <xdr:rowOff>15328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1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108054</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29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46935</xdr:rowOff>
    </xdr:from>
    <xdr:to>
      <xdr:col>50</xdr:col>
      <xdr:colOff>165100</xdr:colOff>
      <xdr:row>78</xdr:row>
      <xdr:rowOff>148535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4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139662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404428" y="1351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153921</xdr:rowOff>
    </xdr:from>
    <xdr:to>
      <xdr:col>46</xdr:col>
      <xdr:colOff>38100</xdr:colOff>
      <xdr:row>77</xdr:row>
      <xdr:rowOff>84071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75198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32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128741</xdr:rowOff>
    </xdr:from>
    <xdr:to>
      <xdr:col>41</xdr:col>
      <xdr:colOff>101600</xdr:colOff>
      <xdr:row>78</xdr:row>
      <xdr:rowOff>58891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50018</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626428" y="13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128056</xdr:rowOff>
    </xdr:from>
    <xdr:to>
      <xdr:col>36</xdr:col>
      <xdr:colOff>165100</xdr:colOff>
      <xdr:row>76</xdr:row>
      <xdr:rowOff>58206</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74733</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76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145701</xdr:rowOff>
    </xdr:from>
    <xdr:to>
      <xdr:col>55</xdr:col>
      <xdr:colOff>0</xdr:colOff>
      <xdr:row>97</xdr:row>
      <xdr:rowOff>21876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0490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145701</xdr:rowOff>
    </xdr:from>
    <xdr:to>
      <xdr:col>50</xdr:col>
      <xdr:colOff>114300</xdr:colOff>
      <xdr:row>97</xdr:row>
      <xdr:rowOff>158217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04901"/>
          <a:ext cx="889000" cy="18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158217</xdr:rowOff>
    </xdr:from>
    <xdr:to>
      <xdr:col>45</xdr:col>
      <xdr:colOff>177800</xdr:colOff>
      <xdr:row>98</xdr:row>
      <xdr:rowOff>41802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88867"/>
          <a:ext cx="889000" cy="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21743</xdr:rowOff>
    </xdr:from>
    <xdr:to>
      <xdr:col>41</xdr:col>
      <xdr:colOff>50800</xdr:colOff>
      <xdr:row>98</xdr:row>
      <xdr:rowOff>41802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23843"/>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142526</xdr:rowOff>
    </xdr:from>
    <xdr:to>
      <xdr:col>55</xdr:col>
      <xdr:colOff>50800</xdr:colOff>
      <xdr:row>97</xdr:row>
      <xdr:rowOff>72676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120953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94901</xdr:rowOff>
    </xdr:from>
    <xdr:to>
      <xdr:col>50</xdr:col>
      <xdr:colOff>165100</xdr:colOff>
      <xdr:row>97</xdr:row>
      <xdr:rowOff>25051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107417</xdr:rowOff>
    </xdr:from>
    <xdr:to>
      <xdr:col>46</xdr:col>
      <xdr:colOff>38100</xdr:colOff>
      <xdr:row>98</xdr:row>
      <xdr:rowOff>37567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28694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162452</xdr:rowOff>
    </xdr:from>
    <xdr:to>
      <xdr:col>41</xdr:col>
      <xdr:colOff>101600</xdr:colOff>
      <xdr:row>98</xdr:row>
      <xdr:rowOff>92602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83729</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68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142393</xdr:rowOff>
    </xdr:from>
    <xdr:to>
      <xdr:col>36</xdr:col>
      <xdr:colOff>165100</xdr:colOff>
      <xdr:row>98</xdr:row>
      <xdr:rowOff>72543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63670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123744</xdr:rowOff>
    </xdr:from>
    <xdr:to>
      <xdr:col>85</xdr:col>
      <xdr:colOff>127000</xdr:colOff>
      <xdr:row>38</xdr:row>
      <xdr:rowOff>126533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3884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126533</xdr:rowOff>
    </xdr:from>
    <xdr:to>
      <xdr:col>81</xdr:col>
      <xdr:colOff>50800</xdr:colOff>
      <xdr:row>38</xdr:row>
      <xdr:rowOff>135311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4163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135311</xdr:rowOff>
    </xdr:from>
    <xdr:to>
      <xdr:col>76</xdr:col>
      <xdr:colOff>114300</xdr:colOff>
      <xdr:row>38</xdr:row>
      <xdr:rowOff>139243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5041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139243</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72944</xdr:rowOff>
    </xdr:from>
    <xdr:to>
      <xdr:col>85</xdr:col>
      <xdr:colOff>177800</xdr:colOff>
      <xdr:row>39</xdr:row>
      <xdr:rowOff>3094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75733</xdr:rowOff>
    </xdr:from>
    <xdr:to>
      <xdr:col>81</xdr:col>
      <xdr:colOff>101600</xdr:colOff>
      <xdr:row>39</xdr:row>
      <xdr:rowOff>5883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168460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84511</xdr:rowOff>
    </xdr:from>
    <xdr:to>
      <xdr:col>76</xdr:col>
      <xdr:colOff>165100</xdr:colOff>
      <xdr:row>39</xdr:row>
      <xdr:rowOff>14661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5788</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35333" y="6692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88443</xdr:rowOff>
    </xdr:from>
    <xdr:to>
      <xdr:col>72</xdr:col>
      <xdr:colOff>38100</xdr:colOff>
      <xdr:row>39</xdr:row>
      <xdr:rowOff>18593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9720</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107296</xdr:rowOff>
    </xdr:from>
    <xdr:to>
      <xdr:col>85</xdr:col>
      <xdr:colOff>127000</xdr:colOff>
      <xdr:row>77</xdr:row>
      <xdr:rowOff>143157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308946"/>
          <a:ext cx="838200" cy="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98467</xdr:rowOff>
    </xdr:from>
    <xdr:to>
      <xdr:col>81</xdr:col>
      <xdr:colOff>50800</xdr:colOff>
      <xdr:row>77</xdr:row>
      <xdr:rowOff>107296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300117"/>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49831</xdr:rowOff>
    </xdr:from>
    <xdr:to>
      <xdr:col>76</xdr:col>
      <xdr:colOff>114300</xdr:colOff>
      <xdr:row>77</xdr:row>
      <xdr:rowOff>98467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251481"/>
          <a:ext cx="889000" cy="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22228</xdr:rowOff>
    </xdr:from>
    <xdr:to>
      <xdr:col>71</xdr:col>
      <xdr:colOff>177800</xdr:colOff>
      <xdr:row>77</xdr:row>
      <xdr:rowOff>49831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223878"/>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92357</xdr:rowOff>
    </xdr:from>
    <xdr:to>
      <xdr:col>85</xdr:col>
      <xdr:colOff>177800</xdr:colOff>
      <xdr:row>78</xdr:row>
      <xdr:rowOff>22507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2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70784</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2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56496</xdr:rowOff>
    </xdr:from>
    <xdr:to>
      <xdr:col>81</xdr:col>
      <xdr:colOff>101600</xdr:colOff>
      <xdr:row>77</xdr:row>
      <xdr:rowOff>158096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2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149223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3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47667</xdr:rowOff>
    </xdr:from>
    <xdr:to>
      <xdr:col>76</xdr:col>
      <xdr:colOff>165100</xdr:colOff>
      <xdr:row>77</xdr:row>
      <xdr:rowOff>149267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2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140394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3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170481</xdr:rowOff>
    </xdr:from>
    <xdr:to>
      <xdr:col>72</xdr:col>
      <xdr:colOff>38100</xdr:colOff>
      <xdr:row>77</xdr:row>
      <xdr:rowOff>100631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91758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2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142878</xdr:rowOff>
    </xdr:from>
    <xdr:to>
      <xdr:col>67</xdr:col>
      <xdr:colOff>101600</xdr:colOff>
      <xdr:row>77</xdr:row>
      <xdr:rowOff>73028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64155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2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1778</xdr:rowOff>
    </xdr:from>
    <xdr:to>
      <xdr:col>85</xdr:col>
      <xdr:colOff>127000</xdr:colOff>
      <xdr:row>99</xdr:row>
      <xdr:rowOff>16142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975328"/>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16142</xdr:rowOff>
    </xdr:from>
    <xdr:to>
      <xdr:col>81</xdr:col>
      <xdr:colOff>50800</xdr:colOff>
      <xdr:row>99</xdr:row>
      <xdr:rowOff>28333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8969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11798</xdr:rowOff>
    </xdr:from>
    <xdr:to>
      <xdr:col>76</xdr:col>
      <xdr:colOff>114300</xdr:colOff>
      <xdr:row>99</xdr:row>
      <xdr:rowOff>28333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642448"/>
          <a:ext cx="889000" cy="3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11798</xdr:rowOff>
    </xdr:from>
    <xdr:to>
      <xdr:col>71</xdr:col>
      <xdr:colOff>177800</xdr:colOff>
      <xdr:row>97</xdr:row>
      <xdr:rowOff>141796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642448"/>
          <a:ext cx="889000" cy="1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122428</xdr:rowOff>
    </xdr:from>
    <xdr:to>
      <xdr:col>85</xdr:col>
      <xdr:colOff>177800</xdr:colOff>
      <xdr:row>99</xdr:row>
      <xdr:rowOff>52578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9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37355</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3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136792</xdr:rowOff>
    </xdr:from>
    <xdr:to>
      <xdr:col>81</xdr:col>
      <xdr:colOff>101600</xdr:colOff>
      <xdr:row>99</xdr:row>
      <xdr:rowOff>66942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58069</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92017" y="1703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148983</xdr:rowOff>
    </xdr:from>
    <xdr:to>
      <xdr:col>76</xdr:col>
      <xdr:colOff>165100</xdr:colOff>
      <xdr:row>99</xdr:row>
      <xdr:rowOff>79133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70260</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403017" y="17043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132448</xdr:rowOff>
    </xdr:from>
    <xdr:to>
      <xdr:col>72</xdr:col>
      <xdr:colOff>38100</xdr:colOff>
      <xdr:row>97</xdr:row>
      <xdr:rowOff>62598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5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79125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3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90996</xdr:rowOff>
    </xdr:from>
    <xdr:to>
      <xdr:col>67</xdr:col>
      <xdr:colOff>101600</xdr:colOff>
      <xdr:row>98</xdr:row>
      <xdr:rowOff>21146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37673</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4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75692</xdr:rowOff>
    </xdr:from>
    <xdr:to>
      <xdr:col>116</xdr:col>
      <xdr:colOff>63500</xdr:colOff>
      <xdr:row>36</xdr:row>
      <xdr:rowOff>122065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247892"/>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144599</xdr:rowOff>
    </xdr:from>
    <xdr:to>
      <xdr:col>111</xdr:col>
      <xdr:colOff>177800</xdr:colOff>
      <xdr:row>36</xdr:row>
      <xdr:rowOff>122065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145349"/>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144599</xdr:rowOff>
    </xdr:from>
    <xdr:to>
      <xdr:col>107</xdr:col>
      <xdr:colOff>50800</xdr:colOff>
      <xdr:row>36</xdr:row>
      <xdr:rowOff>51036</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145349"/>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13153</xdr:rowOff>
    </xdr:from>
    <xdr:to>
      <xdr:col>102</xdr:col>
      <xdr:colOff>114300</xdr:colOff>
      <xdr:row>36</xdr:row>
      <xdr:rowOff>51036</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185353"/>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24892</xdr:rowOff>
    </xdr:from>
    <xdr:to>
      <xdr:col>116</xdr:col>
      <xdr:colOff>114300</xdr:colOff>
      <xdr:row>36</xdr:row>
      <xdr:rowOff>126492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47769</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71265</xdr:rowOff>
    </xdr:from>
    <xdr:to>
      <xdr:col>112</xdr:col>
      <xdr:colOff>38100</xdr:colOff>
      <xdr:row>37</xdr:row>
      <xdr:rowOff>1415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2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17942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0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93799</xdr:rowOff>
    </xdr:from>
    <xdr:to>
      <xdr:col>107</xdr:col>
      <xdr:colOff>101600</xdr:colOff>
      <xdr:row>36</xdr:row>
      <xdr:rowOff>23949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40476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236</xdr:rowOff>
    </xdr:from>
    <xdr:to>
      <xdr:col>102</xdr:col>
      <xdr:colOff>165100</xdr:colOff>
      <xdr:row>36</xdr:row>
      <xdr:rowOff>101836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1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118363</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594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133803</xdr:rowOff>
    </xdr:from>
    <xdr:to>
      <xdr:col>98</xdr:col>
      <xdr:colOff>38100</xdr:colOff>
      <xdr:row>36</xdr:row>
      <xdr:rowOff>63953</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1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80480</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590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161189</xdr:rowOff>
    </xdr:from>
    <xdr:to>
      <xdr:col>116</xdr:col>
      <xdr:colOff>63500</xdr:colOff>
      <xdr:row>58</xdr:row>
      <xdr:rowOff>162065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05289"/>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153835</xdr:rowOff>
    </xdr:from>
    <xdr:to>
      <xdr:col>111</xdr:col>
      <xdr:colOff>177800</xdr:colOff>
      <xdr:row>58</xdr:row>
      <xdr:rowOff>161189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09793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153701</xdr:rowOff>
    </xdr:from>
    <xdr:to>
      <xdr:col>107</xdr:col>
      <xdr:colOff>50800</xdr:colOff>
      <xdr:row>58</xdr:row>
      <xdr:rowOff>153835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097801"/>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150882</xdr:rowOff>
    </xdr:from>
    <xdr:to>
      <xdr:col>102</xdr:col>
      <xdr:colOff>114300</xdr:colOff>
      <xdr:row>58</xdr:row>
      <xdr:rowOff>153701</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9498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111265</xdr:rowOff>
    </xdr:from>
    <xdr:to>
      <xdr:col>116</xdr:col>
      <xdr:colOff>114300</xdr:colOff>
      <xdr:row>59</xdr:row>
      <xdr:rowOff>41415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26192</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110389</xdr:rowOff>
    </xdr:from>
    <xdr:to>
      <xdr:col>112</xdr:col>
      <xdr:colOff>38100</xdr:colOff>
      <xdr:row>59</xdr:row>
      <xdr:rowOff>40539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31666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1014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103035</xdr:rowOff>
    </xdr:from>
    <xdr:to>
      <xdr:col>107</xdr:col>
      <xdr:colOff>101600</xdr:colOff>
      <xdr:row>59</xdr:row>
      <xdr:rowOff>33185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24312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013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102901</xdr:rowOff>
    </xdr:from>
    <xdr:to>
      <xdr:col>102</xdr:col>
      <xdr:colOff>165100</xdr:colOff>
      <xdr:row>59</xdr:row>
      <xdr:rowOff>33051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24178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013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100082</xdr:rowOff>
    </xdr:from>
    <xdr:to>
      <xdr:col>98</xdr:col>
      <xdr:colOff>38100</xdr:colOff>
      <xdr:row>59</xdr:row>
      <xdr:rowOff>30232</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21359</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0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128308</xdr:rowOff>
    </xdr:from>
    <xdr:to>
      <xdr:col>116</xdr:col>
      <xdr:colOff>63500</xdr:colOff>
      <xdr:row>77</xdr:row>
      <xdr:rowOff>155778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29958"/>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155778</xdr:rowOff>
    </xdr:from>
    <xdr:to>
      <xdr:col>111</xdr:col>
      <xdr:colOff>177800</xdr:colOff>
      <xdr:row>78</xdr:row>
      <xdr:rowOff>11455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3574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11455</xdr:rowOff>
    </xdr:from>
    <xdr:to>
      <xdr:col>107</xdr:col>
      <xdr:colOff>50800</xdr:colOff>
      <xdr:row>78</xdr:row>
      <xdr:rowOff>53747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38455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53747</xdr:rowOff>
    </xdr:from>
    <xdr:to>
      <xdr:col>102</xdr:col>
      <xdr:colOff>114300</xdr:colOff>
      <xdr:row>78</xdr:row>
      <xdr:rowOff>62204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426847"/>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77508</xdr:rowOff>
    </xdr:from>
    <xdr:to>
      <xdr:col>116</xdr:col>
      <xdr:colOff>114300</xdr:colOff>
      <xdr:row>78</xdr:row>
      <xdr:rowOff>7658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55935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5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104978</xdr:rowOff>
    </xdr:from>
    <xdr:to>
      <xdr:col>112</xdr:col>
      <xdr:colOff>38100</xdr:colOff>
      <xdr:row>78</xdr:row>
      <xdr:rowOff>35128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26255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132105</xdr:rowOff>
    </xdr:from>
    <xdr:to>
      <xdr:col>107</xdr:col>
      <xdr:colOff>101600</xdr:colOff>
      <xdr:row>78</xdr:row>
      <xdr:rowOff>62255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53382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2947</xdr:rowOff>
    </xdr:from>
    <xdr:to>
      <xdr:col>102</xdr:col>
      <xdr:colOff>165100</xdr:colOff>
      <xdr:row>78</xdr:row>
      <xdr:rowOff>104547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95674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11404</xdr:rowOff>
    </xdr:from>
    <xdr:to>
      <xdr:col>98</xdr:col>
      <xdr:colOff>38100</xdr:colOff>
      <xdr:row>78</xdr:row>
      <xdr:rowOff>113004</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104131</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新型コロナウイルス感染症に係る宿泊療養施設運営管理事業や療養者の健康観察事業，ワクチン接種事業</a:t>
          </a:r>
          <a:r>
            <a:rPr kumimoji="1" lang="ja-JP" altLang="en-US" sz="1100">
              <a:solidFill>
                <a:schemeClr val="dk1"/>
              </a:solidFill>
              <a:effectLst/>
              <a:latin typeface="+mn-lt"/>
              <a:ea typeface="+mn-ea"/>
              <a:cs typeface="+mn-cs"/>
            </a:rPr>
            <a:t>により物件費が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子育て世帯や住民税非課税世帯等に対する臨時特別給付金</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り低い水準とはなっているものの，増加傾向にあるため，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150368</xdr:rowOff>
    </xdr:from>
    <xdr:to>
      <xdr:col>24</xdr:col>
      <xdr:colOff>63500</xdr:colOff>
      <xdr:row>37</xdr:row>
      <xdr:rowOff>45974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2568"/>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145796</xdr:rowOff>
    </xdr:from>
    <xdr:to>
      <xdr:col>19</xdr:col>
      <xdr:colOff>177800</xdr:colOff>
      <xdr:row>36</xdr:row>
      <xdr:rowOff>150368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17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104648</xdr:rowOff>
    </xdr:from>
    <xdr:to>
      <xdr:col>15</xdr:col>
      <xdr:colOff>50800</xdr:colOff>
      <xdr:row>36</xdr:row>
      <xdr:rowOff>145796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6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104648</xdr:rowOff>
    </xdr:from>
    <xdr:to>
      <xdr:col>10</xdr:col>
      <xdr:colOff>114300</xdr:colOff>
      <xdr:row>36</xdr:row>
      <xdr:rowOff>168656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68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166624</xdr:rowOff>
    </xdr:from>
    <xdr:to>
      <xdr:col>24</xdr:col>
      <xdr:colOff>114300</xdr:colOff>
      <xdr:row>37</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145051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99568</xdr:rowOff>
    </xdr:from>
    <xdr:to>
      <xdr:col>20</xdr:col>
      <xdr:colOff>38100</xdr:colOff>
      <xdr:row>37</xdr:row>
      <xdr:rowOff>29718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20845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94996</xdr:rowOff>
    </xdr:from>
    <xdr:to>
      <xdr:col>15</xdr:col>
      <xdr:colOff>101600</xdr:colOff>
      <xdr:row>37</xdr:row>
      <xdr:rowOff>25146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53848</xdr:rowOff>
    </xdr:from>
    <xdr:to>
      <xdr:col>10</xdr:col>
      <xdr:colOff>165100</xdr:colOff>
      <xdr:row>36</xdr:row>
      <xdr:rowOff>155448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146575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117856</xdr:rowOff>
    </xdr:from>
    <xdr:to>
      <xdr:col>6</xdr:col>
      <xdr:colOff>38100</xdr:colOff>
      <xdr:row>37</xdr:row>
      <xdr:rowOff>48006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135901</xdr:rowOff>
    </xdr:from>
    <xdr:to>
      <xdr:col>24</xdr:col>
      <xdr:colOff>63500</xdr:colOff>
      <xdr:row>58</xdr:row>
      <xdr:rowOff>36406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79851"/>
          <a:ext cx="838200" cy="110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135901</xdr:rowOff>
    </xdr:from>
    <xdr:to>
      <xdr:col>19</xdr:col>
      <xdr:colOff>177800</xdr:colOff>
      <xdr:row>58</xdr:row>
      <xdr:rowOff>29047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79851"/>
          <a:ext cx="889000" cy="109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99227</xdr:rowOff>
    </xdr:from>
    <xdr:to>
      <xdr:col>15</xdr:col>
      <xdr:colOff>50800</xdr:colOff>
      <xdr:row>58</xdr:row>
      <xdr:rowOff>29047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7187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99227</xdr:rowOff>
    </xdr:from>
    <xdr:to>
      <xdr:col>10</xdr:col>
      <xdr:colOff>114300</xdr:colOff>
      <xdr:row>57</xdr:row>
      <xdr:rowOff>114695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71877"/>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157056</xdr:rowOff>
    </xdr:from>
    <xdr:to>
      <xdr:col>24</xdr:col>
      <xdr:colOff>114300</xdr:colOff>
      <xdr:row>58</xdr:row>
      <xdr:rowOff>87206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71983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85101</xdr:rowOff>
    </xdr:from>
    <xdr:to>
      <xdr:col>20</xdr:col>
      <xdr:colOff>38100</xdr:colOff>
      <xdr:row>52</xdr:row>
      <xdr:rowOff>15251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6378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2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149697</xdr:rowOff>
    </xdr:from>
    <xdr:to>
      <xdr:col>15</xdr:col>
      <xdr:colOff>101600</xdr:colOff>
      <xdr:row>58</xdr:row>
      <xdr:rowOff>79847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70974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48427</xdr:rowOff>
    </xdr:from>
    <xdr:to>
      <xdr:col>10</xdr:col>
      <xdr:colOff>165100</xdr:colOff>
      <xdr:row>57</xdr:row>
      <xdr:rowOff>150027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141154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63895</xdr:rowOff>
    </xdr:from>
    <xdr:to>
      <xdr:col>6</xdr:col>
      <xdr:colOff>38100</xdr:colOff>
      <xdr:row>57</xdr:row>
      <xdr:rowOff>165495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156622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72073</xdr:rowOff>
    </xdr:from>
    <xdr:to>
      <xdr:col>24</xdr:col>
      <xdr:colOff>63500</xdr:colOff>
      <xdr:row>77</xdr:row>
      <xdr:rowOff>89827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02273"/>
          <a:ext cx="8382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89827</xdr:rowOff>
    </xdr:from>
    <xdr:to>
      <xdr:col>19</xdr:col>
      <xdr:colOff>177800</xdr:colOff>
      <xdr:row>77</xdr:row>
      <xdr:rowOff>138260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91477"/>
          <a:ext cx="8890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138260</xdr:rowOff>
    </xdr:from>
    <xdr:to>
      <xdr:col>15</xdr:col>
      <xdr:colOff>50800</xdr:colOff>
      <xdr:row>78</xdr:row>
      <xdr:rowOff>14069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39910"/>
          <a:ext cx="8890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14069</xdr:rowOff>
    </xdr:from>
    <xdr:to>
      <xdr:col>10</xdr:col>
      <xdr:colOff>114300</xdr:colOff>
      <xdr:row>78</xdr:row>
      <xdr:rowOff>32951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7169"/>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21273</xdr:rowOff>
    </xdr:from>
    <xdr:to>
      <xdr:col>24</xdr:col>
      <xdr:colOff>114300</xdr:colOff>
      <xdr:row>76</xdr:row>
      <xdr:rowOff>122873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107649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39027</xdr:rowOff>
    </xdr:from>
    <xdr:to>
      <xdr:col>20</xdr:col>
      <xdr:colOff>38100</xdr:colOff>
      <xdr:row>77</xdr:row>
      <xdr:rowOff>140627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131754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3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87460</xdr:rowOff>
    </xdr:from>
    <xdr:to>
      <xdr:col>15</xdr:col>
      <xdr:colOff>101600</xdr:colOff>
      <xdr:row>78</xdr:row>
      <xdr:rowOff>17610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134719</xdr:rowOff>
    </xdr:from>
    <xdr:to>
      <xdr:col>10</xdr:col>
      <xdr:colOff>165100</xdr:colOff>
      <xdr:row>78</xdr:row>
      <xdr:rowOff>64869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55996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153601</xdr:rowOff>
    </xdr:from>
    <xdr:to>
      <xdr:col>6</xdr:col>
      <xdr:colOff>38100</xdr:colOff>
      <xdr:row>78</xdr:row>
      <xdr:rowOff>83751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74878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111789</xdr:rowOff>
    </xdr:from>
    <xdr:to>
      <xdr:col>24</xdr:col>
      <xdr:colOff>63500</xdr:colOff>
      <xdr:row>97</xdr:row>
      <xdr:rowOff>76653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99539"/>
          <a:ext cx="838200" cy="30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76653</xdr:rowOff>
    </xdr:from>
    <xdr:to>
      <xdr:col>19</xdr:col>
      <xdr:colOff>177800</xdr:colOff>
      <xdr:row>97</xdr:row>
      <xdr:rowOff>120224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07303"/>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120224</xdr:rowOff>
    </xdr:from>
    <xdr:to>
      <xdr:col>15</xdr:col>
      <xdr:colOff>50800</xdr:colOff>
      <xdr:row>97</xdr:row>
      <xdr:rowOff>144638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50874"/>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144638</xdr:rowOff>
    </xdr:from>
    <xdr:to>
      <xdr:col>10</xdr:col>
      <xdr:colOff>114300</xdr:colOff>
      <xdr:row>97</xdr:row>
      <xdr:rowOff>157142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5288"/>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60989</xdr:rowOff>
    </xdr:from>
    <xdr:to>
      <xdr:col>24</xdr:col>
      <xdr:colOff>114300</xdr:colOff>
      <xdr:row>95</xdr:row>
      <xdr:rowOff>162589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39416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25853</xdr:rowOff>
    </xdr:from>
    <xdr:to>
      <xdr:col>20</xdr:col>
      <xdr:colOff>38100</xdr:colOff>
      <xdr:row>97</xdr:row>
      <xdr:rowOff>127453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69424</xdr:rowOff>
    </xdr:from>
    <xdr:to>
      <xdr:col>15</xdr:col>
      <xdr:colOff>101600</xdr:colOff>
      <xdr:row>97</xdr:row>
      <xdr:rowOff>171024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162151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93838</xdr:rowOff>
    </xdr:from>
    <xdr:to>
      <xdr:col>10</xdr:col>
      <xdr:colOff>165100</xdr:colOff>
      <xdr:row>98</xdr:row>
      <xdr:rowOff>23988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106342</xdr:rowOff>
    </xdr:from>
    <xdr:to>
      <xdr:col>6</xdr:col>
      <xdr:colOff>38100</xdr:colOff>
      <xdr:row>98</xdr:row>
      <xdr:rowOff>36492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27619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82093</xdr:rowOff>
    </xdr:from>
    <xdr:to>
      <xdr:col>55</xdr:col>
      <xdr:colOff>0</xdr:colOff>
      <xdr:row>38</xdr:row>
      <xdr:rowOff>88494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9719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64719</xdr:rowOff>
    </xdr:from>
    <xdr:to>
      <xdr:col>50</xdr:col>
      <xdr:colOff>114300</xdr:colOff>
      <xdr:row>38</xdr:row>
      <xdr:rowOff>82093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798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58775</xdr:rowOff>
    </xdr:from>
    <xdr:to>
      <xdr:col>45</xdr:col>
      <xdr:colOff>177800</xdr:colOff>
      <xdr:row>38</xdr:row>
      <xdr:rowOff>64719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7387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58775</xdr:rowOff>
    </xdr:from>
    <xdr:to>
      <xdr:col>41</xdr:col>
      <xdr:colOff>50800</xdr:colOff>
      <xdr:row>38</xdr:row>
      <xdr:rowOff>58775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73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37694</xdr:rowOff>
    </xdr:from>
    <xdr:to>
      <xdr:col>55</xdr:col>
      <xdr:colOff>50800</xdr:colOff>
      <xdr:row>38</xdr:row>
      <xdr:rowOff>139294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124070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6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31293</xdr:rowOff>
    </xdr:from>
    <xdr:to>
      <xdr:col>50</xdr:col>
      <xdr:colOff>165100</xdr:colOff>
      <xdr:row>38</xdr:row>
      <xdr:rowOff>132893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13919</xdr:rowOff>
    </xdr:from>
    <xdr:to>
      <xdr:col>46</xdr:col>
      <xdr:colOff>38100</xdr:colOff>
      <xdr:row>38</xdr:row>
      <xdr:rowOff>115519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106646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xdr:rowOff>
    </xdr:from>
    <xdr:to>
      <xdr:col>41</xdr:col>
      <xdr:colOff>101600</xdr:colOff>
      <xdr:row>38</xdr:row>
      <xdr:rowOff>109575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100702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100702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98152</xdr:rowOff>
    </xdr:from>
    <xdr:to>
      <xdr:col>55</xdr:col>
      <xdr:colOff>0</xdr:colOff>
      <xdr:row>57</xdr:row>
      <xdr:rowOff>61919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99352"/>
          <a:ext cx="8382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61919</xdr:rowOff>
    </xdr:from>
    <xdr:to>
      <xdr:col>50</xdr:col>
      <xdr:colOff>114300</xdr:colOff>
      <xdr:row>57</xdr:row>
      <xdr:rowOff>86837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83456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71577</xdr:rowOff>
    </xdr:from>
    <xdr:to>
      <xdr:col>45</xdr:col>
      <xdr:colOff>177800</xdr:colOff>
      <xdr:row>57</xdr:row>
      <xdr:rowOff>86837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44227"/>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71577</xdr:rowOff>
    </xdr:from>
    <xdr:to>
      <xdr:col>41</xdr:col>
      <xdr:colOff>50800</xdr:colOff>
      <xdr:row>57</xdr:row>
      <xdr:rowOff>93923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44227"/>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47352</xdr:rowOff>
    </xdr:from>
    <xdr:to>
      <xdr:col>55</xdr:col>
      <xdr:colOff>50800</xdr:colOff>
      <xdr:row>56</xdr:row>
      <xdr:rowOff>148952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25779</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11119</xdr:rowOff>
    </xdr:from>
    <xdr:to>
      <xdr:col>50</xdr:col>
      <xdr:colOff>165100</xdr:colOff>
      <xdr:row>57</xdr:row>
      <xdr:rowOff>112719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7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103846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8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36037</xdr:rowOff>
    </xdr:from>
    <xdr:to>
      <xdr:col>46</xdr:col>
      <xdr:colOff>38100</xdr:colOff>
      <xdr:row>57</xdr:row>
      <xdr:rowOff>137637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128764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20777</xdr:rowOff>
    </xdr:from>
    <xdr:to>
      <xdr:col>41</xdr:col>
      <xdr:colOff>101600</xdr:colOff>
      <xdr:row>57</xdr:row>
      <xdr:rowOff>122377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113504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43123</xdr:rowOff>
    </xdr:from>
    <xdr:to>
      <xdr:col>36</xdr:col>
      <xdr:colOff>165100</xdr:colOff>
      <xdr:row>57</xdr:row>
      <xdr:rowOff>144723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135850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132564</xdr:rowOff>
    </xdr:from>
    <xdr:to>
      <xdr:col>55</xdr:col>
      <xdr:colOff>0</xdr:colOff>
      <xdr:row>79</xdr:row>
      <xdr:rowOff>18836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05664"/>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132564</xdr:rowOff>
    </xdr:from>
    <xdr:to>
      <xdr:col>50</xdr:col>
      <xdr:colOff>114300</xdr:colOff>
      <xdr:row>79</xdr:row>
      <xdr:rowOff>24437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566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24437</xdr:rowOff>
    </xdr:from>
    <xdr:to>
      <xdr:col>45</xdr:col>
      <xdr:colOff>177800</xdr:colOff>
      <xdr:row>79</xdr:row>
      <xdr:rowOff>32486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68987"/>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29679</xdr:rowOff>
    </xdr:from>
    <xdr:to>
      <xdr:col>41</xdr:col>
      <xdr:colOff>50800</xdr:colOff>
      <xdr:row>79</xdr:row>
      <xdr:rowOff>32486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74229"/>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139486</xdr:rowOff>
    </xdr:from>
    <xdr:to>
      <xdr:col>55</xdr:col>
      <xdr:colOff>50800</xdr:colOff>
      <xdr:row>79</xdr:row>
      <xdr:rowOff>69636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54413</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81764</xdr:rowOff>
    </xdr:from>
    <xdr:to>
      <xdr:col>50</xdr:col>
      <xdr:colOff>165100</xdr:colOff>
      <xdr:row>79</xdr:row>
      <xdr:rowOff>11914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3041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145087</xdr:rowOff>
    </xdr:from>
    <xdr:to>
      <xdr:col>46</xdr:col>
      <xdr:colOff>38100</xdr:colOff>
      <xdr:row>79</xdr:row>
      <xdr:rowOff>75237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66364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153136</xdr:rowOff>
    </xdr:from>
    <xdr:to>
      <xdr:col>41</xdr:col>
      <xdr:colOff>101600</xdr:colOff>
      <xdr:row>79</xdr:row>
      <xdr:rowOff>83286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74413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150329</xdr:rowOff>
    </xdr:from>
    <xdr:to>
      <xdr:col>36</xdr:col>
      <xdr:colOff>165100</xdr:colOff>
      <xdr:row>79</xdr:row>
      <xdr:rowOff>80479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71606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170351</xdr:rowOff>
    </xdr:from>
    <xdr:to>
      <xdr:col>55</xdr:col>
      <xdr:colOff>0</xdr:colOff>
      <xdr:row>98</xdr:row>
      <xdr:rowOff>73425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01001"/>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55156</xdr:rowOff>
    </xdr:from>
    <xdr:to>
      <xdr:col>50</xdr:col>
      <xdr:colOff>114300</xdr:colOff>
      <xdr:row>98</xdr:row>
      <xdr:rowOff>73425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57256"/>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12999</xdr:rowOff>
    </xdr:from>
    <xdr:to>
      <xdr:col>45</xdr:col>
      <xdr:colOff>177800</xdr:colOff>
      <xdr:row>98</xdr:row>
      <xdr:rowOff>55156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15099"/>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169799</xdr:rowOff>
    </xdr:from>
    <xdr:to>
      <xdr:col>41</xdr:col>
      <xdr:colOff>50800</xdr:colOff>
      <xdr:row>98</xdr:row>
      <xdr:rowOff>12999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00449"/>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119551</xdr:rowOff>
    </xdr:from>
    <xdr:to>
      <xdr:col>55</xdr:col>
      <xdr:colOff>50800</xdr:colOff>
      <xdr:row>98</xdr:row>
      <xdr:rowOff>49701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97978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22625</xdr:rowOff>
    </xdr:from>
    <xdr:to>
      <xdr:col>50</xdr:col>
      <xdr:colOff>165100</xdr:colOff>
      <xdr:row>98</xdr:row>
      <xdr:rowOff>124225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115352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4356</xdr:rowOff>
    </xdr:from>
    <xdr:to>
      <xdr:col>46</xdr:col>
      <xdr:colOff>38100</xdr:colOff>
      <xdr:row>98</xdr:row>
      <xdr:rowOff>105956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133649</xdr:rowOff>
    </xdr:from>
    <xdr:to>
      <xdr:col>41</xdr:col>
      <xdr:colOff>101600</xdr:colOff>
      <xdr:row>98</xdr:row>
      <xdr:rowOff>63799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54926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5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118999</xdr:rowOff>
    </xdr:from>
    <xdr:to>
      <xdr:col>36</xdr:col>
      <xdr:colOff>165100</xdr:colOff>
      <xdr:row>98</xdr:row>
      <xdr:rowOff>49149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40276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84020</xdr:rowOff>
    </xdr:from>
    <xdr:to>
      <xdr:col>85</xdr:col>
      <xdr:colOff>127000</xdr:colOff>
      <xdr:row>36</xdr:row>
      <xdr:rowOff>45484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84770"/>
          <a:ext cx="8382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162887</xdr:rowOff>
    </xdr:from>
    <xdr:to>
      <xdr:col>81</xdr:col>
      <xdr:colOff>50800</xdr:colOff>
      <xdr:row>36</xdr:row>
      <xdr:rowOff>45484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63637"/>
          <a:ext cx="8890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162887</xdr:rowOff>
    </xdr:from>
    <xdr:to>
      <xdr:col>76</xdr:col>
      <xdr:colOff>114300</xdr:colOff>
      <xdr:row>36</xdr:row>
      <xdr:rowOff>43361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63637"/>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43361</xdr:rowOff>
    </xdr:from>
    <xdr:to>
      <xdr:col>71</xdr:col>
      <xdr:colOff>177800</xdr:colOff>
      <xdr:row>36</xdr:row>
      <xdr:rowOff>60833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1556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33220</xdr:rowOff>
    </xdr:from>
    <xdr:to>
      <xdr:col>85</xdr:col>
      <xdr:colOff>177800</xdr:colOff>
      <xdr:row>35</xdr:row>
      <xdr:rowOff>134820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56097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166134</xdr:rowOff>
    </xdr:from>
    <xdr:to>
      <xdr:col>81</xdr:col>
      <xdr:colOff>101600</xdr:colOff>
      <xdr:row>36</xdr:row>
      <xdr:rowOff>96284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87411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112087</xdr:rowOff>
    </xdr:from>
    <xdr:to>
      <xdr:col>76</xdr:col>
      <xdr:colOff>165100</xdr:colOff>
      <xdr:row>36</xdr:row>
      <xdr:rowOff>42237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33364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164011</xdr:rowOff>
    </xdr:from>
    <xdr:to>
      <xdr:col>72</xdr:col>
      <xdr:colOff>38100</xdr:colOff>
      <xdr:row>36</xdr:row>
      <xdr:rowOff>94161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85288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10033</xdr:rowOff>
    </xdr:from>
    <xdr:to>
      <xdr:col>67</xdr:col>
      <xdr:colOff>101600</xdr:colOff>
      <xdr:row>36</xdr:row>
      <xdr:rowOff>111633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102760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140647</xdr:rowOff>
    </xdr:from>
    <xdr:to>
      <xdr:col>85</xdr:col>
      <xdr:colOff>127000</xdr:colOff>
      <xdr:row>55</xdr:row>
      <xdr:rowOff>157073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98947"/>
          <a:ext cx="838200" cy="18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140647</xdr:rowOff>
    </xdr:from>
    <xdr:to>
      <xdr:col>81</xdr:col>
      <xdr:colOff>50800</xdr:colOff>
      <xdr:row>56</xdr:row>
      <xdr:rowOff>140680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98947"/>
          <a:ext cx="889000" cy="3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140680</xdr:rowOff>
    </xdr:from>
    <xdr:to>
      <xdr:col>76</xdr:col>
      <xdr:colOff>114300</xdr:colOff>
      <xdr:row>59</xdr:row>
      <xdr:rowOff>26020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41880"/>
          <a:ext cx="889000" cy="39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101099</xdr:rowOff>
    </xdr:from>
    <xdr:to>
      <xdr:col>71</xdr:col>
      <xdr:colOff>177800</xdr:colOff>
      <xdr:row>59</xdr:row>
      <xdr:rowOff>26020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73749"/>
          <a:ext cx="889000" cy="2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106273</xdr:rowOff>
    </xdr:from>
    <xdr:to>
      <xdr:col>85</xdr:col>
      <xdr:colOff>177800</xdr:colOff>
      <xdr:row>56</xdr:row>
      <xdr:rowOff>36423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129150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89847</xdr:rowOff>
    </xdr:from>
    <xdr:to>
      <xdr:col>81</xdr:col>
      <xdr:colOff>101600</xdr:colOff>
      <xdr:row>55</xdr:row>
      <xdr:rowOff>19997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36524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89880</xdr:rowOff>
    </xdr:from>
    <xdr:to>
      <xdr:col>76</xdr:col>
      <xdr:colOff>165100</xdr:colOff>
      <xdr:row>57</xdr:row>
      <xdr:rowOff>20030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8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146670</xdr:rowOff>
    </xdr:from>
    <xdr:to>
      <xdr:col>72</xdr:col>
      <xdr:colOff>38100</xdr:colOff>
      <xdr:row>59</xdr:row>
      <xdr:rowOff>76820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67947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50299</xdr:rowOff>
    </xdr:from>
    <xdr:to>
      <xdr:col>67</xdr:col>
      <xdr:colOff>101600</xdr:colOff>
      <xdr:row>57</xdr:row>
      <xdr:rowOff>151899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143026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123744</xdr:rowOff>
    </xdr:from>
    <xdr:to>
      <xdr:col>85</xdr:col>
      <xdr:colOff>127000</xdr:colOff>
      <xdr:row>78</xdr:row>
      <xdr:rowOff>126533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9684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126533</xdr:rowOff>
    </xdr:from>
    <xdr:to>
      <xdr:col>81</xdr:col>
      <xdr:colOff>50800</xdr:colOff>
      <xdr:row>78</xdr:row>
      <xdr:rowOff>135311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963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135311</xdr:rowOff>
    </xdr:from>
    <xdr:to>
      <xdr:col>76</xdr:col>
      <xdr:colOff>114300</xdr:colOff>
      <xdr:row>78</xdr:row>
      <xdr:rowOff>139243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841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139243</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12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72944</xdr:rowOff>
    </xdr:from>
    <xdr:to>
      <xdr:col>85</xdr:col>
      <xdr:colOff>177800</xdr:colOff>
      <xdr:row>79</xdr:row>
      <xdr:rowOff>3094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75733</xdr:rowOff>
    </xdr:from>
    <xdr:to>
      <xdr:col>81</xdr:col>
      <xdr:colOff>101600</xdr:colOff>
      <xdr:row>79</xdr:row>
      <xdr:rowOff>5883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168460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1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84511</xdr:rowOff>
    </xdr:from>
    <xdr:to>
      <xdr:col>76</xdr:col>
      <xdr:colOff>165100</xdr:colOff>
      <xdr:row>79</xdr:row>
      <xdr:rowOff>14661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5788</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88443</xdr:rowOff>
    </xdr:from>
    <xdr:to>
      <xdr:col>72</xdr:col>
      <xdr:colOff>38100</xdr:colOff>
      <xdr:row>79</xdr:row>
      <xdr:rowOff>18593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9720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107296</xdr:rowOff>
    </xdr:from>
    <xdr:to>
      <xdr:col>85</xdr:col>
      <xdr:colOff>127000</xdr:colOff>
      <xdr:row>97</xdr:row>
      <xdr:rowOff>143157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737946"/>
          <a:ext cx="838200" cy="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98467</xdr:rowOff>
    </xdr:from>
    <xdr:to>
      <xdr:col>81</xdr:col>
      <xdr:colOff>50800</xdr:colOff>
      <xdr:row>97</xdr:row>
      <xdr:rowOff>107296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729117"/>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49803</xdr:rowOff>
    </xdr:from>
    <xdr:to>
      <xdr:col>76</xdr:col>
      <xdr:colOff>114300</xdr:colOff>
      <xdr:row>97</xdr:row>
      <xdr:rowOff>98467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80453"/>
          <a:ext cx="8890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22200</xdr:rowOff>
    </xdr:from>
    <xdr:to>
      <xdr:col>71</xdr:col>
      <xdr:colOff>177800</xdr:colOff>
      <xdr:row>97</xdr:row>
      <xdr:rowOff>49803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652850"/>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92357</xdr:rowOff>
    </xdr:from>
    <xdr:to>
      <xdr:col>85</xdr:col>
      <xdr:colOff>177800</xdr:colOff>
      <xdr:row>98</xdr:row>
      <xdr:rowOff>22507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70784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56496</xdr:rowOff>
    </xdr:from>
    <xdr:to>
      <xdr:col>81</xdr:col>
      <xdr:colOff>101600</xdr:colOff>
      <xdr:row>97</xdr:row>
      <xdr:rowOff>158096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149223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47667</xdr:rowOff>
    </xdr:from>
    <xdr:to>
      <xdr:col>76</xdr:col>
      <xdr:colOff>165100</xdr:colOff>
      <xdr:row>97</xdr:row>
      <xdr:rowOff>149267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140394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170453</xdr:rowOff>
    </xdr:from>
    <xdr:to>
      <xdr:col>72</xdr:col>
      <xdr:colOff>38100</xdr:colOff>
      <xdr:row>97</xdr:row>
      <xdr:rowOff>100603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91730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142850</xdr:rowOff>
    </xdr:from>
    <xdr:to>
      <xdr:col>67</xdr:col>
      <xdr:colOff>101600</xdr:colOff>
      <xdr:row>97</xdr:row>
      <xdr:rowOff>73000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64127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年度は，特別定額給付金の支給</a:t>
          </a:r>
          <a:r>
            <a:rPr kumimoji="1" lang="ja-JP" altLang="en-US" sz="1100">
              <a:solidFill>
                <a:schemeClr val="dk1"/>
              </a:solidFill>
              <a:effectLst/>
              <a:latin typeface="+mn-lt"/>
              <a:ea typeface="+mn-ea"/>
              <a:cs typeface="+mn-cs"/>
            </a:rPr>
            <a:t>が令和２年度に終了したことから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総務費が大幅に減少した。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一方で，</a:t>
          </a:r>
          <a:r>
            <a:rPr lang="ja-JP" altLang="ja-JP" sz="1100">
              <a:solidFill>
                <a:schemeClr val="dk1"/>
              </a:solidFill>
              <a:effectLst/>
              <a:latin typeface="+mn-lt"/>
              <a:ea typeface="+mn-ea"/>
              <a:cs typeface="+mn-cs"/>
            </a:rPr>
            <a:t>新型コロナウイルス感染症に係る</a:t>
          </a:r>
          <a:r>
            <a:rPr lang="ja-JP" altLang="en-US" sz="1100">
              <a:solidFill>
                <a:schemeClr val="dk1"/>
              </a:solidFill>
              <a:effectLst/>
              <a:latin typeface="+mn-lt"/>
              <a:ea typeface="+mn-ea"/>
              <a:cs typeface="+mn-cs"/>
            </a:rPr>
            <a:t>宿泊</a:t>
          </a:r>
          <a:r>
            <a:rPr lang="ja-JP" altLang="ja-JP" sz="1100">
              <a:solidFill>
                <a:schemeClr val="dk1"/>
              </a:solidFill>
              <a:effectLst/>
              <a:latin typeface="+mn-lt"/>
              <a:ea typeface="+mn-ea"/>
              <a:cs typeface="+mn-cs"/>
            </a:rPr>
            <a:t>療養</a:t>
          </a:r>
          <a:r>
            <a:rPr lang="ja-JP" altLang="en-US" sz="1100">
              <a:solidFill>
                <a:schemeClr val="dk1"/>
              </a:solidFill>
              <a:effectLst/>
              <a:latin typeface="+mn-lt"/>
              <a:ea typeface="+mn-ea"/>
              <a:cs typeface="+mn-cs"/>
            </a:rPr>
            <a:t>施設運営管理事業や療養者の</a:t>
          </a:r>
          <a:r>
            <a:rPr lang="ja-JP" altLang="ja-JP" sz="1100">
              <a:solidFill>
                <a:schemeClr val="dk1"/>
              </a:solidFill>
              <a:effectLst/>
              <a:latin typeface="+mn-lt"/>
              <a:ea typeface="+mn-ea"/>
              <a:cs typeface="+mn-cs"/>
            </a:rPr>
            <a:t>健康観察</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ワクチン接種事業</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，衛生費が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について，類似団体平均より低い水準とはなっているものの，増加傾向にあるため，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平成２４年度決算から，決算剰余金のうち２分の１を超える額を財政調整基金に編入しており，基金</a:t>
          </a:r>
          <a:r>
            <a:rPr kumimoji="1" lang="ja-JP" altLang="en-US" sz="1050">
              <a:solidFill>
                <a:schemeClr val="dk1"/>
              </a:solidFill>
              <a:effectLst/>
              <a:latin typeface="+mn-lt"/>
              <a:ea typeface="+mn-ea"/>
              <a:cs typeface="+mn-cs"/>
            </a:rPr>
            <a:t>の充実を図っている。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令和３年度は，</a:t>
          </a:r>
          <a:r>
            <a:rPr lang="ja-JP" altLang="ja-JP" sz="1050">
              <a:solidFill>
                <a:schemeClr val="dk1"/>
              </a:solidFill>
              <a:effectLst/>
              <a:latin typeface="+mn-lt"/>
              <a:ea typeface="+mn-ea"/>
              <a:cs typeface="+mn-cs"/>
            </a:rPr>
            <a:t>普通交付税の追加交付があったことなどにより，所要の一般財源を確保できたため，基金からの取り崩しを見送った</a:t>
          </a:r>
          <a:r>
            <a:rPr lang="ja-JP" altLang="en-US" sz="1050">
              <a:solidFill>
                <a:schemeClr val="dk1"/>
              </a:solidFill>
              <a:effectLst/>
              <a:latin typeface="+mn-lt"/>
              <a:ea typeface="+mn-ea"/>
              <a:cs typeface="+mn-cs"/>
            </a:rPr>
            <a:t>ことから，</a:t>
          </a:r>
          <a:r>
            <a:rPr kumimoji="1" lang="ja-JP" altLang="ja-JP" sz="1050">
              <a:solidFill>
                <a:schemeClr val="dk1"/>
              </a:solidFill>
              <a:effectLst/>
              <a:latin typeface="+mn-lt"/>
              <a:ea typeface="+mn-ea"/>
              <a:cs typeface="+mn-cs"/>
            </a:rPr>
            <a:t>財政調整基金</a:t>
          </a:r>
          <a:r>
            <a:rPr kumimoji="1" lang="ja-JP" altLang="en-US" sz="1050">
              <a:solidFill>
                <a:schemeClr val="dk1"/>
              </a:solidFill>
              <a:effectLst/>
              <a:latin typeface="+mn-lt"/>
              <a:ea typeface="+mn-ea"/>
              <a:cs typeface="+mn-cs"/>
            </a:rPr>
            <a:t>残高，</a:t>
          </a:r>
          <a:r>
            <a:rPr kumimoji="1" lang="ja-JP" altLang="ja-JP" sz="1050">
              <a:solidFill>
                <a:schemeClr val="dk1"/>
              </a:solidFill>
              <a:effectLst/>
              <a:latin typeface="+mn-lt"/>
              <a:ea typeface="+mn-ea"/>
              <a:cs typeface="+mn-cs"/>
            </a:rPr>
            <a:t>実質収支額</a:t>
          </a:r>
          <a:r>
            <a:rPr kumimoji="1" lang="ja-JP" altLang="en-US" sz="1050">
              <a:solidFill>
                <a:schemeClr val="dk1"/>
              </a:solidFill>
              <a:effectLst/>
              <a:latin typeface="+mn-lt"/>
              <a:ea typeface="+mn-ea"/>
              <a:cs typeface="+mn-cs"/>
            </a:rPr>
            <a:t>ともに</a:t>
          </a:r>
          <a:r>
            <a:rPr kumimoji="1" lang="ja-JP" altLang="ja-JP" sz="1050">
              <a:solidFill>
                <a:schemeClr val="dk1"/>
              </a:solidFill>
              <a:effectLst/>
              <a:latin typeface="+mn-lt"/>
              <a:ea typeface="+mn-ea"/>
              <a:cs typeface="+mn-cs"/>
            </a:rPr>
            <a:t>，前年度に比べ増加</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今後も，将来にわたって健全な財政運営を維持していくため，標準財政規模を基準に，基金残高は１０％以上，実質収支では３～５％を目安として，適切な規模の確保に努めていく。</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73_&#26575;&#24066;_2021(2&#22238;&#30446;)%20.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73_&#26575;&#24066;_2021(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60.2</v>
          </cell>
          <cell r="BX53">
            <v>61.3</v>
          </cell>
          <cell r="CF53">
            <v>61.7</v>
          </cell>
          <cell r="CN53">
            <v>62.2</v>
          </cell>
          <cell r="CV53">
            <v>61.4</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row>
        <row r="75">
          <cell r="BP75">
            <v>4.0999999999999996</v>
          </cell>
          <cell r="BX75">
            <v>2.9</v>
          </cell>
          <cell r="CF75">
            <v>2.2000000000000002</v>
          </cell>
          <cell r="CN75">
            <v>2.5</v>
          </cell>
          <cell r="CV75">
            <v>2.2999999999999998</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79</v>
      </c>
      <c r="C2" s="173"/>
      <c r="D2" s="174"/>
    </row>
    <row r="3" spans="1:119" ht="18.75" customHeight="1" thickBot="1" x14ac:dyDescent="0.25">
      <c r="A3" s="172"/>
      <c r="B3" s="364" t="s">
        <v>80</v>
      </c>
      <c r="C3" s="365"/>
      <c r="D3" s="365"/>
      <c r="E3" s="366"/>
      <c r="F3" s="366"/>
      <c r="G3" s="366"/>
      <c r="H3" s="366"/>
      <c r="I3" s="366"/>
      <c r="J3" s="366"/>
      <c r="K3" s="366"/>
      <c r="L3" s="366" t="s">
        <v>81</v>
      </c>
      <c r="M3" s="366"/>
      <c r="N3" s="366"/>
      <c r="O3" s="366"/>
      <c r="P3" s="366"/>
      <c r="Q3" s="366"/>
      <c r="R3" s="373"/>
      <c r="S3" s="373"/>
      <c r="T3" s="373"/>
      <c r="U3" s="373"/>
      <c r="V3" s="374"/>
      <c r="W3" s="348" t="s">
        <v>82</v>
      </c>
      <c r="X3" s="349"/>
      <c r="Y3" s="349"/>
      <c r="Z3" s="349"/>
      <c r="AA3" s="349"/>
      <c r="AB3" s="365"/>
      <c r="AC3" s="373" t="s">
        <v>83</v>
      </c>
      <c r="AD3" s="349"/>
      <c r="AE3" s="349"/>
      <c r="AF3" s="349"/>
      <c r="AG3" s="349"/>
      <c r="AH3" s="349"/>
      <c r="AI3" s="349"/>
      <c r="AJ3" s="349"/>
      <c r="AK3" s="349"/>
      <c r="AL3" s="350"/>
      <c r="AM3" s="348" t="s">
        <v>84</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85</v>
      </c>
      <c r="BO3" s="349"/>
      <c r="BP3" s="349"/>
      <c r="BQ3" s="349"/>
      <c r="BR3" s="349"/>
      <c r="BS3" s="349"/>
      <c r="BT3" s="349"/>
      <c r="BU3" s="350"/>
      <c r="BV3" s="348" t="s">
        <v>86</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87</v>
      </c>
      <c r="CU3" s="349"/>
      <c r="CV3" s="349"/>
      <c r="CW3" s="349"/>
      <c r="CX3" s="349"/>
      <c r="CY3" s="349"/>
      <c r="CZ3" s="349"/>
      <c r="DA3" s="350"/>
      <c r="DB3" s="348" t="s">
        <v>88</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89</v>
      </c>
      <c r="AZ4" s="352"/>
      <c r="BA4" s="352"/>
      <c r="BB4" s="352"/>
      <c r="BC4" s="352"/>
      <c r="BD4" s="352"/>
      <c r="BE4" s="352"/>
      <c r="BF4" s="352"/>
      <c r="BG4" s="352"/>
      <c r="BH4" s="352"/>
      <c r="BI4" s="352"/>
      <c r="BJ4" s="352"/>
      <c r="BK4" s="352"/>
      <c r="BL4" s="352"/>
      <c r="BM4" s="353"/>
      <c r="BN4" s="354">
        <v>161481120</v>
      </c>
      <c r="BO4" s="355"/>
      <c r="BP4" s="355"/>
      <c r="BQ4" s="355"/>
      <c r="BR4" s="355"/>
      <c r="BS4" s="355"/>
      <c r="BT4" s="355"/>
      <c r="BU4" s="356"/>
      <c r="BV4" s="354">
        <v>188371901</v>
      </c>
      <c r="BW4" s="355"/>
      <c r="BX4" s="355"/>
      <c r="BY4" s="355"/>
      <c r="BZ4" s="355"/>
      <c r="CA4" s="355"/>
      <c r="CB4" s="355"/>
      <c r="CC4" s="356"/>
      <c r="CD4" s="357" t="s">
        <v>90</v>
      </c>
      <c r="CE4" s="358"/>
      <c r="CF4" s="358"/>
      <c r="CG4" s="358"/>
      <c r="CH4" s="358"/>
      <c r="CI4" s="358"/>
      <c r="CJ4" s="358"/>
      <c r="CK4" s="358"/>
      <c r="CL4" s="358"/>
      <c r="CM4" s="358"/>
      <c r="CN4" s="358"/>
      <c r="CO4" s="358"/>
      <c r="CP4" s="358"/>
      <c r="CQ4" s="358"/>
      <c r="CR4" s="358"/>
      <c r="CS4" s="359"/>
      <c r="CT4" s="360">
        <v>6.4</v>
      </c>
      <c r="CU4" s="361"/>
      <c r="CV4" s="361"/>
      <c r="CW4" s="361"/>
      <c r="CX4" s="361"/>
      <c r="CY4" s="361"/>
      <c r="CZ4" s="361"/>
      <c r="DA4" s="362"/>
      <c r="DB4" s="360">
        <v>6.3</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91</v>
      </c>
      <c r="AN5" s="421"/>
      <c r="AO5" s="421"/>
      <c r="AP5" s="421"/>
      <c r="AQ5" s="421"/>
      <c r="AR5" s="421"/>
      <c r="AS5" s="421"/>
      <c r="AT5" s="422"/>
      <c r="AU5" s="423" t="s">
        <v>92</v>
      </c>
      <c r="AV5" s="424"/>
      <c r="AW5" s="424"/>
      <c r="AX5" s="424"/>
      <c r="AY5" s="425" t="s">
        <v>93</v>
      </c>
      <c r="AZ5" s="426"/>
      <c r="BA5" s="426"/>
      <c r="BB5" s="426"/>
      <c r="BC5" s="426"/>
      <c r="BD5" s="426"/>
      <c r="BE5" s="426"/>
      <c r="BF5" s="426"/>
      <c r="BG5" s="426"/>
      <c r="BH5" s="426"/>
      <c r="BI5" s="426"/>
      <c r="BJ5" s="426"/>
      <c r="BK5" s="426"/>
      <c r="BL5" s="426"/>
      <c r="BM5" s="427"/>
      <c r="BN5" s="391">
        <v>153273328</v>
      </c>
      <c r="BO5" s="392"/>
      <c r="BP5" s="392"/>
      <c r="BQ5" s="392"/>
      <c r="BR5" s="392"/>
      <c r="BS5" s="392"/>
      <c r="BT5" s="392"/>
      <c r="BU5" s="393"/>
      <c r="BV5" s="391">
        <v>180740006</v>
      </c>
      <c r="BW5" s="392"/>
      <c r="BX5" s="392"/>
      <c r="BY5" s="392"/>
      <c r="BZ5" s="392"/>
      <c r="CA5" s="392"/>
      <c r="CB5" s="392"/>
      <c r="CC5" s="393"/>
      <c r="CD5" s="394" t="s">
        <v>94</v>
      </c>
      <c r="CE5" s="395"/>
      <c r="CF5" s="395"/>
      <c r="CG5" s="395"/>
      <c r="CH5" s="395"/>
      <c r="CI5" s="395"/>
      <c r="CJ5" s="395"/>
      <c r="CK5" s="395"/>
      <c r="CL5" s="395"/>
      <c r="CM5" s="395"/>
      <c r="CN5" s="395"/>
      <c r="CO5" s="395"/>
      <c r="CP5" s="395"/>
      <c r="CQ5" s="395"/>
      <c r="CR5" s="395"/>
      <c r="CS5" s="396"/>
      <c r="CT5" s="388">
        <v>87.2</v>
      </c>
      <c r="CU5" s="389"/>
      <c r="CV5" s="389"/>
      <c r="CW5" s="389"/>
      <c r="CX5" s="389"/>
      <c r="CY5" s="389"/>
      <c r="CZ5" s="389"/>
      <c r="DA5" s="390"/>
      <c r="DB5" s="388">
        <v>90.9</v>
      </c>
      <c r="DC5" s="389"/>
      <c r="DD5" s="389"/>
      <c r="DE5" s="389"/>
      <c r="DF5" s="389"/>
      <c r="DG5" s="389"/>
      <c r="DH5" s="389"/>
      <c r="DI5" s="390"/>
    </row>
    <row r="6" spans="1:119" ht="18.75" customHeight="1" x14ac:dyDescent="0.2">
      <c r="A6" s="172"/>
      <c r="B6" s="397" t="s">
        <v>95</v>
      </c>
      <c r="C6" s="398"/>
      <c r="D6" s="398"/>
      <c r="E6" s="399"/>
      <c r="F6" s="399"/>
      <c r="G6" s="399"/>
      <c r="H6" s="399"/>
      <c r="I6" s="399"/>
      <c r="J6" s="399"/>
      <c r="K6" s="399"/>
      <c r="L6" s="399" t="s">
        <v>96</v>
      </c>
      <c r="M6" s="399"/>
      <c r="N6" s="399"/>
      <c r="O6" s="399"/>
      <c r="P6" s="399"/>
      <c r="Q6" s="399"/>
      <c r="R6" s="403"/>
      <c r="S6" s="403"/>
      <c r="T6" s="403"/>
      <c r="U6" s="403"/>
      <c r="V6" s="404"/>
      <c r="W6" s="407" t="s">
        <v>97</v>
      </c>
      <c r="X6" s="408"/>
      <c r="Y6" s="408"/>
      <c r="Z6" s="408"/>
      <c r="AA6" s="408"/>
      <c r="AB6" s="398"/>
      <c r="AC6" s="411" t="s">
        <v>98</v>
      </c>
      <c r="AD6" s="412"/>
      <c r="AE6" s="412"/>
      <c r="AF6" s="412"/>
      <c r="AG6" s="412"/>
      <c r="AH6" s="412"/>
      <c r="AI6" s="412"/>
      <c r="AJ6" s="412"/>
      <c r="AK6" s="412"/>
      <c r="AL6" s="413"/>
      <c r="AM6" s="420" t="s">
        <v>99</v>
      </c>
      <c r="AN6" s="421"/>
      <c r="AO6" s="421"/>
      <c r="AP6" s="421"/>
      <c r="AQ6" s="421"/>
      <c r="AR6" s="421"/>
      <c r="AS6" s="421"/>
      <c r="AT6" s="422"/>
      <c r="AU6" s="423" t="s">
        <v>100</v>
      </c>
      <c r="AV6" s="424"/>
      <c r="AW6" s="424"/>
      <c r="AX6" s="424"/>
      <c r="AY6" s="425" t="s">
        <v>101</v>
      </c>
      <c r="AZ6" s="426"/>
      <c r="BA6" s="426"/>
      <c r="BB6" s="426"/>
      <c r="BC6" s="426"/>
      <c r="BD6" s="426"/>
      <c r="BE6" s="426"/>
      <c r="BF6" s="426"/>
      <c r="BG6" s="426"/>
      <c r="BH6" s="426"/>
      <c r="BI6" s="426"/>
      <c r="BJ6" s="426"/>
      <c r="BK6" s="426"/>
      <c r="BL6" s="426"/>
      <c r="BM6" s="427"/>
      <c r="BN6" s="391">
        <v>8207792</v>
      </c>
      <c r="BO6" s="392"/>
      <c r="BP6" s="392"/>
      <c r="BQ6" s="392"/>
      <c r="BR6" s="392"/>
      <c r="BS6" s="392"/>
      <c r="BT6" s="392"/>
      <c r="BU6" s="393"/>
      <c r="BV6" s="391">
        <v>7631895</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90</v>
      </c>
      <c r="CU6" s="429"/>
      <c r="CV6" s="429"/>
      <c r="CW6" s="429"/>
      <c r="CX6" s="429"/>
      <c r="CY6" s="429"/>
      <c r="CZ6" s="429"/>
      <c r="DA6" s="430"/>
      <c r="DB6" s="428">
        <v>94.5</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2715720</v>
      </c>
      <c r="BO7" s="392"/>
      <c r="BP7" s="392"/>
      <c r="BQ7" s="392"/>
      <c r="BR7" s="392"/>
      <c r="BS7" s="392"/>
      <c r="BT7" s="392"/>
      <c r="BU7" s="393"/>
      <c r="BV7" s="391">
        <v>2529674</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85564006</v>
      </c>
      <c r="CU7" s="392"/>
      <c r="CV7" s="392"/>
      <c r="CW7" s="392"/>
      <c r="CX7" s="392"/>
      <c r="CY7" s="392"/>
      <c r="CZ7" s="392"/>
      <c r="DA7" s="393"/>
      <c r="DB7" s="391">
        <v>81265849</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100</v>
      </c>
      <c r="AV8" s="424"/>
      <c r="AW8" s="424"/>
      <c r="AX8" s="424"/>
      <c r="AY8" s="425" t="s">
        <v>108</v>
      </c>
      <c r="AZ8" s="426"/>
      <c r="BA8" s="426"/>
      <c r="BB8" s="426"/>
      <c r="BC8" s="426"/>
      <c r="BD8" s="426"/>
      <c r="BE8" s="426"/>
      <c r="BF8" s="426"/>
      <c r="BG8" s="426"/>
      <c r="BH8" s="426"/>
      <c r="BI8" s="426"/>
      <c r="BJ8" s="426"/>
      <c r="BK8" s="426"/>
      <c r="BL8" s="426"/>
      <c r="BM8" s="427"/>
      <c r="BN8" s="391">
        <v>5492072</v>
      </c>
      <c r="BO8" s="392"/>
      <c r="BP8" s="392"/>
      <c r="BQ8" s="392"/>
      <c r="BR8" s="392"/>
      <c r="BS8" s="392"/>
      <c r="BT8" s="392"/>
      <c r="BU8" s="393"/>
      <c r="BV8" s="391">
        <v>5102221</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0.94</v>
      </c>
      <c r="CU8" s="432"/>
      <c r="CV8" s="432"/>
      <c r="CW8" s="432"/>
      <c r="CX8" s="432"/>
      <c r="CY8" s="432"/>
      <c r="CZ8" s="432"/>
      <c r="DA8" s="433"/>
      <c r="DB8" s="431">
        <v>0.96</v>
      </c>
      <c r="DC8" s="432"/>
      <c r="DD8" s="432"/>
      <c r="DE8" s="432"/>
      <c r="DF8" s="432"/>
      <c r="DG8" s="432"/>
      <c r="DH8" s="432"/>
      <c r="DI8" s="433"/>
    </row>
    <row r="9" spans="1:119" ht="18.75" customHeight="1" thickBot="1" x14ac:dyDescent="0.25">
      <c r="A9" s="172"/>
      <c r="B9" s="385" t="s">
        <v>110</v>
      </c>
      <c r="C9" s="386"/>
      <c r="D9" s="386"/>
      <c r="E9" s="386"/>
      <c r="F9" s="386"/>
      <c r="G9" s="386"/>
      <c r="H9" s="386"/>
      <c r="I9" s="386"/>
      <c r="J9" s="386"/>
      <c r="K9" s="434"/>
      <c r="L9" s="435" t="s">
        <v>111</v>
      </c>
      <c r="M9" s="436"/>
      <c r="N9" s="436"/>
      <c r="O9" s="436"/>
      <c r="P9" s="436"/>
      <c r="Q9" s="437"/>
      <c r="R9" s="438">
        <v>426468</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100</v>
      </c>
      <c r="AV9" s="424"/>
      <c r="AW9" s="424"/>
      <c r="AX9" s="424"/>
      <c r="AY9" s="425" t="s">
        <v>114</v>
      </c>
      <c r="AZ9" s="426"/>
      <c r="BA9" s="426"/>
      <c r="BB9" s="426"/>
      <c r="BC9" s="426"/>
      <c r="BD9" s="426"/>
      <c r="BE9" s="426"/>
      <c r="BF9" s="426"/>
      <c r="BG9" s="426"/>
      <c r="BH9" s="426"/>
      <c r="BI9" s="426"/>
      <c r="BJ9" s="426"/>
      <c r="BK9" s="426"/>
      <c r="BL9" s="426"/>
      <c r="BM9" s="427"/>
      <c r="BN9" s="391">
        <v>389851</v>
      </c>
      <c r="BO9" s="392"/>
      <c r="BP9" s="392"/>
      <c r="BQ9" s="392"/>
      <c r="BR9" s="392"/>
      <c r="BS9" s="392"/>
      <c r="BT9" s="392"/>
      <c r="BU9" s="393"/>
      <c r="BV9" s="391">
        <v>1106485</v>
      </c>
      <c r="BW9" s="392"/>
      <c r="BX9" s="392"/>
      <c r="BY9" s="392"/>
      <c r="BZ9" s="392"/>
      <c r="CA9" s="392"/>
      <c r="CB9" s="392"/>
      <c r="CC9" s="393"/>
      <c r="CD9" s="394" t="s">
        <v>115</v>
      </c>
      <c r="CE9" s="395"/>
      <c r="CF9" s="395"/>
      <c r="CG9" s="395"/>
      <c r="CH9" s="395"/>
      <c r="CI9" s="395"/>
      <c r="CJ9" s="395"/>
      <c r="CK9" s="395"/>
      <c r="CL9" s="395"/>
      <c r="CM9" s="395"/>
      <c r="CN9" s="395"/>
      <c r="CO9" s="395"/>
      <c r="CP9" s="395"/>
      <c r="CQ9" s="395"/>
      <c r="CR9" s="395"/>
      <c r="CS9" s="396"/>
      <c r="CT9" s="388">
        <v>9.6</v>
      </c>
      <c r="CU9" s="389"/>
      <c r="CV9" s="389"/>
      <c r="CW9" s="389"/>
      <c r="CX9" s="389"/>
      <c r="CY9" s="389"/>
      <c r="CZ9" s="389"/>
      <c r="DA9" s="390"/>
      <c r="DB9" s="388">
        <v>10</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116</v>
      </c>
      <c r="M10" s="421"/>
      <c r="N10" s="421"/>
      <c r="O10" s="421"/>
      <c r="P10" s="421"/>
      <c r="Q10" s="422"/>
      <c r="R10" s="442">
        <v>413954</v>
      </c>
      <c r="S10" s="443"/>
      <c r="T10" s="443"/>
      <c r="U10" s="443"/>
      <c r="V10" s="444"/>
      <c r="W10" s="379"/>
      <c r="X10" s="380"/>
      <c r="Y10" s="380"/>
      <c r="Z10" s="380"/>
      <c r="AA10" s="380"/>
      <c r="AB10" s="380"/>
      <c r="AC10" s="380"/>
      <c r="AD10" s="380"/>
      <c r="AE10" s="380"/>
      <c r="AF10" s="380"/>
      <c r="AG10" s="380"/>
      <c r="AH10" s="380"/>
      <c r="AI10" s="380"/>
      <c r="AJ10" s="380"/>
      <c r="AK10" s="380"/>
      <c r="AL10" s="383"/>
      <c r="AM10" s="420" t="s">
        <v>117</v>
      </c>
      <c r="AN10" s="421"/>
      <c r="AO10" s="421"/>
      <c r="AP10" s="421"/>
      <c r="AQ10" s="421"/>
      <c r="AR10" s="421"/>
      <c r="AS10" s="421"/>
      <c r="AT10" s="422"/>
      <c r="AU10" s="423" t="s">
        <v>100</v>
      </c>
      <c r="AV10" s="424"/>
      <c r="AW10" s="424"/>
      <c r="AX10" s="424"/>
      <c r="AY10" s="425" t="s">
        <v>118</v>
      </c>
      <c r="AZ10" s="426"/>
      <c r="BA10" s="426"/>
      <c r="BB10" s="426"/>
      <c r="BC10" s="426"/>
      <c r="BD10" s="426"/>
      <c r="BE10" s="426"/>
      <c r="BF10" s="426"/>
      <c r="BG10" s="426"/>
      <c r="BH10" s="426"/>
      <c r="BI10" s="426"/>
      <c r="BJ10" s="426"/>
      <c r="BK10" s="426"/>
      <c r="BL10" s="426"/>
      <c r="BM10" s="427"/>
      <c r="BN10" s="391">
        <v>4010</v>
      </c>
      <c r="BO10" s="392"/>
      <c r="BP10" s="392"/>
      <c r="BQ10" s="392"/>
      <c r="BR10" s="392"/>
      <c r="BS10" s="392"/>
      <c r="BT10" s="392"/>
      <c r="BU10" s="393"/>
      <c r="BV10" s="391">
        <v>4010</v>
      </c>
      <c r="BW10" s="392"/>
      <c r="BX10" s="392"/>
      <c r="BY10" s="392"/>
      <c r="BZ10" s="392"/>
      <c r="CA10" s="392"/>
      <c r="CB10" s="392"/>
      <c r="CC10" s="393"/>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120</v>
      </c>
      <c r="M11" s="446"/>
      <c r="N11" s="446"/>
      <c r="O11" s="446"/>
      <c r="P11" s="446"/>
      <c r="Q11" s="447"/>
      <c r="R11" s="448" t="s">
        <v>121</v>
      </c>
      <c r="S11" s="449"/>
      <c r="T11" s="449"/>
      <c r="U11" s="449"/>
      <c r="V11" s="450"/>
      <c r="W11" s="379"/>
      <c r="X11" s="380"/>
      <c r="Y11" s="380"/>
      <c r="Z11" s="380"/>
      <c r="AA11" s="380"/>
      <c r="AB11" s="380"/>
      <c r="AC11" s="380"/>
      <c r="AD11" s="380"/>
      <c r="AE11" s="380"/>
      <c r="AF11" s="380"/>
      <c r="AG11" s="380"/>
      <c r="AH11" s="380"/>
      <c r="AI11" s="380"/>
      <c r="AJ11" s="380"/>
      <c r="AK11" s="380"/>
      <c r="AL11" s="383"/>
      <c r="AM11" s="420" t="s">
        <v>122</v>
      </c>
      <c r="AN11" s="421"/>
      <c r="AO11" s="421"/>
      <c r="AP11" s="421"/>
      <c r="AQ11" s="421"/>
      <c r="AR11" s="421"/>
      <c r="AS11" s="421"/>
      <c r="AT11" s="422"/>
      <c r="AU11" s="423" t="s">
        <v>123</v>
      </c>
      <c r="AV11" s="424"/>
      <c r="AW11" s="424"/>
      <c r="AX11" s="424"/>
      <c r="AY11" s="425" t="s">
        <v>124</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127</v>
      </c>
      <c r="DC11" s="432"/>
      <c r="DD11" s="432"/>
      <c r="DE11" s="432"/>
      <c r="DF11" s="432"/>
      <c r="DG11" s="432"/>
      <c r="DH11" s="432"/>
      <c r="DI11" s="433"/>
    </row>
    <row r="12" spans="1:119" ht="18.75" customHeight="1" x14ac:dyDescent="0.2">
      <c r="A12" s="172"/>
      <c r="B12" s="451" t="s">
        <v>128</v>
      </c>
      <c r="C12" s="452"/>
      <c r="D12" s="452"/>
      <c r="E12" s="452"/>
      <c r="F12" s="452"/>
      <c r="G12" s="452"/>
      <c r="H12" s="452"/>
      <c r="I12" s="452"/>
      <c r="J12" s="452"/>
      <c r="K12" s="453"/>
      <c r="L12" s="460" t="s">
        <v>129</v>
      </c>
      <c r="M12" s="461"/>
      <c r="N12" s="461"/>
      <c r="O12" s="461"/>
      <c r="P12" s="461"/>
      <c r="Q12" s="462"/>
      <c r="R12" s="463">
        <v>431267</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133</v>
      </c>
      <c r="AV12" s="424"/>
      <c r="AW12" s="424"/>
      <c r="AX12" s="424"/>
      <c r="AY12" s="425" t="s">
        <v>134</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3000000</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126</v>
      </c>
      <c r="CU12" s="432"/>
      <c r="CV12" s="432"/>
      <c r="CW12" s="432"/>
      <c r="CX12" s="432"/>
      <c r="CY12" s="432"/>
      <c r="CZ12" s="432"/>
      <c r="DA12" s="433"/>
      <c r="DB12" s="431" t="s">
        <v>126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136</v>
      </c>
      <c r="N13" s="483"/>
      <c r="O13" s="483"/>
      <c r="P13" s="483"/>
      <c r="Q13" s="484"/>
      <c r="R13" s="475">
        <v>421569</v>
      </c>
      <c r="S13" s="476"/>
      <c r="T13" s="476"/>
      <c r="U13" s="476"/>
      <c r="V13" s="477"/>
      <c r="W13" s="407" t="s">
        <v>137</v>
      </c>
      <c r="X13" s="408"/>
      <c r="Y13" s="408"/>
      <c r="Z13" s="408"/>
      <c r="AA13" s="408"/>
      <c r="AB13" s="398"/>
      <c r="AC13" s="442">
        <v>2070</v>
      </c>
      <c r="AD13" s="443"/>
      <c r="AE13" s="443"/>
      <c r="AF13" s="443"/>
      <c r="AG13" s="485"/>
      <c r="AH13" s="442">
        <v>2221</v>
      </c>
      <c r="AI13" s="443"/>
      <c r="AJ13" s="443"/>
      <c r="AK13" s="443"/>
      <c r="AL13" s="444"/>
      <c r="AM13" s="420" t="s">
        <v>138</v>
      </c>
      <c r="AN13" s="421"/>
      <c r="AO13" s="421"/>
      <c r="AP13" s="421"/>
      <c r="AQ13" s="421"/>
      <c r="AR13" s="421"/>
      <c r="AS13" s="421"/>
      <c r="AT13" s="422"/>
      <c r="AU13" s="423" t="s">
        <v>139</v>
      </c>
      <c r="AV13" s="424"/>
      <c r="AW13" s="424"/>
      <c r="AX13" s="424"/>
      <c r="AY13" s="425" t="s">
        <v>140</v>
      </c>
      <c r="AZ13" s="426"/>
      <c r="BA13" s="426"/>
      <c r="BB13" s="426"/>
      <c r="BC13" s="426"/>
      <c r="BD13" s="426"/>
      <c r="BE13" s="426"/>
      <c r="BF13" s="426"/>
      <c r="BG13" s="426"/>
      <c r="BH13" s="426"/>
      <c r="BI13" s="426"/>
      <c r="BJ13" s="426"/>
      <c r="BK13" s="426"/>
      <c r="BL13" s="426"/>
      <c r="BM13" s="427"/>
      <c r="BN13" s="391">
        <v>393861</v>
      </c>
      <c r="BO13" s="392"/>
      <c r="BP13" s="392"/>
      <c r="BQ13" s="392"/>
      <c r="BR13" s="392"/>
      <c r="BS13" s="392"/>
      <c r="BT13" s="392"/>
      <c r="BU13" s="393"/>
      <c r="BV13" s="391">
        <v>-1889505</v>
      </c>
      <c r="BW13" s="392"/>
      <c r="BX13" s="392"/>
      <c r="BY13" s="392"/>
      <c r="BZ13" s="392"/>
      <c r="CA13" s="392"/>
      <c r="CB13" s="392"/>
      <c r="CC13" s="393"/>
      <c r="CD13" s="394" t="s">
        <v>141</v>
      </c>
      <c r="CE13" s="395"/>
      <c r="CF13" s="395"/>
      <c r="CG13" s="395"/>
      <c r="CH13" s="395"/>
      <c r="CI13" s="395"/>
      <c r="CJ13" s="395"/>
      <c r="CK13" s="395"/>
      <c r="CL13" s="395"/>
      <c r="CM13" s="395"/>
      <c r="CN13" s="395"/>
      <c r="CO13" s="395"/>
      <c r="CP13" s="395"/>
      <c r="CQ13" s="395"/>
      <c r="CR13" s="395"/>
      <c r="CS13" s="396"/>
      <c r="CT13" s="388">
        <v>2.2999999999999998</v>
      </c>
      <c r="CU13" s="389"/>
      <c r="CV13" s="389"/>
      <c r="CW13" s="389"/>
      <c r="CX13" s="389"/>
      <c r="CY13" s="389"/>
      <c r="CZ13" s="389"/>
      <c r="DA13" s="390"/>
      <c r="DB13" s="388">
        <v>2.5</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142</v>
      </c>
      <c r="M14" s="473"/>
      <c r="N14" s="473"/>
      <c r="O14" s="473"/>
      <c r="P14" s="473"/>
      <c r="Q14" s="474"/>
      <c r="R14" s="475">
        <v>428587</v>
      </c>
      <c r="S14" s="476"/>
      <c r="T14" s="476"/>
      <c r="U14" s="476"/>
      <c r="V14" s="477"/>
      <c r="W14" s="381"/>
      <c r="X14" s="382"/>
      <c r="Y14" s="382"/>
      <c r="Z14" s="382"/>
      <c r="AA14" s="382"/>
      <c r="AB14" s="371"/>
      <c r="AC14" s="478">
        <v>1.1000000000000001</v>
      </c>
      <c r="AD14" s="479"/>
      <c r="AE14" s="479"/>
      <c r="AF14" s="479"/>
      <c r="AG14" s="480"/>
      <c r="AH14" s="478">
        <v>1.3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143</v>
      </c>
      <c r="CE14" s="487"/>
      <c r="CF14" s="487"/>
      <c r="CG14" s="487"/>
      <c r="CH14" s="487"/>
      <c r="CI14" s="487"/>
      <c r="CJ14" s="487"/>
      <c r="CK14" s="487"/>
      <c r="CL14" s="487"/>
      <c r="CM14" s="487"/>
      <c r="CN14" s="487"/>
      <c r="CO14" s="487"/>
      <c r="CP14" s="487"/>
      <c r="CQ14" s="487"/>
      <c r="CR14" s="487"/>
      <c r="CS14" s="488"/>
      <c r="CT14" s="489" t="s">
        <v>126</v>
      </c>
      <c r="CU14" s="490"/>
      <c r="CV14" s="490"/>
      <c r="CW14" s="490"/>
      <c r="CX14" s="490"/>
      <c r="CY14" s="490"/>
      <c r="CZ14" s="490"/>
      <c r="DA14" s="491"/>
      <c r="DB14" s="489" t="s">
        <v>126</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144</v>
      </c>
      <c r="N15" s="483"/>
      <c r="O15" s="483"/>
      <c r="P15" s="483"/>
      <c r="Q15" s="484"/>
      <c r="R15" s="475">
        <v>418773</v>
      </c>
      <c r="S15" s="476"/>
      <c r="T15" s="476"/>
      <c r="U15" s="476"/>
      <c r="V15" s="477"/>
      <c r="W15" s="407" t="s">
        <v>145</v>
      </c>
      <c r="X15" s="408"/>
      <c r="Y15" s="408"/>
      <c r="Z15" s="408"/>
      <c r="AA15" s="408"/>
      <c r="AB15" s="398"/>
      <c r="AC15" s="442">
        <v>30554</v>
      </c>
      <c r="AD15" s="443"/>
      <c r="AE15" s="443"/>
      <c r="AF15" s="443"/>
      <c r="AG15" s="485"/>
      <c r="AH15" s="442">
        <v>33241</v>
      </c>
      <c r="AI15" s="443"/>
      <c r="AJ15" s="443"/>
      <c r="AK15" s="443"/>
      <c r="AL15" s="444"/>
      <c r="AM15" s="420"/>
      <c r="AN15" s="421"/>
      <c r="AO15" s="421"/>
      <c r="AP15" s="421"/>
      <c r="AQ15" s="421"/>
      <c r="AR15" s="421"/>
      <c r="AS15" s="421"/>
      <c r="AT15" s="422"/>
      <c r="AU15" s="423"/>
      <c r="AV15" s="424"/>
      <c r="AW15" s="424"/>
      <c r="AX15" s="424"/>
      <c r="AY15" s="351" t="s">
        <v>146</v>
      </c>
      <c r="AZ15" s="352"/>
      <c r="BA15" s="352"/>
      <c r="BB15" s="352"/>
      <c r="BC15" s="352"/>
      <c r="BD15" s="352"/>
      <c r="BE15" s="352"/>
      <c r="BF15" s="352"/>
      <c r="BG15" s="352"/>
      <c r="BH15" s="352"/>
      <c r="BI15" s="352"/>
      <c r="BJ15" s="352"/>
      <c r="BK15" s="352"/>
      <c r="BL15" s="352"/>
      <c r="BM15" s="353"/>
      <c r="BN15" s="354">
        <v>57022682</v>
      </c>
      <c r="BO15" s="355"/>
      <c r="BP15" s="355"/>
      <c r="BQ15" s="355"/>
      <c r="BR15" s="355"/>
      <c r="BS15" s="355"/>
      <c r="BT15" s="355"/>
      <c r="BU15" s="356"/>
      <c r="BV15" s="354">
        <v>58376126</v>
      </c>
      <c r="BW15" s="355"/>
      <c r="BX15" s="355"/>
      <c r="BY15" s="355"/>
      <c r="BZ15" s="355"/>
      <c r="CA15" s="355"/>
      <c r="CB15" s="355"/>
      <c r="CC15" s="356"/>
      <c r="CD15" s="492" t="s">
        <v>147</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148</v>
      </c>
      <c r="M16" s="495"/>
      <c r="N16" s="495"/>
      <c r="O16" s="495"/>
      <c r="P16" s="495"/>
      <c r="Q16" s="496"/>
      <c r="R16" s="497" t="s">
        <v>149</v>
      </c>
      <c r="S16" s="498"/>
      <c r="T16" s="498"/>
      <c r="U16" s="498"/>
      <c r="V16" s="499"/>
      <c r="W16" s="381"/>
      <c r="X16" s="382"/>
      <c r="Y16" s="382"/>
      <c r="Z16" s="382"/>
      <c r="AA16" s="382"/>
      <c r="AB16" s="371"/>
      <c r="AC16" s="478">
        <v>16.7</v>
      </c>
      <c r="AD16" s="479"/>
      <c r="AE16" s="479"/>
      <c r="AF16" s="479"/>
      <c r="AG16" s="480"/>
      <c r="AH16" s="478">
        <v>18.8</v>
      </c>
      <c r="AI16" s="479"/>
      <c r="AJ16" s="479"/>
      <c r="AK16" s="479"/>
      <c r="AL16" s="481"/>
      <c r="AM16" s="420"/>
      <c r="AN16" s="421"/>
      <c r="AO16" s="421"/>
      <c r="AP16" s="421"/>
      <c r="AQ16" s="421"/>
      <c r="AR16" s="421"/>
      <c r="AS16" s="421"/>
      <c r="AT16" s="422"/>
      <c r="AU16" s="423"/>
      <c r="AV16" s="424"/>
      <c r="AW16" s="424"/>
      <c r="AX16" s="424"/>
      <c r="AY16" s="425" t="s">
        <v>150</v>
      </c>
      <c r="AZ16" s="426"/>
      <c r="BA16" s="426"/>
      <c r="BB16" s="426"/>
      <c r="BC16" s="426"/>
      <c r="BD16" s="426"/>
      <c r="BE16" s="426"/>
      <c r="BF16" s="426"/>
      <c r="BG16" s="426"/>
      <c r="BH16" s="426"/>
      <c r="BI16" s="426"/>
      <c r="BJ16" s="426"/>
      <c r="BK16" s="426"/>
      <c r="BL16" s="426"/>
      <c r="BM16" s="427"/>
      <c r="BN16" s="391">
        <v>62871309</v>
      </c>
      <c r="BO16" s="392"/>
      <c r="BP16" s="392"/>
      <c r="BQ16" s="392"/>
      <c r="BR16" s="392"/>
      <c r="BS16" s="392"/>
      <c r="BT16" s="392"/>
      <c r="BU16" s="393"/>
      <c r="BV16" s="391">
        <v>61250890</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151</v>
      </c>
      <c r="N17" s="503"/>
      <c r="O17" s="503"/>
      <c r="P17" s="503"/>
      <c r="Q17" s="504"/>
      <c r="R17" s="497" t="s">
        <v>152</v>
      </c>
      <c r="S17" s="498"/>
      <c r="T17" s="498"/>
      <c r="U17" s="498"/>
      <c r="V17" s="499"/>
      <c r="W17" s="407" t="s">
        <v>153</v>
      </c>
      <c r="X17" s="408"/>
      <c r="Y17" s="408"/>
      <c r="Z17" s="408"/>
      <c r="AA17" s="408"/>
      <c r="AB17" s="398"/>
      <c r="AC17" s="442">
        <v>149997</v>
      </c>
      <c r="AD17" s="443"/>
      <c r="AE17" s="443"/>
      <c r="AF17" s="443"/>
      <c r="AG17" s="485"/>
      <c r="AH17" s="442">
        <v>141545</v>
      </c>
      <c r="AI17" s="443"/>
      <c r="AJ17" s="443"/>
      <c r="AK17" s="443"/>
      <c r="AL17" s="444"/>
      <c r="AM17" s="420"/>
      <c r="AN17" s="421"/>
      <c r="AO17" s="421"/>
      <c r="AP17" s="421"/>
      <c r="AQ17" s="421"/>
      <c r="AR17" s="421"/>
      <c r="AS17" s="421"/>
      <c r="AT17" s="422"/>
      <c r="AU17" s="423"/>
      <c r="AV17" s="424"/>
      <c r="AW17" s="424"/>
      <c r="AX17" s="424"/>
      <c r="AY17" s="425" t="s">
        <v>154</v>
      </c>
      <c r="AZ17" s="426"/>
      <c r="BA17" s="426"/>
      <c r="BB17" s="426"/>
      <c r="BC17" s="426"/>
      <c r="BD17" s="426"/>
      <c r="BE17" s="426"/>
      <c r="BF17" s="426"/>
      <c r="BG17" s="426"/>
      <c r="BH17" s="426"/>
      <c r="BI17" s="426"/>
      <c r="BJ17" s="426"/>
      <c r="BK17" s="426"/>
      <c r="BL17" s="426"/>
      <c r="BM17" s="427"/>
      <c r="BN17" s="391">
        <v>72947695</v>
      </c>
      <c r="BO17" s="392"/>
      <c r="BP17" s="392"/>
      <c r="BQ17" s="392"/>
      <c r="BR17" s="392"/>
      <c r="BS17" s="392"/>
      <c r="BT17" s="392"/>
      <c r="BU17" s="393"/>
      <c r="BV17" s="391">
        <v>74871036</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155</v>
      </c>
      <c r="C18" s="434"/>
      <c r="D18" s="434"/>
      <c r="E18" s="514"/>
      <c r="F18" s="514"/>
      <c r="G18" s="514"/>
      <c r="H18" s="514"/>
      <c r="I18" s="514"/>
      <c r="J18" s="514"/>
      <c r="K18" s="514"/>
      <c r="L18" s="515">
        <v>114.74</v>
      </c>
      <c r="M18" s="515"/>
      <c r="N18" s="515"/>
      <c r="O18" s="515"/>
      <c r="P18" s="515"/>
      <c r="Q18" s="515"/>
      <c r="R18" s="516"/>
      <c r="S18" s="516"/>
      <c r="T18" s="516"/>
      <c r="U18" s="516"/>
      <c r="V18" s="517"/>
      <c r="W18" s="409"/>
      <c r="X18" s="410"/>
      <c r="Y18" s="410"/>
      <c r="Z18" s="410"/>
      <c r="AA18" s="410"/>
      <c r="AB18" s="401"/>
      <c r="AC18" s="518">
        <v>82.1</v>
      </c>
      <c r="AD18" s="519"/>
      <c r="AE18" s="519"/>
      <c r="AF18" s="519"/>
      <c r="AG18" s="520"/>
      <c r="AH18" s="518">
        <v>80</v>
      </c>
      <c r="AI18" s="519"/>
      <c r="AJ18" s="519"/>
      <c r="AK18" s="519"/>
      <c r="AL18" s="521"/>
      <c r="AM18" s="420"/>
      <c r="AN18" s="421"/>
      <c r="AO18" s="421"/>
      <c r="AP18" s="421"/>
      <c r="AQ18" s="421"/>
      <c r="AR18" s="421"/>
      <c r="AS18" s="421"/>
      <c r="AT18" s="422"/>
      <c r="AU18" s="423"/>
      <c r="AV18" s="424"/>
      <c r="AW18" s="424"/>
      <c r="AX18" s="424"/>
      <c r="AY18" s="425" t="s">
        <v>156</v>
      </c>
      <c r="AZ18" s="426"/>
      <c r="BA18" s="426"/>
      <c r="BB18" s="426"/>
      <c r="BC18" s="426"/>
      <c r="BD18" s="426"/>
      <c r="BE18" s="426"/>
      <c r="BF18" s="426"/>
      <c r="BG18" s="426"/>
      <c r="BH18" s="426"/>
      <c r="BI18" s="426"/>
      <c r="BJ18" s="426"/>
      <c r="BK18" s="426"/>
      <c r="BL18" s="426"/>
      <c r="BM18" s="427"/>
      <c r="BN18" s="391">
        <v>75202263</v>
      </c>
      <c r="BO18" s="392"/>
      <c r="BP18" s="392"/>
      <c r="BQ18" s="392"/>
      <c r="BR18" s="392"/>
      <c r="BS18" s="392"/>
      <c r="BT18" s="392"/>
      <c r="BU18" s="393"/>
      <c r="BV18" s="391">
        <v>74345384</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157</v>
      </c>
      <c r="C19" s="434"/>
      <c r="D19" s="434"/>
      <c r="E19" s="514"/>
      <c r="F19" s="514"/>
      <c r="G19" s="514"/>
      <c r="H19" s="514"/>
      <c r="I19" s="514"/>
      <c r="J19" s="514"/>
      <c r="K19" s="514"/>
      <c r="L19" s="522">
        <v>3717</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158</v>
      </c>
      <c r="AZ19" s="426"/>
      <c r="BA19" s="426"/>
      <c r="BB19" s="426"/>
      <c r="BC19" s="426"/>
      <c r="BD19" s="426"/>
      <c r="BE19" s="426"/>
      <c r="BF19" s="426"/>
      <c r="BG19" s="426"/>
      <c r="BH19" s="426"/>
      <c r="BI19" s="426"/>
      <c r="BJ19" s="426"/>
      <c r="BK19" s="426"/>
      <c r="BL19" s="426"/>
      <c r="BM19" s="427"/>
      <c r="BN19" s="391">
        <v>98180168</v>
      </c>
      <c r="BO19" s="392"/>
      <c r="BP19" s="392"/>
      <c r="BQ19" s="392"/>
      <c r="BR19" s="392"/>
      <c r="BS19" s="392"/>
      <c r="BT19" s="392"/>
      <c r="BU19" s="393"/>
      <c r="BV19" s="391">
        <v>98104179</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159</v>
      </c>
      <c r="C20" s="434"/>
      <c r="D20" s="434"/>
      <c r="E20" s="514"/>
      <c r="F20" s="514"/>
      <c r="G20" s="514"/>
      <c r="H20" s="514"/>
      <c r="I20" s="514"/>
      <c r="J20" s="514"/>
      <c r="K20" s="514"/>
      <c r="L20" s="522">
        <v>188022</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161</v>
      </c>
      <c r="C22" s="535"/>
      <c r="D22" s="536"/>
      <c r="E22" s="403" t="s">
        <v>1</v>
      </c>
      <c r="F22" s="408"/>
      <c r="G22" s="408"/>
      <c r="H22" s="408"/>
      <c r="I22" s="408"/>
      <c r="J22" s="408"/>
      <c r="K22" s="398"/>
      <c r="L22" s="403" t="s">
        <v>162</v>
      </c>
      <c r="M22" s="408"/>
      <c r="N22" s="408"/>
      <c r="O22" s="408"/>
      <c r="P22" s="398"/>
      <c r="Q22" s="566" t="s">
        <v>163</v>
      </c>
      <c r="R22" s="567"/>
      <c r="S22" s="567"/>
      <c r="T22" s="567"/>
      <c r="U22" s="567"/>
      <c r="V22" s="568"/>
      <c r="W22" s="534" t="s">
        <v>164</v>
      </c>
      <c r="X22" s="535"/>
      <c r="Y22" s="536"/>
      <c r="Z22" s="403" t="s">
        <v>1</v>
      </c>
      <c r="AA22" s="408"/>
      <c r="AB22" s="408"/>
      <c r="AC22" s="408"/>
      <c r="AD22" s="408"/>
      <c r="AE22" s="408"/>
      <c r="AF22" s="408"/>
      <c r="AG22" s="398"/>
      <c r="AH22" s="572" t="s">
        <v>165</v>
      </c>
      <c r="AI22" s="408"/>
      <c r="AJ22" s="408"/>
      <c r="AK22" s="408"/>
      <c r="AL22" s="398"/>
      <c r="AM22" s="572" t="s">
        <v>166</v>
      </c>
      <c r="AN22" s="573"/>
      <c r="AO22" s="573"/>
      <c r="AP22" s="573"/>
      <c r="AQ22" s="573"/>
      <c r="AR22" s="574"/>
      <c r="AS22" s="566" t="s">
        <v>163</v>
      </c>
      <c r="AT22" s="567"/>
      <c r="AU22" s="567"/>
      <c r="AV22" s="567"/>
      <c r="AW22" s="567"/>
      <c r="AX22" s="578"/>
      <c r="AY22" s="351" t="s">
        <v>167</v>
      </c>
      <c r="AZ22" s="352"/>
      <c r="BA22" s="352"/>
      <c r="BB22" s="352"/>
      <c r="BC22" s="352"/>
      <c r="BD22" s="352"/>
      <c r="BE22" s="352"/>
      <c r="BF22" s="352"/>
      <c r="BG22" s="352"/>
      <c r="BH22" s="352"/>
      <c r="BI22" s="352"/>
      <c r="BJ22" s="352"/>
      <c r="BK22" s="352"/>
      <c r="BL22" s="352"/>
      <c r="BM22" s="353"/>
      <c r="BN22" s="354">
        <v>86226163</v>
      </c>
      <c r="BO22" s="355"/>
      <c r="BP22" s="355"/>
      <c r="BQ22" s="355"/>
      <c r="BR22" s="355"/>
      <c r="BS22" s="355"/>
      <c r="BT22" s="355"/>
      <c r="BU22" s="356"/>
      <c r="BV22" s="354">
        <v>87822580</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168</v>
      </c>
      <c r="AZ23" s="426"/>
      <c r="BA23" s="426"/>
      <c r="BB23" s="426"/>
      <c r="BC23" s="426"/>
      <c r="BD23" s="426"/>
      <c r="BE23" s="426"/>
      <c r="BF23" s="426"/>
      <c r="BG23" s="426"/>
      <c r="BH23" s="426"/>
      <c r="BI23" s="426"/>
      <c r="BJ23" s="426"/>
      <c r="BK23" s="426"/>
      <c r="BL23" s="426"/>
      <c r="BM23" s="427"/>
      <c r="BN23" s="391">
        <v>54594714</v>
      </c>
      <c r="BO23" s="392"/>
      <c r="BP23" s="392"/>
      <c r="BQ23" s="392"/>
      <c r="BR23" s="392"/>
      <c r="BS23" s="392"/>
      <c r="BT23" s="392"/>
      <c r="BU23" s="393"/>
      <c r="BV23" s="391">
        <v>57122936</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169</v>
      </c>
      <c r="F24" s="421"/>
      <c r="G24" s="421"/>
      <c r="H24" s="421"/>
      <c r="I24" s="421"/>
      <c r="J24" s="421"/>
      <c r="K24" s="422"/>
      <c r="L24" s="442">
        <v>1</v>
      </c>
      <c r="M24" s="443"/>
      <c r="N24" s="443"/>
      <c r="O24" s="443"/>
      <c r="P24" s="485"/>
      <c r="Q24" s="442">
        <v>9610</v>
      </c>
      <c r="R24" s="443"/>
      <c r="S24" s="443"/>
      <c r="T24" s="443"/>
      <c r="U24" s="443"/>
      <c r="V24" s="485"/>
      <c r="W24" s="537"/>
      <c r="X24" s="538"/>
      <c r="Y24" s="539"/>
      <c r="Z24" s="441" t="s">
        <v>170</v>
      </c>
      <c r="AA24" s="421"/>
      <c r="AB24" s="421"/>
      <c r="AC24" s="421"/>
      <c r="AD24" s="421"/>
      <c r="AE24" s="421"/>
      <c r="AF24" s="421"/>
      <c r="AG24" s="422"/>
      <c r="AH24" s="442">
        <v>2460</v>
      </c>
      <c r="AI24" s="443"/>
      <c r="AJ24" s="443"/>
      <c r="AK24" s="443"/>
      <c r="AL24" s="485"/>
      <c r="AM24" s="442">
        <v>7234860</v>
      </c>
      <c r="AN24" s="443"/>
      <c r="AO24" s="443"/>
      <c r="AP24" s="443"/>
      <c r="AQ24" s="443"/>
      <c r="AR24" s="485"/>
      <c r="AS24" s="442">
        <v>2941</v>
      </c>
      <c r="AT24" s="443"/>
      <c r="AU24" s="443"/>
      <c r="AV24" s="443"/>
      <c r="AW24" s="443"/>
      <c r="AX24" s="444"/>
      <c r="AY24" s="507" t="s">
        <v>171</v>
      </c>
      <c r="AZ24" s="508"/>
      <c r="BA24" s="508"/>
      <c r="BB24" s="508"/>
      <c r="BC24" s="508"/>
      <c r="BD24" s="508"/>
      <c r="BE24" s="508"/>
      <c r="BF24" s="508"/>
      <c r="BG24" s="508"/>
      <c r="BH24" s="508"/>
      <c r="BI24" s="508"/>
      <c r="BJ24" s="508"/>
      <c r="BK24" s="508"/>
      <c r="BL24" s="508"/>
      <c r="BM24" s="509"/>
      <c r="BN24" s="391">
        <v>45245920</v>
      </c>
      <c r="BO24" s="392"/>
      <c r="BP24" s="392"/>
      <c r="BQ24" s="392"/>
      <c r="BR24" s="392"/>
      <c r="BS24" s="392"/>
      <c r="BT24" s="392"/>
      <c r="BU24" s="393"/>
      <c r="BV24" s="391">
        <v>45945488</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172</v>
      </c>
      <c r="F25" s="421"/>
      <c r="G25" s="421"/>
      <c r="H25" s="421"/>
      <c r="I25" s="421"/>
      <c r="J25" s="421"/>
      <c r="K25" s="422"/>
      <c r="L25" s="442">
        <v>1</v>
      </c>
      <c r="M25" s="443"/>
      <c r="N25" s="443"/>
      <c r="O25" s="443"/>
      <c r="P25" s="485"/>
      <c r="Q25" s="442">
        <v>7900</v>
      </c>
      <c r="R25" s="443"/>
      <c r="S25" s="443"/>
      <c r="T25" s="443"/>
      <c r="U25" s="443"/>
      <c r="V25" s="485"/>
      <c r="W25" s="537"/>
      <c r="X25" s="538"/>
      <c r="Y25" s="539"/>
      <c r="Z25" s="441" t="s">
        <v>173</v>
      </c>
      <c r="AA25" s="421"/>
      <c r="AB25" s="421"/>
      <c r="AC25" s="421"/>
      <c r="AD25" s="421"/>
      <c r="AE25" s="421"/>
      <c r="AF25" s="421"/>
      <c r="AG25" s="422"/>
      <c r="AH25" s="442">
        <v>461</v>
      </c>
      <c r="AI25" s="443"/>
      <c r="AJ25" s="443"/>
      <c r="AK25" s="443"/>
      <c r="AL25" s="485"/>
      <c r="AM25" s="442">
        <v>1359950</v>
      </c>
      <c r="AN25" s="443"/>
      <c r="AO25" s="443"/>
      <c r="AP25" s="443"/>
      <c r="AQ25" s="443"/>
      <c r="AR25" s="485"/>
      <c r="AS25" s="442">
        <v>2950</v>
      </c>
      <c r="AT25" s="443"/>
      <c r="AU25" s="443"/>
      <c r="AV25" s="443"/>
      <c r="AW25" s="443"/>
      <c r="AX25" s="444"/>
      <c r="AY25" s="351" t="s">
        <v>174</v>
      </c>
      <c r="AZ25" s="352"/>
      <c r="BA25" s="352"/>
      <c r="BB25" s="352"/>
      <c r="BC25" s="352"/>
      <c r="BD25" s="352"/>
      <c r="BE25" s="352"/>
      <c r="BF25" s="352"/>
      <c r="BG25" s="352"/>
      <c r="BH25" s="352"/>
      <c r="BI25" s="352"/>
      <c r="BJ25" s="352"/>
      <c r="BK25" s="352"/>
      <c r="BL25" s="352"/>
      <c r="BM25" s="353"/>
      <c r="BN25" s="354">
        <v>21428449</v>
      </c>
      <c r="BO25" s="355"/>
      <c r="BP25" s="355"/>
      <c r="BQ25" s="355"/>
      <c r="BR25" s="355"/>
      <c r="BS25" s="355"/>
      <c r="BT25" s="355"/>
      <c r="BU25" s="356"/>
      <c r="BV25" s="354">
        <v>33657582</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175</v>
      </c>
      <c r="F26" s="421"/>
      <c r="G26" s="421"/>
      <c r="H26" s="421"/>
      <c r="I26" s="421"/>
      <c r="J26" s="421"/>
      <c r="K26" s="422"/>
      <c r="L26" s="442">
        <v>1</v>
      </c>
      <c r="M26" s="443"/>
      <c r="N26" s="443"/>
      <c r="O26" s="443"/>
      <c r="P26" s="485"/>
      <c r="Q26" s="442">
        <v>7210</v>
      </c>
      <c r="R26" s="443"/>
      <c r="S26" s="443"/>
      <c r="T26" s="443"/>
      <c r="U26" s="443"/>
      <c r="V26" s="485"/>
      <c r="W26" s="537"/>
      <c r="X26" s="538"/>
      <c r="Y26" s="539"/>
      <c r="Z26" s="441" t="s">
        <v>176</v>
      </c>
      <c r="AA26" s="543"/>
      <c r="AB26" s="543"/>
      <c r="AC26" s="543"/>
      <c r="AD26" s="543"/>
      <c r="AE26" s="543"/>
      <c r="AF26" s="543"/>
      <c r="AG26" s="544"/>
      <c r="AH26" s="442">
        <v>106</v>
      </c>
      <c r="AI26" s="443"/>
      <c r="AJ26" s="443"/>
      <c r="AK26" s="443"/>
      <c r="AL26" s="485"/>
      <c r="AM26" s="442">
        <v>330508</v>
      </c>
      <c r="AN26" s="443"/>
      <c r="AO26" s="443"/>
      <c r="AP26" s="443"/>
      <c r="AQ26" s="443"/>
      <c r="AR26" s="485"/>
      <c r="AS26" s="442">
        <v>3118</v>
      </c>
      <c r="AT26" s="443"/>
      <c r="AU26" s="443"/>
      <c r="AV26" s="443"/>
      <c r="AW26" s="443"/>
      <c r="AX26" s="444"/>
      <c r="AY26" s="394" t="s">
        <v>177</v>
      </c>
      <c r="AZ26" s="395"/>
      <c r="BA26" s="395"/>
      <c r="BB26" s="395"/>
      <c r="BC26" s="395"/>
      <c r="BD26" s="395"/>
      <c r="BE26" s="395"/>
      <c r="BF26" s="395"/>
      <c r="BG26" s="395"/>
      <c r="BH26" s="395"/>
      <c r="BI26" s="395"/>
      <c r="BJ26" s="395"/>
      <c r="BK26" s="395"/>
      <c r="BL26" s="395"/>
      <c r="BM26" s="396"/>
      <c r="BN26" s="391" t="s">
        <v>178</v>
      </c>
      <c r="BO26" s="392"/>
      <c r="BP26" s="392"/>
      <c r="BQ26" s="392"/>
      <c r="BR26" s="392"/>
      <c r="BS26" s="392"/>
      <c r="BT26" s="392"/>
      <c r="BU26" s="393"/>
      <c r="BV26" s="391" t="s">
        <v>178</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179</v>
      </c>
      <c r="F27" s="421"/>
      <c r="G27" s="421"/>
      <c r="H27" s="421"/>
      <c r="I27" s="421"/>
      <c r="J27" s="421"/>
      <c r="K27" s="422"/>
      <c r="L27" s="442">
        <v>1</v>
      </c>
      <c r="M27" s="443"/>
      <c r="N27" s="443"/>
      <c r="O27" s="443"/>
      <c r="P27" s="485"/>
      <c r="Q27" s="442">
        <v>6680</v>
      </c>
      <c r="R27" s="443"/>
      <c r="S27" s="443"/>
      <c r="T27" s="443"/>
      <c r="U27" s="443"/>
      <c r="V27" s="485"/>
      <c r="W27" s="537"/>
      <c r="X27" s="538"/>
      <c r="Y27" s="539"/>
      <c r="Z27" s="441" t="s">
        <v>180</v>
      </c>
      <c r="AA27" s="421"/>
      <c r="AB27" s="421"/>
      <c r="AC27" s="421"/>
      <c r="AD27" s="421"/>
      <c r="AE27" s="421"/>
      <c r="AF27" s="421"/>
      <c r="AG27" s="422"/>
      <c r="AH27" s="442">
        <v>108</v>
      </c>
      <c r="AI27" s="443"/>
      <c r="AJ27" s="443"/>
      <c r="AK27" s="443"/>
      <c r="AL27" s="485"/>
      <c r="AM27" s="442">
        <v>393004</v>
      </c>
      <c r="AN27" s="443"/>
      <c r="AO27" s="443"/>
      <c r="AP27" s="443"/>
      <c r="AQ27" s="443"/>
      <c r="AR27" s="485"/>
      <c r="AS27" s="442">
        <v>3639</v>
      </c>
      <c r="AT27" s="443"/>
      <c r="AU27" s="443"/>
      <c r="AV27" s="443"/>
      <c r="AW27" s="443"/>
      <c r="AX27" s="444"/>
      <c r="AY27" s="486" t="s">
        <v>181</v>
      </c>
      <c r="AZ27" s="487"/>
      <c r="BA27" s="487"/>
      <c r="BB27" s="487"/>
      <c r="BC27" s="487"/>
      <c r="BD27" s="487"/>
      <c r="BE27" s="487"/>
      <c r="BF27" s="487"/>
      <c r="BG27" s="487"/>
      <c r="BH27" s="487"/>
      <c r="BI27" s="487"/>
      <c r="BJ27" s="487"/>
      <c r="BK27" s="487"/>
      <c r="BL27" s="487"/>
      <c r="BM27" s="488"/>
      <c r="BN27" s="510">
        <v>4967640</v>
      </c>
      <c r="BO27" s="511"/>
      <c r="BP27" s="511"/>
      <c r="BQ27" s="511"/>
      <c r="BR27" s="511"/>
      <c r="BS27" s="511"/>
      <c r="BT27" s="511"/>
      <c r="BU27" s="512"/>
      <c r="BV27" s="510">
        <v>4967640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182</v>
      </c>
      <c r="F28" s="421"/>
      <c r="G28" s="421"/>
      <c r="H28" s="421"/>
      <c r="I28" s="421"/>
      <c r="J28" s="421"/>
      <c r="K28" s="422"/>
      <c r="L28" s="442">
        <v>1</v>
      </c>
      <c r="M28" s="443"/>
      <c r="N28" s="443"/>
      <c r="O28" s="443"/>
      <c r="P28" s="485"/>
      <c r="Q28" s="442">
        <v>5970</v>
      </c>
      <c r="R28" s="443"/>
      <c r="S28" s="443"/>
      <c r="T28" s="443"/>
      <c r="U28" s="443"/>
      <c r="V28" s="485"/>
      <c r="W28" s="537"/>
      <c r="X28" s="538"/>
      <c r="Y28" s="539"/>
      <c r="Z28" s="441" t="s">
        <v>183</v>
      </c>
      <c r="AA28" s="421"/>
      <c r="AB28" s="421"/>
      <c r="AC28" s="421"/>
      <c r="AD28" s="421"/>
      <c r="AE28" s="421"/>
      <c r="AF28" s="421"/>
      <c r="AG28" s="422"/>
      <c r="AH28" s="442" t="s">
        <v>178</v>
      </c>
      <c r="AI28" s="443"/>
      <c r="AJ28" s="443"/>
      <c r="AK28" s="443"/>
      <c r="AL28" s="485"/>
      <c r="AM28" s="442" t="s">
        <v>184</v>
      </c>
      <c r="AN28" s="443"/>
      <c r="AO28" s="443"/>
      <c r="AP28" s="443"/>
      <c r="AQ28" s="443"/>
      <c r="AR28" s="485"/>
      <c r="AS28" s="442" t="s">
        <v>178</v>
      </c>
      <c r="AT28" s="443"/>
      <c r="AU28" s="443"/>
      <c r="AV28" s="443"/>
      <c r="AW28" s="443"/>
      <c r="AX28" s="444"/>
      <c r="AY28" s="545" t="s">
        <v>185</v>
      </c>
      <c r="AZ28" s="546"/>
      <c r="BA28" s="546"/>
      <c r="BB28" s="547"/>
      <c r="BC28" s="351" t="s">
        <v>46</v>
      </c>
      <c r="BD28" s="352"/>
      <c r="BE28" s="352"/>
      <c r="BF28" s="352"/>
      <c r="BG28" s="352"/>
      <c r="BH28" s="352"/>
      <c r="BI28" s="352"/>
      <c r="BJ28" s="352"/>
      <c r="BK28" s="352"/>
      <c r="BL28" s="352"/>
      <c r="BM28" s="353"/>
      <c r="BN28" s="354">
        <v>14229729</v>
      </c>
      <c r="BO28" s="355"/>
      <c r="BP28" s="355"/>
      <c r="BQ28" s="355"/>
      <c r="BR28" s="355"/>
      <c r="BS28" s="355"/>
      <c r="BT28" s="355"/>
      <c r="BU28" s="356"/>
      <c r="BV28" s="354">
        <v>11725719</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186</v>
      </c>
      <c r="F29" s="421"/>
      <c r="G29" s="421"/>
      <c r="H29" s="421"/>
      <c r="I29" s="421"/>
      <c r="J29" s="421"/>
      <c r="K29" s="422"/>
      <c r="L29" s="442">
        <v>34</v>
      </c>
      <c r="M29" s="443"/>
      <c r="N29" s="443"/>
      <c r="O29" s="443"/>
      <c r="P29" s="485"/>
      <c r="Q29" s="442">
        <v>5770</v>
      </c>
      <c r="R29" s="443"/>
      <c r="S29" s="443"/>
      <c r="T29" s="443"/>
      <c r="U29" s="443"/>
      <c r="V29" s="485"/>
      <c r="W29" s="540"/>
      <c r="X29" s="541"/>
      <c r="Y29" s="542"/>
      <c r="Z29" s="441" t="s">
        <v>187</v>
      </c>
      <c r="AA29" s="421"/>
      <c r="AB29" s="421"/>
      <c r="AC29" s="421"/>
      <c r="AD29" s="421"/>
      <c r="AE29" s="421"/>
      <c r="AF29" s="421"/>
      <c r="AG29" s="422"/>
      <c r="AH29" s="442">
        <v>2568</v>
      </c>
      <c r="AI29" s="443"/>
      <c r="AJ29" s="443"/>
      <c r="AK29" s="443"/>
      <c r="AL29" s="485"/>
      <c r="AM29" s="442">
        <v>7627864</v>
      </c>
      <c r="AN29" s="443"/>
      <c r="AO29" s="443"/>
      <c r="AP29" s="443"/>
      <c r="AQ29" s="443"/>
      <c r="AR29" s="485"/>
      <c r="AS29" s="442">
        <v>2970</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t="s">
        <v>178</v>
      </c>
      <c r="BO29" s="392"/>
      <c r="BP29" s="392"/>
      <c r="BQ29" s="392"/>
      <c r="BR29" s="392"/>
      <c r="BS29" s="392"/>
      <c r="BT29" s="392"/>
      <c r="BU29" s="393"/>
      <c r="BV29" s="391" t="s">
        <v>178</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102.7</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48</v>
      </c>
      <c r="BD30" s="508"/>
      <c r="BE30" s="508"/>
      <c r="BF30" s="508"/>
      <c r="BG30" s="508"/>
      <c r="BH30" s="508"/>
      <c r="BI30" s="508"/>
      <c r="BJ30" s="508"/>
      <c r="BK30" s="508"/>
      <c r="BL30" s="508"/>
      <c r="BM30" s="509"/>
      <c r="BN30" s="510">
        <v>23158156</v>
      </c>
      <c r="BO30" s="511"/>
      <c r="BP30" s="511"/>
      <c r="BQ30" s="511"/>
      <c r="BR30" s="511"/>
      <c r="BS30" s="511"/>
      <c r="BT30" s="511"/>
      <c r="BU30" s="512"/>
      <c r="BV30" s="510">
        <v>22860332</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196</v>
      </c>
      <c r="D33" s="415"/>
      <c r="E33" s="380" t="s">
        <v>197</v>
      </c>
      <c r="F33" s="380"/>
      <c r="G33" s="380"/>
      <c r="H33" s="380"/>
      <c r="I33" s="380"/>
      <c r="J33" s="380"/>
      <c r="K33" s="380"/>
      <c r="L33" s="380"/>
      <c r="M33" s="380"/>
      <c r="N33" s="380"/>
      <c r="O33" s="380"/>
      <c r="P33" s="380"/>
      <c r="Q33" s="380"/>
      <c r="R33" s="380"/>
      <c r="S33" s="380"/>
      <c r="T33" s="197"/>
      <c r="U33" s="415" t="s">
        <v>196</v>
      </c>
      <c r="V33" s="415"/>
      <c r="W33" s="380" t="s">
        <v>198</v>
      </c>
      <c r="X33" s="380"/>
      <c r="Y33" s="380"/>
      <c r="Z33" s="380"/>
      <c r="AA33" s="380"/>
      <c r="AB33" s="380"/>
      <c r="AC33" s="380"/>
      <c r="AD33" s="380"/>
      <c r="AE33" s="380"/>
      <c r="AF33" s="380"/>
      <c r="AG33" s="380"/>
      <c r="AH33" s="380"/>
      <c r="AI33" s="380"/>
      <c r="AJ33" s="380"/>
      <c r="AK33" s="380"/>
      <c r="AL33" s="197"/>
      <c r="AM33" s="415" t="s">
        <v>196</v>
      </c>
      <c r="AN33" s="415"/>
      <c r="AO33" s="380" t="s">
        <v>197</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196</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5</v>
      </c>
      <c r="V34" s="581"/>
      <c r="W34" s="582" t="str">
        <f>IF('各会計、関係団体の財政状況及び健全化判断比率'!B28="","",'各会計、関係団体の財政状況及び健全化判断比率'!B28)</f>
        <v>国民健康保険事業特別会計</v>
      </c>
      <c r="X34" s="582"/>
      <c r="Y34" s="582"/>
      <c r="Z34" s="582"/>
      <c r="AA34" s="582"/>
      <c r="AB34" s="582"/>
      <c r="AC34" s="582"/>
      <c r="AD34" s="582"/>
      <c r="AE34" s="582"/>
      <c r="AF34" s="582"/>
      <c r="AG34" s="582"/>
      <c r="AH34" s="582"/>
      <c r="AI34" s="582"/>
      <c r="AJ34" s="582"/>
      <c r="AK34" s="582"/>
      <c r="AL34" s="172"/>
      <c r="AM34" s="581">
        <f>IF(AO34="","",MAX(C34:D43,U34:V43)+1)</f>
        <v>9</v>
      </c>
      <c r="AN34" s="581"/>
      <c r="AO34" s="582" t="str">
        <f>IF('各会計、関係団体の財政状況及び健全化判断比率'!B32="","",'各会計、関係団体の財政状況及び健全化判断比率'!B32)</f>
        <v>水道事業会計</v>
      </c>
      <c r="AP34" s="582"/>
      <c r="AQ34" s="582"/>
      <c r="AR34" s="582"/>
      <c r="AS34" s="582"/>
      <c r="AT34" s="582"/>
      <c r="AU34" s="582"/>
      <c r="AV34" s="582"/>
      <c r="AW34" s="582"/>
      <c r="AX34" s="582"/>
      <c r="AY34" s="582"/>
      <c r="AZ34" s="582"/>
      <c r="BA34" s="582"/>
      <c r="BB34" s="582"/>
      <c r="BC34" s="582"/>
      <c r="BD34" s="172"/>
      <c r="BE34" s="581">
        <f>IF(BG34="","",MAX(C34:D43,U34:V43,AM34:AN43)+1)</f>
        <v>12</v>
      </c>
      <c r="BF34" s="581"/>
      <c r="BG34" s="582" t="str">
        <f>IF('各会計、関係団体の財政状況及び健全化判断比率'!B35="","",'各会計、関係団体の財政状況及び健全化判断比率'!B35)</f>
        <v>公設総合地方卸売市場事業特別会計</v>
      </c>
      <c r="BH34" s="582"/>
      <c r="BI34" s="582"/>
      <c r="BJ34" s="582"/>
      <c r="BK34" s="582"/>
      <c r="BL34" s="582"/>
      <c r="BM34" s="582"/>
      <c r="BN34" s="582"/>
      <c r="BO34" s="582"/>
      <c r="BP34" s="582"/>
      <c r="BQ34" s="582"/>
      <c r="BR34" s="582"/>
      <c r="BS34" s="582"/>
      <c r="BT34" s="582"/>
      <c r="BU34" s="582"/>
      <c r="BV34" s="172"/>
      <c r="BW34" s="581">
        <f>IF(BY34="","",MAX(C34:D43,U34:V43,AM34:AN43,BE34:BF43)+1)</f>
        <v>13</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22</v>
      </c>
      <c r="CP34" s="581"/>
      <c r="CQ34" s="582" t="str">
        <f>IF('各会計、関係団体の財政状況及び健全化判断比率'!BS7="","",'各会計、関係団体の財政状況及び健全化判断比率'!BS7)</f>
        <v>柏市まちづくり公社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柏都市計画事業北柏駅北口土地区画整理事業特別会計</v>
      </c>
      <c r="F35" s="582"/>
      <c r="G35" s="582"/>
      <c r="H35" s="582"/>
      <c r="I35" s="582"/>
      <c r="J35" s="582"/>
      <c r="K35" s="582"/>
      <c r="L35" s="582"/>
      <c r="M35" s="582"/>
      <c r="N35" s="582"/>
      <c r="O35" s="582"/>
      <c r="P35" s="582"/>
      <c r="Q35" s="582"/>
      <c r="R35" s="582"/>
      <c r="S35" s="582"/>
      <c r="T35" s="172"/>
      <c r="U35" s="581">
        <f>IF(W35="","",U34+1)</f>
        <v>6</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f t="shared" ref="AM35:AM43" si="0">IF(AO35="","",AM34+1)</f>
        <v>10</v>
      </c>
      <c r="AN35" s="581"/>
      <c r="AO35" s="582" t="str">
        <f>IF('各会計、関係団体の財政状況及び健全化判断比率'!B33="","",'各会計、関係団体の財政状況及び健全化判断比率'!B33)</f>
        <v>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14</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23</v>
      </c>
      <c r="CP35" s="581"/>
      <c r="CQ35" s="582" t="str">
        <f>IF('各会計、関係団体の財政状況及び健全化判断比率'!BS8="","",'各会計、関係団体の財政状況及び健全化判断比率'!BS8)</f>
        <v>柏市みどりの基金</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〇</v>
      </c>
      <c r="DH35" s="583"/>
      <c r="DI35" s="199"/>
    </row>
    <row r="36" spans="1:113" ht="32.25" customHeight="1" x14ac:dyDescent="0.2">
      <c r="A36" s="172"/>
      <c r="B36" s="196"/>
      <c r="C36" s="581">
        <f>IF(E36="","",C35+1)</f>
        <v>3</v>
      </c>
      <c r="D36" s="581"/>
      <c r="E36" s="582" t="str">
        <f>IF('各会計、関係団体の財政状況及び健全化判断比率'!B9="","",'各会計、関係団体の財政状況及び健全化判断比率'!B9)</f>
        <v>学校給食センター事業特別会計</v>
      </c>
      <c r="F36" s="582"/>
      <c r="G36" s="582"/>
      <c r="H36" s="582"/>
      <c r="I36" s="582"/>
      <c r="J36" s="582"/>
      <c r="K36" s="582"/>
      <c r="L36" s="582"/>
      <c r="M36" s="582"/>
      <c r="N36" s="582"/>
      <c r="O36" s="582"/>
      <c r="P36" s="582"/>
      <c r="Q36" s="582"/>
      <c r="R36" s="582"/>
      <c r="S36" s="582"/>
      <c r="T36" s="172"/>
      <c r="U36" s="581">
        <f t="shared" ref="U36:U43" si="4">IF(W36="","",U35+1)</f>
        <v>7</v>
      </c>
      <c r="V36" s="581"/>
      <c r="W36" s="582" t="str">
        <f>IF('各会計、関係団体の財政状況及び健全化判断比率'!B30="","",'各会計、関係団体の財政状況及び健全化判断比率'!B30)</f>
        <v>後期高齢者医療事業特別会計</v>
      </c>
      <c r="X36" s="582"/>
      <c r="Y36" s="582"/>
      <c r="Z36" s="582"/>
      <c r="AA36" s="582"/>
      <c r="AB36" s="582"/>
      <c r="AC36" s="582"/>
      <c r="AD36" s="582"/>
      <c r="AE36" s="582"/>
      <c r="AF36" s="582"/>
      <c r="AG36" s="582"/>
      <c r="AH36" s="582"/>
      <c r="AI36" s="582"/>
      <c r="AJ36" s="582"/>
      <c r="AK36" s="582"/>
      <c r="AL36" s="172"/>
      <c r="AM36" s="581">
        <f t="shared" si="0"/>
        <v>11</v>
      </c>
      <c r="AN36" s="581"/>
      <c r="AO36" s="582" t="str">
        <f>IF('各会計、関係団体の財政状況及び健全化判断比率'!B34="","",'各会計、関係団体の財政状況及び健全化判断比率'!B34)</f>
        <v>病院事業会計</v>
      </c>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15</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f t="shared" si="3"/>
        <v>24</v>
      </c>
      <c r="CP36" s="581"/>
      <c r="CQ36" s="582" t="str">
        <f>IF('各会計、関係団体の財政状況及び健全化判断比率'!BS9="","",'各会計、関係団体の財政状況及び健全化判断比率'!BS9)</f>
        <v>柏市医療公社</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〇</v>
      </c>
      <c r="DH36" s="583"/>
      <c r="DI36" s="199"/>
    </row>
    <row r="37" spans="1:113" ht="32.25" customHeight="1" x14ac:dyDescent="0.2">
      <c r="A37" s="172"/>
      <c r="B37" s="196"/>
      <c r="C37" s="581">
        <f>IF(E37="","",C36+1)</f>
        <v>4</v>
      </c>
      <c r="D37" s="581"/>
      <c r="E37" s="582" t="str">
        <f>IF('各会計、関係団体の財政状況及び健全化判断比率'!B10="","",'各会計、関係団体の財政状況及び健全化判断比率'!B10)</f>
        <v>母子父子寡婦福祉資金貸付事業特別会計</v>
      </c>
      <c r="F37" s="582"/>
      <c r="G37" s="582"/>
      <c r="H37" s="582"/>
      <c r="I37" s="582"/>
      <c r="J37" s="582"/>
      <c r="K37" s="582"/>
      <c r="L37" s="582"/>
      <c r="M37" s="582"/>
      <c r="N37" s="582"/>
      <c r="O37" s="582"/>
      <c r="P37" s="582"/>
      <c r="Q37" s="582"/>
      <c r="R37" s="582"/>
      <c r="S37" s="582"/>
      <c r="T37" s="172"/>
      <c r="U37" s="581">
        <f t="shared" si="4"/>
        <v>8</v>
      </c>
      <c r="V37" s="581"/>
      <c r="W37" s="582" t="str">
        <f>IF('各会計、関係団体の財政状況及び健全化判断比率'!B31="","",'各会計、関係団体の財政状況及び健全化判断比率'!B31)</f>
        <v>介護老人保健施設事業特別会計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16</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f t="shared" si="3"/>
        <v>25</v>
      </c>
      <c r="CP37" s="581"/>
      <c r="CQ37" s="582" t="str">
        <f>IF('各会計、関係団体の財政状況及び健全化判断比率'!BS10="","",'各会計、関係団体の財政状況及び健全化判断比率'!BS10)</f>
        <v>ディー・エス・ケイ</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17</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f t="shared" si="3"/>
        <v>26</v>
      </c>
      <c r="CP38" s="581"/>
      <c r="CQ38" s="582" t="str">
        <f>IF('各会計、関係団体の財政状況及び健全化判断比率'!BS11="","",'各会計、関係団体の財政状況及び健全化判断比率'!BS11)</f>
        <v>柏市土地開発公社</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18</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f t="shared" si="3"/>
        <v>27</v>
      </c>
      <c r="CP39" s="581"/>
      <c r="CQ39" s="582" t="str">
        <f>IF('各会計、関係団体の財政状況及び健全化判断比率'!BS12="","",'各会計、関係団体の財政状況及び健全化判断比率'!BS12)</f>
        <v>道の駅しょうなん</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19</v>
      </c>
      <c r="BX40" s="581"/>
      <c r="BY40" s="582" t="str">
        <f>IF('各会計、関係団体の財政状況及び健全化判断比率'!B74="","",'各会計、関係団体の財政状況及び健全化判断比率'!B74)</f>
        <v>北千葉広域水道企業団（水道用水供給事業会計）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20</v>
      </c>
      <c r="BX41" s="581"/>
      <c r="BY41" s="582" t="str">
        <f>IF('各会計、関係団体の財政状況及び健全化判断比率'!B75="","",'各会計、関係団体の財政状況及び健全化判断比率'!B75)</f>
        <v>柏・白井・鎌ケ谷環境衛生組合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21</v>
      </c>
      <c r="BX42" s="581"/>
      <c r="BY42" s="582" t="str">
        <f>IF('各会計、関係団体の財政状況及び健全化判断比率'!B76="","",'各会計、関係団体の財政状況及び健全化判断比率'!B76)</f>
        <v>東葛中部地区総合開発事務組合（一般会計）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616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2">
      <c r="A34" s="22"/>
      <c r="B34" s="31"/>
      <c r="C34" s="1132" t="s">
        <v>536</v>
      </c>
      <c r="D34" s="1132"/>
      <c r="E34" s="1133"/>
      <c r="F34" s="32">
        <v>11.07</v>
      </c>
      <c r="G34" s="33">
        <v>11.3</v>
      </c>
      <c r="H34" s="33">
        <v>12.74</v>
      </c>
      <c r="I34" s="33">
        <v>13.31</v>
      </c>
      <c r="J34" s="34">
        <v>10.39</v>
      </c>
      <c r="K34" s="22"/>
      <c r="L34" s="22"/>
      <c r="M34" s="22"/>
      <c r="N34" s="22"/>
      <c r="O34" s="22"/>
      <c r="P34" s="22"/>
    </row>
    <row r="35" spans="1:16" ht="39" customHeight="1" x14ac:dyDescent="0.2">
      <c r="A35" s="22"/>
      <c r="B35" s="35"/>
      <c r="C35" s="1128" t="s">
        <v>537</v>
      </c>
      <c r="D35" s="1128"/>
      <c r="E35" s="1129"/>
      <c r="F35" s="36">
        <v>4.6900000000000004</v>
      </c>
      <c r="G35" s="37">
        <v>5.49</v>
      </c>
      <c r="H35" s="37">
        <v>4.8499999999999996</v>
      </c>
      <c r="I35" s="37">
        <v>6.07</v>
      </c>
      <c r="J35" s="38">
        <v>6.13</v>
      </c>
      <c r="K35" s="22"/>
      <c r="L35" s="22"/>
      <c r="M35" s="22"/>
      <c r="N35" s="22"/>
      <c r="O35" s="22"/>
      <c r="P35" s="22"/>
    </row>
    <row r="36" spans="1:16" ht="39" customHeight="1" x14ac:dyDescent="0.2">
      <c r="A36" s="22"/>
      <c r="B36" s="35"/>
      <c r="C36" s="1128" t="s">
        <v>538</v>
      </c>
      <c r="D36" s="1128"/>
      <c r="E36" s="1129"/>
      <c r="F36" s="36">
        <v>5.18</v>
      </c>
      <c r="G36" s="37">
        <v>5.65</v>
      </c>
      <c r="H36" s="37">
        <v>6.97</v>
      </c>
      <c r="I36" s="37">
        <v>6.2</v>
      </c>
      <c r="J36" s="38">
        <v>5.97</v>
      </c>
      <c r="K36" s="22"/>
      <c r="L36" s="22"/>
      <c r="M36" s="22"/>
      <c r="N36" s="22"/>
      <c r="O36" s="22"/>
      <c r="P36" s="22"/>
    </row>
    <row r="37" spans="1:16" ht="39" customHeight="1" x14ac:dyDescent="0.2">
      <c r="A37" s="22"/>
      <c r="B37" s="35"/>
      <c r="C37" s="1128" t="s">
        <v>539</v>
      </c>
      <c r="D37" s="1128"/>
      <c r="E37" s="1129"/>
      <c r="F37" s="36">
        <v>2.97</v>
      </c>
      <c r="G37" s="37">
        <v>2.95</v>
      </c>
      <c r="H37" s="37">
        <v>2.94</v>
      </c>
      <c r="I37" s="37">
        <v>2.82</v>
      </c>
      <c r="J37" s="38">
        <v>2.67</v>
      </c>
      <c r="K37" s="22"/>
      <c r="L37" s="22"/>
      <c r="M37" s="22"/>
      <c r="N37" s="22"/>
      <c r="O37" s="22"/>
      <c r="P37" s="22"/>
    </row>
    <row r="38" spans="1:16" ht="39" customHeight="1" x14ac:dyDescent="0.2">
      <c r="A38" s="22"/>
      <c r="B38" s="35"/>
      <c r="C38" s="1128" t="s">
        <v>540</v>
      </c>
      <c r="D38" s="1128"/>
      <c r="E38" s="1129"/>
      <c r="F38" s="36">
        <v>0.39</v>
      </c>
      <c r="G38" s="37">
        <v>0.54</v>
      </c>
      <c r="H38" s="37">
        <v>0.92</v>
      </c>
      <c r="I38" s="37">
        <v>1.33</v>
      </c>
      <c r="J38" s="38">
        <v>0.64</v>
      </c>
      <c r="K38" s="22"/>
      <c r="L38" s="22"/>
      <c r="M38" s="22"/>
      <c r="N38" s="22"/>
      <c r="O38" s="22"/>
      <c r="P38" s="22"/>
    </row>
    <row r="39" spans="1:16" ht="39" customHeight="1" x14ac:dyDescent="0.2">
      <c r="A39" s="22"/>
      <c r="B39" s="35"/>
      <c r="C39" s="1128" t="s">
        <v>541</v>
      </c>
      <c r="D39" s="1128"/>
      <c r="E39" s="1129"/>
      <c r="F39" s="36">
        <v>1.61</v>
      </c>
      <c r="G39" s="37">
        <v>0.3</v>
      </c>
      <c r="H39" s="37">
        <v>0.06</v>
      </c>
      <c r="I39" s="37">
        <v>0.26</v>
      </c>
      <c r="J39" s="38">
        <v>0.47</v>
      </c>
      <c r="K39" s="22"/>
      <c r="L39" s="22"/>
      <c r="M39" s="22"/>
      <c r="N39" s="22"/>
      <c r="O39" s="22"/>
      <c r="P39" s="22"/>
    </row>
    <row r="40" spans="1:16" ht="39" customHeight="1" x14ac:dyDescent="0.2">
      <c r="A40" s="22"/>
      <c r="B40" s="35"/>
      <c r="C40" s="1128" t="s">
        <v>542</v>
      </c>
      <c r="D40" s="1128"/>
      <c r="E40" s="1129"/>
      <c r="F40" s="36">
        <v>0.09</v>
      </c>
      <c r="G40" s="37">
        <v>0.14000000000000001</v>
      </c>
      <c r="H40" s="37">
        <v>0.16</v>
      </c>
      <c r="I40" s="37">
        <v>0.09</v>
      </c>
      <c r="J40" s="38">
        <v>0.15</v>
      </c>
      <c r="K40" s="22"/>
      <c r="L40" s="22"/>
      <c r="M40" s="22"/>
      <c r="N40" s="22"/>
      <c r="O40" s="22"/>
      <c r="P40" s="22"/>
    </row>
    <row r="41" spans="1:16" ht="39" customHeight="1" x14ac:dyDescent="0.2">
      <c r="A41" s="22"/>
      <c r="B41" s="35"/>
      <c r="C41" s="1128" t="s">
        <v>543</v>
      </c>
      <c r="D41" s="1128"/>
      <c r="E41" s="1129"/>
      <c r="F41" s="36">
        <v>0.14000000000000001</v>
      </c>
      <c r="G41" s="37">
        <v>0.17</v>
      </c>
      <c r="H41" s="37">
        <v>0.15</v>
      </c>
      <c r="I41" s="37">
        <v>0.17</v>
      </c>
      <c r="J41" s="38">
        <v>0.13</v>
      </c>
      <c r="K41" s="22"/>
      <c r="L41" s="22"/>
      <c r="M41" s="22"/>
      <c r="N41" s="22"/>
      <c r="O41" s="22"/>
      <c r="P41" s="22"/>
    </row>
    <row r="42" spans="1:16" ht="39" customHeight="1" x14ac:dyDescent="0.2">
      <c r="A42" s="22"/>
      <c r="B42" s="39"/>
      <c r="C42" s="1128" t="s">
        <v>544</v>
      </c>
      <c r="D42" s="1128"/>
      <c r="E42" s="1129"/>
      <c r="F42" s="36" t="s">
        <v>485</v>
      </c>
      <c r="G42" s="37" t="s">
        <v>485</v>
      </c>
      <c r="H42" s="37" t="s">
        <v>485</v>
      </c>
      <c r="I42" s="37" t="s">
        <v>485</v>
      </c>
      <c r="J42" s="38" t="s">
        <v>485</v>
      </c>
      <c r="K42" s="22"/>
      <c r="L42" s="22"/>
      <c r="M42" s="22"/>
      <c r="N42" s="22"/>
      <c r="O42" s="22"/>
      <c r="P42" s="22"/>
    </row>
    <row r="43" spans="1:16" ht="39" customHeight="1" thickBot="1" x14ac:dyDescent="0.25">
      <c r="A43" s="22"/>
      <c r="B43" s="40"/>
      <c r="C43" s="1130" t="s">
        <v>545</v>
      </c>
      <c r="D43" s="1130"/>
      <c r="E43" s="1131"/>
      <c r="F43" s="41">
        <v>0.13</v>
      </c>
      <c r="G43" s="42">
        <v>0.11</v>
      </c>
      <c r="H43" s="42">
        <v>0.12</v>
      </c>
      <c r="I43" s="42">
        <v>0.18</v>
      </c>
      <c r="J43" s="43">
        <v>0.19</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qMOCVMs7HcLg7ivNNp/NpT7u0MhScAZkrSc/3qjO+fj4Q9p5r7pkC9wQcylEpyFnBmhGXVDx7UqgeVFcHFCnQ==" saltValue="uRRB1ClXbqo85HzYGZWl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527</v>
      </c>
      <c r="L44" s="54" t="s">
        <v>528</v>
      </c>
      <c r="M44" s="54" t="s">
        <v>529</v>
      </c>
      <c r="N44" s="54" t="s">
        <v>530</v>
      </c>
      <c r="O44" s="55" t="s">
        <v>531</v>
      </c>
      <c r="P44" s="46"/>
      <c r="Q44" s="46"/>
      <c r="R44" s="46"/>
      <c r="S44" s="46"/>
      <c r="T44" s="46"/>
      <c r="U44" s="46"/>
    </row>
    <row r="45" spans="1:21" ht="30.75" customHeight="1" x14ac:dyDescent="0.2">
      <c r="A45" s="46"/>
      <c r="B45" s="1134" t="s">
        <v>10</v>
      </c>
      <c r="C45" s="1135"/>
      <c r="D45" s="56"/>
      <c r="E45" s="1140" t="s">
        <v>11</v>
      </c>
      <c r="F45" s="1140"/>
      <c r="G45" s="1140"/>
      <c r="H45" s="1140"/>
      <c r="I45" s="1140"/>
      <c r="J45" s="1141"/>
      <c r="K45" s="57">
        <v>10916</v>
      </c>
      <c r="L45" s="58">
        <v>10594</v>
      </c>
      <c r="M45" s="58">
        <v>10001</v>
      </c>
      <c r="N45" s="58">
        <v>9942</v>
      </c>
      <c r="O45" s="59">
        <v>9414</v>
      </c>
      <c r="P45" s="46"/>
      <c r="Q45" s="46"/>
      <c r="R45" s="46"/>
      <c r="S45" s="46"/>
      <c r="T45" s="46"/>
      <c r="U45" s="46"/>
    </row>
    <row r="46" spans="1:21" ht="30.75" customHeight="1" x14ac:dyDescent="0.2">
      <c r="A46" s="46"/>
      <c r="B46" s="1136"/>
      <c r="C46" s="1137"/>
      <c r="D46" s="60"/>
      <c r="E46" s="1142" t="s">
        <v>12</v>
      </c>
      <c r="F46" s="1142"/>
      <c r="G46" s="1142"/>
      <c r="H46" s="1142"/>
      <c r="I46" s="1142"/>
      <c r="J46" s="1143"/>
      <c r="K46" s="61" t="s">
        <v>485</v>
      </c>
      <c r="L46" s="62" t="s">
        <v>485</v>
      </c>
      <c r="M46" s="62" t="s">
        <v>485</v>
      </c>
      <c r="N46" s="62" t="s">
        <v>485</v>
      </c>
      <c r="O46" s="63" t="s">
        <v>485</v>
      </c>
      <c r="P46" s="46"/>
      <c r="Q46" s="46"/>
      <c r="R46" s="46"/>
      <c r="S46" s="46"/>
      <c r="T46" s="46"/>
      <c r="U46" s="46"/>
    </row>
    <row r="47" spans="1:21" ht="30.75" customHeight="1" x14ac:dyDescent="0.2">
      <c r="A47" s="46"/>
      <c r="B47" s="1136"/>
      <c r="C47" s="1137"/>
      <c r="D47" s="60"/>
      <c r="E47" s="1142" t="s">
        <v>13</v>
      </c>
      <c r="F47" s="1142"/>
      <c r="G47" s="1142"/>
      <c r="H47" s="1142"/>
      <c r="I47" s="1142"/>
      <c r="J47" s="1143"/>
      <c r="K47" s="61" t="s">
        <v>485</v>
      </c>
      <c r="L47" s="62" t="s">
        <v>485</v>
      </c>
      <c r="M47" s="62" t="s">
        <v>485</v>
      </c>
      <c r="N47" s="62" t="s">
        <v>485</v>
      </c>
      <c r="O47" s="63" t="s">
        <v>485</v>
      </c>
      <c r="P47" s="46"/>
      <c r="Q47" s="46"/>
      <c r="R47" s="46"/>
      <c r="S47" s="46"/>
      <c r="T47" s="46"/>
      <c r="U47" s="46"/>
    </row>
    <row r="48" spans="1:21" ht="30.75" customHeight="1" x14ac:dyDescent="0.2">
      <c r="A48" s="46"/>
      <c r="B48" s="1136"/>
      <c r="C48" s="1137"/>
      <c r="D48" s="60"/>
      <c r="E48" s="1142" t="s">
        <v>14</v>
      </c>
      <c r="F48" s="1142"/>
      <c r="G48" s="1142"/>
      <c r="H48" s="1142"/>
      <c r="I48" s="1142"/>
      <c r="J48" s="1143"/>
      <c r="K48" s="61">
        <v>1080</v>
      </c>
      <c r="L48" s="62">
        <v>1005</v>
      </c>
      <c r="M48" s="62">
        <v>813</v>
      </c>
      <c r="N48" s="62">
        <v>1029</v>
      </c>
      <c r="O48" s="63">
        <v>927</v>
      </c>
      <c r="P48" s="46"/>
      <c r="Q48" s="46"/>
      <c r="R48" s="46"/>
      <c r="S48" s="46"/>
      <c r="T48" s="46"/>
      <c r="U48" s="46"/>
    </row>
    <row r="49" spans="1:21" ht="30.75" customHeight="1" x14ac:dyDescent="0.2">
      <c r="A49" s="46"/>
      <c r="B49" s="1136"/>
      <c r="C49" s="1137"/>
      <c r="D49" s="60"/>
      <c r="E49" s="1142" t="s">
        <v>15</v>
      </c>
      <c r="F49" s="1142"/>
      <c r="G49" s="1142"/>
      <c r="H49" s="1142"/>
      <c r="I49" s="1142"/>
      <c r="J49" s="1143"/>
      <c r="K49" s="61">
        <v>49</v>
      </c>
      <c r="L49" s="62">
        <v>91</v>
      </c>
      <c r="M49" s="62">
        <v>79</v>
      </c>
      <c r="N49" s="62">
        <v>90</v>
      </c>
      <c r="O49" s="63">
        <v>94</v>
      </c>
      <c r="P49" s="46"/>
      <c r="Q49" s="46"/>
      <c r="R49" s="46"/>
      <c r="S49" s="46"/>
      <c r="T49" s="46"/>
      <c r="U49" s="46"/>
    </row>
    <row r="50" spans="1:21" ht="30.75" customHeight="1" x14ac:dyDescent="0.2">
      <c r="A50" s="46"/>
      <c r="B50" s="1136"/>
      <c r="C50" s="1137"/>
      <c r="D50" s="60"/>
      <c r="E50" s="1142" t="s">
        <v>16</v>
      </c>
      <c r="F50" s="1142"/>
      <c r="G50" s="1142"/>
      <c r="H50" s="1142"/>
      <c r="I50" s="1142"/>
      <c r="J50" s="1143"/>
      <c r="K50" s="61">
        <v>1173</v>
      </c>
      <c r="L50" s="62">
        <v>1522</v>
      </c>
      <c r="M50" s="62">
        <v>1024</v>
      </c>
      <c r="N50" s="62">
        <v>2432</v>
      </c>
      <c r="O50" s="63">
        <v>1385</v>
      </c>
      <c r="P50" s="46"/>
      <c r="Q50" s="46"/>
      <c r="R50" s="46"/>
      <c r="S50" s="46"/>
      <c r="T50" s="46"/>
      <c r="U50" s="46"/>
    </row>
    <row r="51" spans="1:21" ht="30.75" customHeight="1" x14ac:dyDescent="0.2">
      <c r="A51" s="46"/>
      <c r="B51" s="1138"/>
      <c r="C51" s="1139"/>
      <c r="D51" s="64"/>
      <c r="E51" s="1142" t="s">
        <v>17</v>
      </c>
      <c r="F51" s="1142"/>
      <c r="G51" s="1142"/>
      <c r="H51" s="1142"/>
      <c r="I51" s="1142"/>
      <c r="J51" s="1143"/>
      <c r="K51" s="61" t="s">
        <v>485</v>
      </c>
      <c r="L51" s="62" t="s">
        <v>485</v>
      </c>
      <c r="M51" s="62" t="s">
        <v>485</v>
      </c>
      <c r="N51" s="62" t="s">
        <v>485</v>
      </c>
      <c r="O51" s="63" t="s">
        <v>485</v>
      </c>
      <c r="P51" s="46"/>
      <c r="Q51" s="46"/>
      <c r="R51" s="46"/>
      <c r="S51" s="46"/>
      <c r="T51" s="46"/>
      <c r="U51" s="46"/>
    </row>
    <row r="52" spans="1:21" ht="30.75" customHeight="1" x14ac:dyDescent="0.2">
      <c r="A52" s="46"/>
      <c r="B52" s="1144" t="s">
        <v>18</v>
      </c>
      <c r="C52" s="1145"/>
      <c r="D52" s="64"/>
      <c r="E52" s="1142" t="s">
        <v>19</v>
      </c>
      <c r="F52" s="1142"/>
      <c r="G52" s="1142"/>
      <c r="H52" s="1142"/>
      <c r="I52" s="1142"/>
      <c r="J52" s="1143"/>
      <c r="K52" s="61">
        <v>11486</v>
      </c>
      <c r="L52" s="62">
        <v>11133</v>
      </c>
      <c r="M52" s="62">
        <v>11049</v>
      </c>
      <c r="N52" s="62">
        <v>10883</v>
      </c>
      <c r="O52" s="63">
        <v>10182</v>
      </c>
      <c r="P52" s="46"/>
      <c r="Q52" s="46"/>
      <c r="R52" s="46"/>
      <c r="S52" s="46"/>
      <c r="T52" s="46"/>
      <c r="U52" s="46"/>
    </row>
    <row r="53" spans="1:21" ht="30.75" customHeight="1" thickBot="1" x14ac:dyDescent="0.25">
      <c r="A53" s="46"/>
      <c r="B53" s="1146" t="s">
        <v>20</v>
      </c>
      <c r="C53" s="1147"/>
      <c r="D53" s="65"/>
      <c r="E53" s="1148" t="s">
        <v>21</v>
      </c>
      <c r="F53" s="1148"/>
      <c r="G53" s="1148"/>
      <c r="H53" s="1148"/>
      <c r="I53" s="1148"/>
      <c r="J53" s="1149"/>
      <c r="K53" s="66">
        <v>1732</v>
      </c>
      <c r="L53" s="67">
        <v>2079</v>
      </c>
      <c r="M53" s="67">
        <v>868</v>
      </c>
      <c r="N53" s="67">
        <v>2610</v>
      </c>
      <c r="O53" s="68">
        <v>1638</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546</v>
      </c>
      <c r="P55" s="46"/>
      <c r="Q55" s="46"/>
      <c r="R55" s="46"/>
      <c r="S55" s="46"/>
      <c r="T55" s="46"/>
      <c r="U55" s="46"/>
    </row>
    <row r="56" spans="1:21" ht="31.5" customHeight="1" thickBot="1" x14ac:dyDescent="0.25">
      <c r="A56" s="46"/>
      <c r="B56" s="74"/>
      <c r="C56" s="75"/>
      <c r="D56" s="75"/>
      <c r="E56" s="76"/>
      <c r="F56" s="76"/>
      <c r="G56" s="76"/>
      <c r="H56" s="76"/>
      <c r="I56" s="76"/>
      <c r="J56" s="77" t="s">
        <v>2</v>
      </c>
      <c r="K56" s="78" t="s">
        <v>547</v>
      </c>
      <c r="L56" s="79" t="s">
        <v>548</v>
      </c>
      <c r="M56" s="79" t="s">
        <v>549</v>
      </c>
      <c r="N56" s="79" t="s">
        <v>550</v>
      </c>
      <c r="O56" s="80" t="s">
        <v>551</v>
      </c>
      <c r="P56" s="46"/>
      <c r="Q56" s="46"/>
      <c r="R56" s="46"/>
      <c r="S56" s="46"/>
      <c r="T56" s="46"/>
      <c r="U56" s="46"/>
    </row>
    <row r="57" spans="1:21" ht="31.5" customHeight="1" x14ac:dyDescent="0.2">
      <c r="B57" s="1150" t="s">
        <v>24</v>
      </c>
      <c r="C57" s="1151"/>
      <c r="D57" s="1154" t="s">
        <v>25</v>
      </c>
      <c r="E57" s="1155"/>
      <c r="F57" s="1155"/>
      <c r="G57" s="1155"/>
      <c r="H57" s="1155"/>
      <c r="I57" s="1155"/>
      <c r="J57" s="1156"/>
      <c r="K57" s="81" t="s">
        <v>485</v>
      </c>
      <c r="L57" s="82" t="s">
        <v>485</v>
      </c>
      <c r="M57" s="82" t="s">
        <v>485</v>
      </c>
      <c r="N57" s="82" t="s">
        <v>485</v>
      </c>
      <c r="O57" s="83" t="s">
        <v>562</v>
      </c>
    </row>
    <row r="58" spans="1:21" ht="31.5" customHeight="1" thickBot="1" x14ac:dyDescent="0.25">
      <c r="B58" s="1152"/>
      <c r="C58" s="1153"/>
      <c r="D58" s="1157" t="s">
        <v>26</v>
      </c>
      <c r="E58" s="1158"/>
      <c r="F58" s="1158"/>
      <c r="G58" s="1158"/>
      <c r="H58" s="1158"/>
      <c r="I58" s="1158"/>
      <c r="J58" s="1159"/>
      <c r="K58" s="84" t="s">
        <v>485</v>
      </c>
      <c r="L58" s="85" t="s">
        <v>485</v>
      </c>
      <c r="M58" s="85" t="s">
        <v>485</v>
      </c>
      <c r="N58" s="85" t="s">
        <v>485</v>
      </c>
      <c r="O58" s="86" t="s">
        <v>562</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lUapmC+xloHtk313edxBhAWVe8pyQ+HWRcS5FnhPvhYwjoZ3Dj7o7Q5YnAgriPy9JuWsYA5V2M9Xr2Wg70V1g==" saltValue="exg+px3s+5Pr9fmwhzSw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527</v>
      </c>
      <c r="J40" s="98" t="s">
        <v>528</v>
      </c>
      <c r="K40" s="98" t="s">
        <v>529</v>
      </c>
      <c r="L40" s="98" t="s">
        <v>530</v>
      </c>
      <c r="M40" s="99" t="s">
        <v>531</v>
      </c>
    </row>
    <row r="41" spans="2:13" ht="27.75" customHeight="1" x14ac:dyDescent="0.2">
      <c r="B41" s="1160" t="s">
        <v>29</v>
      </c>
      <c r="C41" s="1161"/>
      <c r="D41" s="100"/>
      <c r="E41" s="1166" t="s">
        <v>30</v>
      </c>
      <c r="F41" s="1166"/>
      <c r="G41" s="1166"/>
      <c r="H41" s="1167"/>
      <c r="I41" s="334">
        <v>92384</v>
      </c>
      <c r="J41" s="335">
        <v>88561</v>
      </c>
      <c r="K41" s="335">
        <v>89275</v>
      </c>
      <c r="L41" s="335">
        <v>87840</v>
      </c>
      <c r="M41" s="336">
        <v>86229</v>
      </c>
    </row>
    <row r="42" spans="2:13" ht="27.75" customHeight="1" x14ac:dyDescent="0.2">
      <c r="B42" s="1162"/>
      <c r="C42" s="1163"/>
      <c r="D42" s="101"/>
      <c r="E42" s="1168" t="s">
        <v>31</v>
      </c>
      <c r="F42" s="1168"/>
      <c r="G42" s="1168"/>
      <c r="H42" s="1169"/>
      <c r="I42" s="337">
        <v>16876</v>
      </c>
      <c r="J42" s="338">
        <v>16512</v>
      </c>
      <c r="K42" s="338">
        <v>13033</v>
      </c>
      <c r="L42" s="338">
        <v>11902</v>
      </c>
      <c r="M42" s="339">
        <v>7473</v>
      </c>
    </row>
    <row r="43" spans="2:13" ht="27.75" customHeight="1" x14ac:dyDescent="0.2">
      <c r="B43" s="1162"/>
      <c r="C43" s="1163"/>
      <c r="D43" s="101"/>
      <c r="E43" s="1168" t="s">
        <v>32</v>
      </c>
      <c r="F43" s="1168"/>
      <c r="G43" s="1168"/>
      <c r="H43" s="1169"/>
      <c r="I43" s="337">
        <v>9918</v>
      </c>
      <c r="J43" s="338">
        <v>9039</v>
      </c>
      <c r="K43" s="338">
        <v>8310</v>
      </c>
      <c r="L43" s="338">
        <v>8132</v>
      </c>
      <c r="M43" s="339">
        <v>7221</v>
      </c>
    </row>
    <row r="44" spans="2:13" ht="27.75" customHeight="1" x14ac:dyDescent="0.2">
      <c r="B44" s="1162"/>
      <c r="C44" s="1163"/>
      <c r="D44" s="101"/>
      <c r="E44" s="1168" t="s">
        <v>33</v>
      </c>
      <c r="F44" s="1168"/>
      <c r="G44" s="1168"/>
      <c r="H44" s="1169"/>
      <c r="I44" s="337">
        <v>873</v>
      </c>
      <c r="J44" s="338">
        <v>782</v>
      </c>
      <c r="K44" s="338">
        <v>756</v>
      </c>
      <c r="L44" s="338">
        <v>765</v>
      </c>
      <c r="M44" s="339">
        <v>1224</v>
      </c>
    </row>
    <row r="45" spans="2:13" ht="27.75" customHeight="1" x14ac:dyDescent="0.2">
      <c r="B45" s="1162"/>
      <c r="C45" s="1163"/>
      <c r="D45" s="101"/>
      <c r="E45" s="1168" t="s">
        <v>34</v>
      </c>
      <c r="F45" s="1168"/>
      <c r="G45" s="1168"/>
      <c r="H45" s="1169"/>
      <c r="I45" s="337">
        <v>17122</v>
      </c>
      <c r="J45" s="338">
        <v>16100</v>
      </c>
      <c r="K45" s="338">
        <v>16079</v>
      </c>
      <c r="L45" s="338">
        <v>15631</v>
      </c>
      <c r="M45" s="339">
        <v>15624</v>
      </c>
    </row>
    <row r="46" spans="2:13" ht="27.75" customHeight="1" x14ac:dyDescent="0.2">
      <c r="B46" s="1162"/>
      <c r="C46" s="1163"/>
      <c r="D46" s="102"/>
      <c r="E46" s="1168" t="s">
        <v>35</v>
      </c>
      <c r="F46" s="1168"/>
      <c r="G46" s="1168"/>
      <c r="H46" s="1169"/>
      <c r="I46" s="337">
        <v>861</v>
      </c>
      <c r="J46" s="338">
        <v>816</v>
      </c>
      <c r="K46" s="338">
        <v>793</v>
      </c>
      <c r="L46" s="338">
        <v>830</v>
      </c>
      <c r="M46" s="339">
        <v>833</v>
      </c>
    </row>
    <row r="47" spans="2:13" ht="27.75" customHeight="1" x14ac:dyDescent="0.2">
      <c r="B47" s="1162"/>
      <c r="C47" s="1163"/>
      <c r="D47" s="103"/>
      <c r="E47" s="1170" t="s">
        <v>36</v>
      </c>
      <c r="F47" s="1171"/>
      <c r="G47" s="1171"/>
      <c r="H47" s="1172"/>
      <c r="I47" s="337" t="s">
        <v>485</v>
      </c>
      <c r="J47" s="338" t="s">
        <v>485</v>
      </c>
      <c r="K47" s="338" t="s">
        <v>485</v>
      </c>
      <c r="L47" s="338" t="s">
        <v>485</v>
      </c>
      <c r="M47" s="339" t="s">
        <v>485</v>
      </c>
    </row>
    <row r="48" spans="2:13" ht="27.75" customHeight="1" x14ac:dyDescent="0.2">
      <c r="B48" s="1162"/>
      <c r="C48" s="1163"/>
      <c r="D48" s="101"/>
      <c r="E48" s="1168" t="s">
        <v>37</v>
      </c>
      <c r="F48" s="1168"/>
      <c r="G48" s="1168"/>
      <c r="H48" s="1169"/>
      <c r="I48" s="337" t="s">
        <v>485</v>
      </c>
      <c r="J48" s="338" t="s">
        <v>485</v>
      </c>
      <c r="K48" s="338" t="s">
        <v>485</v>
      </c>
      <c r="L48" s="338" t="s">
        <v>485</v>
      </c>
      <c r="M48" s="339" t="s">
        <v>485</v>
      </c>
    </row>
    <row r="49" spans="2:13" ht="27.75" customHeight="1" x14ac:dyDescent="0.2">
      <c r="B49" s="1164"/>
      <c r="C49" s="1165"/>
      <c r="D49" s="101"/>
      <c r="E49" s="1168" t="s">
        <v>38</v>
      </c>
      <c r="F49" s="1168"/>
      <c r="G49" s="1168"/>
      <c r="H49" s="1169"/>
      <c r="I49" s="337" t="s">
        <v>485</v>
      </c>
      <c r="J49" s="338" t="s">
        <v>485</v>
      </c>
      <c r="K49" s="338" t="s">
        <v>485</v>
      </c>
      <c r="L49" s="338" t="s">
        <v>485</v>
      </c>
      <c r="M49" s="339" t="s">
        <v>485</v>
      </c>
    </row>
    <row r="50" spans="2:13" ht="27.75" customHeight="1" x14ac:dyDescent="0.2">
      <c r="B50" s="1173" t="s">
        <v>39</v>
      </c>
      <c r="C50" s="1174"/>
      <c r="D50" s="104"/>
      <c r="E50" s="1168" t="s">
        <v>40</v>
      </c>
      <c r="F50" s="1168"/>
      <c r="G50" s="1168"/>
      <c r="H50" s="1169"/>
      <c r="I50" s="337">
        <v>33739</v>
      </c>
      <c r="J50" s="338">
        <v>39202</v>
      </c>
      <c r="K50" s="338">
        <v>41585</v>
      </c>
      <c r="L50" s="338">
        <v>40525</v>
      </c>
      <c r="M50" s="339">
        <v>47270</v>
      </c>
    </row>
    <row r="51" spans="2:13" ht="27.75" customHeight="1" x14ac:dyDescent="0.2">
      <c r="B51" s="1162"/>
      <c r="C51" s="1163"/>
      <c r="D51" s="101"/>
      <c r="E51" s="1168" t="s">
        <v>41</v>
      </c>
      <c r="F51" s="1168"/>
      <c r="G51" s="1168"/>
      <c r="H51" s="1169"/>
      <c r="I51" s="337">
        <v>19407</v>
      </c>
      <c r="J51" s="338">
        <v>20609</v>
      </c>
      <c r="K51" s="338">
        <v>19263</v>
      </c>
      <c r="L51" s="338">
        <v>18546</v>
      </c>
      <c r="M51" s="339">
        <v>13120</v>
      </c>
    </row>
    <row r="52" spans="2:13" ht="27.75" customHeight="1" x14ac:dyDescent="0.2">
      <c r="B52" s="1164"/>
      <c r="C52" s="1165"/>
      <c r="D52" s="101"/>
      <c r="E52" s="1168" t="s">
        <v>42</v>
      </c>
      <c r="F52" s="1168"/>
      <c r="G52" s="1168"/>
      <c r="H52" s="1169"/>
      <c r="I52" s="337">
        <v>94949</v>
      </c>
      <c r="J52" s="338">
        <v>93691</v>
      </c>
      <c r="K52" s="338">
        <v>91842</v>
      </c>
      <c r="L52" s="338">
        <v>90524</v>
      </c>
      <c r="M52" s="339">
        <v>90861</v>
      </c>
    </row>
    <row r="53" spans="2:13" ht="27.75" customHeight="1" thickBot="1" x14ac:dyDescent="0.25">
      <c r="B53" s="1175" t="s">
        <v>20</v>
      </c>
      <c r="C53" s="1176"/>
      <c r="D53" s="105"/>
      <c r="E53" s="1177" t="s">
        <v>43</v>
      </c>
      <c r="F53" s="1177"/>
      <c r="G53" s="1177"/>
      <c r="H53" s="1178"/>
      <c r="I53" s="340">
        <v>-10062</v>
      </c>
      <c r="J53" s="341">
        <v>-21693</v>
      </c>
      <c r="K53" s="341">
        <v>-24444</v>
      </c>
      <c r="L53" s="341">
        <v>-24494</v>
      </c>
      <c r="M53" s="342">
        <v>-32648</v>
      </c>
    </row>
    <row r="54" spans="2:13" ht="27.75" customHeight="1" x14ac:dyDescent="0.2">
      <c r="B54" s="106" t="s">
        <v>44</v>
      </c>
      <c r="C54" s="107"/>
      <c r="D54" s="107"/>
      <c r="E54" s="108"/>
      <c r="F54" s="108"/>
      <c r="G54" s="108"/>
      <c r="H54" s="108"/>
      <c r="I54" s="109"/>
      <c r="J54" s="109"/>
      <c r="K54" s="109"/>
      <c r="L54" s="109"/>
      <c r="M54" s="109"/>
    </row>
    <row r="55" spans="2:13" ht="13.2" x14ac:dyDescent="0.2"/>
  </sheetData>
  <sheetProtection algorithmName="SHA-512" hashValue="WbQmfnNIngcMaPAe6Ehjsa6g7uTHeO6uqCFepKoxu6QI4LdzkDrhibivdgwy95kmKLuwGJYddw+TjxBvaiud/g==" saltValue="Ot5GH0vzxClFn3GGV92q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45</v>
      </c>
    </row>
    <row r="54" spans="2:8" ht="29.25" customHeight="1" thickBot="1" x14ac:dyDescent="0.3">
      <c r="B54" s="111" t="s">
        <v>1</v>
      </c>
      <c r="C54" s="112"/>
      <c r="D54" s="112"/>
      <c r="E54" s="113" t="s">
        <v>2</v>
      </c>
      <c r="F54" s="114" t="s">
        <v>529</v>
      </c>
      <c r="G54" s="114" t="s">
        <v>530</v>
      </c>
      <c r="H54" s="115" t="s">
        <v>531</v>
      </c>
    </row>
    <row r="55" spans="2:8" ht="52.5" customHeight="1" x14ac:dyDescent="0.2">
      <c r="B55" s="116"/>
      <c r="C55" s="1187" t="s">
        <v>46</v>
      </c>
      <c r="D55" s="1187"/>
      <c r="E55" s="1188"/>
      <c r="F55" s="117">
        <v>12722</v>
      </c>
      <c r="G55" s="117">
        <v>11726</v>
      </c>
      <c r="H55" s="118">
        <v>14230</v>
      </c>
    </row>
    <row r="56" spans="2:8" ht="52.5" customHeight="1" x14ac:dyDescent="0.2">
      <c r="B56" s="119"/>
      <c r="C56" s="1189" t="s">
        <v>47</v>
      </c>
      <c r="D56" s="1189"/>
      <c r="E56" s="1190"/>
      <c r="F56" s="120" t="s">
        <v>485</v>
      </c>
      <c r="G56" s="120" t="s">
        <v>485</v>
      </c>
      <c r="H56" s="121" t="s">
        <v>485</v>
      </c>
    </row>
    <row r="57" spans="2:8" ht="53.25" customHeight="1" x14ac:dyDescent="0.2">
      <c r="B57" s="119"/>
      <c r="C57" s="1191" t="s">
        <v>48</v>
      </c>
      <c r="D57" s="1191"/>
      <c r="E57" s="1192"/>
      <c r="F57" s="122">
        <v>22947</v>
      </c>
      <c r="G57" s="122">
        <v>22860</v>
      </c>
      <c r="H57" s="123">
        <v>23158</v>
      </c>
    </row>
    <row r="58" spans="2:8" ht="45.75" customHeight="1" x14ac:dyDescent="0.2">
      <c r="B58" s="124"/>
      <c r="C58" s="1179" t="s">
        <v>576</v>
      </c>
      <c r="D58" s="1180"/>
      <c r="E58" s="1181"/>
      <c r="F58" s="125">
        <v>17581</v>
      </c>
      <c r="G58" s="125">
        <v>17581</v>
      </c>
      <c r="H58" s="126">
        <v>17581</v>
      </c>
    </row>
    <row r="59" spans="2:8" ht="45.75" customHeight="1" x14ac:dyDescent="0.2">
      <c r="B59" s="124"/>
      <c r="C59" s="1179" t="s">
        <v>577</v>
      </c>
      <c r="D59" s="1180"/>
      <c r="E59" s="1181"/>
      <c r="F59" s="125">
        <v>2983</v>
      </c>
      <c r="G59" s="125">
        <v>2965</v>
      </c>
      <c r="H59" s="126">
        <v>3009</v>
      </c>
    </row>
    <row r="60" spans="2:8" ht="45.75" customHeight="1" x14ac:dyDescent="0.2">
      <c r="B60" s="124"/>
      <c r="C60" s="1179" t="s">
        <v>578</v>
      </c>
      <c r="D60" s="1180"/>
      <c r="E60" s="1181"/>
      <c r="F60" s="125">
        <v>1813</v>
      </c>
      <c r="G60" s="125">
        <v>1700</v>
      </c>
      <c r="H60" s="126">
        <v>1700</v>
      </c>
    </row>
    <row r="61" spans="2:8" ht="45.75" customHeight="1" x14ac:dyDescent="0.2">
      <c r="B61" s="124"/>
      <c r="C61" s="1179" t="s">
        <v>579</v>
      </c>
      <c r="D61" s="1180"/>
      <c r="E61" s="1181"/>
      <c r="F61" s="125">
        <v>548</v>
      </c>
      <c r="G61" s="125">
        <v>568</v>
      </c>
      <c r="H61" s="126">
        <v>618</v>
      </c>
    </row>
    <row r="62" spans="2:8" ht="45.75" customHeight="1" thickBot="1" x14ac:dyDescent="0.25">
      <c r="B62" s="127"/>
      <c r="C62" s="1182" t="s">
        <v>580</v>
      </c>
      <c r="D62" s="1183"/>
      <c r="E62" s="1184"/>
      <c r="F62" s="128" t="s">
        <v>485</v>
      </c>
      <c r="G62" s="128" t="s">
        <v>485</v>
      </c>
      <c r="H62" s="129">
        <v>200</v>
      </c>
    </row>
    <row r="63" spans="2:8" ht="52.5" customHeight="1" thickBot="1" x14ac:dyDescent="0.25">
      <c r="B63" s="130"/>
      <c r="C63" s="1185" t="s">
        <v>49</v>
      </c>
      <c r="D63" s="1185"/>
      <c r="E63" s="1186"/>
      <c r="F63" s="131">
        <v>35669</v>
      </c>
      <c r="G63" s="131">
        <v>34586</v>
      </c>
      <c r="H63" s="132">
        <v>37388</v>
      </c>
    </row>
    <row r="64" spans="2:8" ht="13.2" x14ac:dyDescent="0.2"/>
  </sheetData>
  <sheetProtection algorithmName="SHA-512" hashValue="ZVOMwkpEJGLJzRF8lCPaCjMq5TQGOf2xPr1n/y0BZjcRYZIT0yy69paiobuZ0lno17kQP/qY4IVCXLfgu6JnlA==" saltValue="SiuRhLPTTiKA6wSdtPJ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CDAD-2E61-4033-8421-B3A89B6DEF8C}">
  <sheetPr>
    <pageSetUpPr fitToPage="1"/>
  </sheetPr>
  <dimension ref="A1:DE85"/>
  <sheetViews>
    <sheetView showGridLines="0" zoomScale="85" zoomScaleNormal="85" zoomScaleSheetLayoutView="55" workbookViewId="0">
      <selection activeCell="AN65" sqref="AN65:DC69"/>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617</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618</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619</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620</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527</v>
      </c>
      <c r="BQ50" s="1217"/>
      <c r="BR50" s="1217"/>
      <c r="BS50" s="1217"/>
      <c r="BT50" s="1217"/>
      <c r="BU50" s="1217"/>
      <c r="BV50" s="1217"/>
      <c r="BW50" s="1217"/>
      <c r="BX50" s="1217" t="s">
        <v>528</v>
      </c>
      <c r="BY50" s="1217"/>
      <c r="BZ50" s="1217"/>
      <c r="CA50" s="1217"/>
      <c r="CB50" s="1217"/>
      <c r="CC50" s="1217"/>
      <c r="CD50" s="1217"/>
      <c r="CE50" s="1217"/>
      <c r="CF50" s="1217" t="s">
        <v>529</v>
      </c>
      <c r="CG50" s="1217"/>
      <c r="CH50" s="1217"/>
      <c r="CI50" s="1217"/>
      <c r="CJ50" s="1217"/>
      <c r="CK50" s="1217"/>
      <c r="CL50" s="1217"/>
      <c r="CM50" s="1217"/>
      <c r="CN50" s="1217" t="s">
        <v>530</v>
      </c>
      <c r="CO50" s="1217"/>
      <c r="CP50" s="1217"/>
      <c r="CQ50" s="1217"/>
      <c r="CR50" s="1217"/>
      <c r="CS50" s="1217"/>
      <c r="CT50" s="1217"/>
      <c r="CU50" s="1217"/>
      <c r="CV50" s="1217" t="s">
        <v>531</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621</v>
      </c>
      <c r="AO51" s="1221"/>
      <c r="AP51" s="1221"/>
      <c r="AQ51" s="1221"/>
      <c r="AR51" s="1221"/>
      <c r="AS51" s="1221"/>
      <c r="AT51" s="1221"/>
      <c r="AU51" s="1221"/>
      <c r="AV51" s="1221"/>
      <c r="AW51" s="1221"/>
      <c r="AX51" s="1221"/>
      <c r="AY51" s="1221"/>
      <c r="AZ51" s="1221"/>
      <c r="BA51" s="1221"/>
      <c r="BB51" s="1221" t="s">
        <v>622</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623</v>
      </c>
      <c r="BC53" s="1221"/>
      <c r="BD53" s="1221"/>
      <c r="BE53" s="1221"/>
      <c r="BF53" s="1221"/>
      <c r="BG53" s="1221"/>
      <c r="BH53" s="1221"/>
      <c r="BI53" s="1221"/>
      <c r="BJ53" s="1221"/>
      <c r="BK53" s="1221"/>
      <c r="BL53" s="1221"/>
      <c r="BM53" s="1221"/>
      <c r="BN53" s="1221"/>
      <c r="BO53" s="1221"/>
      <c r="BP53" s="1222">
        <v>60.2</v>
      </c>
      <c r="BQ53" s="1222"/>
      <c r="BR53" s="1222"/>
      <c r="BS53" s="1222"/>
      <c r="BT53" s="1222"/>
      <c r="BU53" s="1222"/>
      <c r="BV53" s="1222"/>
      <c r="BW53" s="1222"/>
      <c r="BX53" s="1222">
        <v>61.3</v>
      </c>
      <c r="BY53" s="1222"/>
      <c r="BZ53" s="1222"/>
      <c r="CA53" s="1222"/>
      <c r="CB53" s="1222"/>
      <c r="CC53" s="1222"/>
      <c r="CD53" s="1222"/>
      <c r="CE53" s="1222"/>
      <c r="CF53" s="1222">
        <v>61.7</v>
      </c>
      <c r="CG53" s="1222"/>
      <c r="CH53" s="1222"/>
      <c r="CI53" s="1222"/>
      <c r="CJ53" s="1222"/>
      <c r="CK53" s="1222"/>
      <c r="CL53" s="1222"/>
      <c r="CM53" s="1222"/>
      <c r="CN53" s="1222">
        <v>62.2</v>
      </c>
      <c r="CO53" s="1222"/>
      <c r="CP53" s="1222"/>
      <c r="CQ53" s="1222"/>
      <c r="CR53" s="1222"/>
      <c r="CS53" s="1222"/>
      <c r="CT53" s="1222"/>
      <c r="CU53" s="1222"/>
      <c r="CV53" s="1222">
        <v>61.4</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624</v>
      </c>
      <c r="AO55" s="1217"/>
      <c r="AP55" s="1217"/>
      <c r="AQ55" s="1217"/>
      <c r="AR55" s="1217"/>
      <c r="AS55" s="1217"/>
      <c r="AT55" s="1217"/>
      <c r="AU55" s="1217"/>
      <c r="AV55" s="1217"/>
      <c r="AW55" s="1217"/>
      <c r="AX55" s="1217"/>
      <c r="AY55" s="1217"/>
      <c r="AZ55" s="1217"/>
      <c r="BA55" s="1217"/>
      <c r="BB55" s="1221" t="s">
        <v>622</v>
      </c>
      <c r="BC55" s="1221"/>
      <c r="BD55" s="1221"/>
      <c r="BE55" s="1221"/>
      <c r="BF55" s="1221"/>
      <c r="BG55" s="1221"/>
      <c r="BH55" s="1221"/>
      <c r="BI55" s="1221"/>
      <c r="BJ55" s="1221"/>
      <c r="BK55" s="1221"/>
      <c r="BL55" s="1221"/>
      <c r="BM55" s="1221"/>
      <c r="BN55" s="1221"/>
      <c r="BO55" s="1221"/>
      <c r="BP55" s="1222">
        <v>37.6</v>
      </c>
      <c r="BQ55" s="1222"/>
      <c r="BR55" s="1222"/>
      <c r="BS55" s="1222"/>
      <c r="BT55" s="1222"/>
      <c r="BU55" s="1222"/>
      <c r="BV55" s="1222"/>
      <c r="BW55" s="1222"/>
      <c r="BX55" s="1222">
        <v>34</v>
      </c>
      <c r="BY55" s="1222"/>
      <c r="BZ55" s="1222"/>
      <c r="CA55" s="1222"/>
      <c r="CB55" s="1222"/>
      <c r="CC55" s="1222"/>
      <c r="CD55" s="1222"/>
      <c r="CE55" s="1222"/>
      <c r="CF55" s="1222">
        <v>33.9</v>
      </c>
      <c r="CG55" s="1222"/>
      <c r="CH55" s="1222"/>
      <c r="CI55" s="1222"/>
      <c r="CJ55" s="1222"/>
      <c r="CK55" s="1222"/>
      <c r="CL55" s="1222"/>
      <c r="CM55" s="1222"/>
      <c r="CN55" s="1222">
        <v>31.5</v>
      </c>
      <c r="CO55" s="1222"/>
      <c r="CP55" s="1222"/>
      <c r="CQ55" s="1222"/>
      <c r="CR55" s="1222"/>
      <c r="CS55" s="1222"/>
      <c r="CT55" s="1222"/>
      <c r="CU55" s="1222"/>
      <c r="CV55" s="1222">
        <v>23.4</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623</v>
      </c>
      <c r="BC57" s="1221"/>
      <c r="BD57" s="1221"/>
      <c r="BE57" s="1221"/>
      <c r="BF57" s="1221"/>
      <c r="BG57" s="1221"/>
      <c r="BH57" s="1221"/>
      <c r="BI57" s="1221"/>
      <c r="BJ57" s="1221"/>
      <c r="BK57" s="1221"/>
      <c r="BL57" s="1221"/>
      <c r="BM57" s="1221"/>
      <c r="BN57" s="1221"/>
      <c r="BO57" s="1221"/>
      <c r="BP57" s="1222">
        <v>60</v>
      </c>
      <c r="BQ57" s="1222"/>
      <c r="BR57" s="1222"/>
      <c r="BS57" s="1222"/>
      <c r="BT57" s="1222"/>
      <c r="BU57" s="1222"/>
      <c r="BV57" s="1222"/>
      <c r="BW57" s="1222"/>
      <c r="BX57" s="1222">
        <v>61.1</v>
      </c>
      <c r="BY57" s="1222"/>
      <c r="BZ57" s="1222"/>
      <c r="CA57" s="1222"/>
      <c r="CB57" s="1222"/>
      <c r="CC57" s="1222"/>
      <c r="CD57" s="1222"/>
      <c r="CE57" s="1222"/>
      <c r="CF57" s="1222">
        <v>61.9</v>
      </c>
      <c r="CG57" s="1222"/>
      <c r="CH57" s="1222"/>
      <c r="CI57" s="1222"/>
      <c r="CJ57" s="1222"/>
      <c r="CK57" s="1222"/>
      <c r="CL57" s="1222"/>
      <c r="CM57" s="1222"/>
      <c r="CN57" s="1222">
        <v>62.7</v>
      </c>
      <c r="CO57" s="1222"/>
      <c r="CP57" s="1222"/>
      <c r="CQ57" s="1222"/>
      <c r="CR57" s="1222"/>
      <c r="CS57" s="1222"/>
      <c r="CT57" s="1222"/>
      <c r="CU57" s="1222"/>
      <c r="CV57" s="1222">
        <v>63.9</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625</v>
      </c>
    </row>
    <row r="64" spans="1:109" ht="13.2" x14ac:dyDescent="0.2">
      <c r="B64" s="251"/>
      <c r="G64" s="1199"/>
      <c r="I64" s="1231"/>
      <c r="J64" s="1231"/>
      <c r="K64" s="1231"/>
      <c r="L64" s="1231"/>
      <c r="M64" s="1231"/>
      <c r="N64" s="1232"/>
      <c r="AM64" s="1199"/>
      <c r="AN64" s="1199" t="s">
        <v>618</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33" t="s">
        <v>626</v>
      </c>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5"/>
    </row>
    <row r="66" spans="2:107" ht="13.2" x14ac:dyDescent="0.2">
      <c r="B66" s="251"/>
      <c r="AN66" s="1236"/>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8"/>
    </row>
    <row r="67" spans="2:107" ht="13.2" x14ac:dyDescent="0.2">
      <c r="B67" s="251"/>
      <c r="AN67" s="1236"/>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8"/>
    </row>
    <row r="68" spans="2:107" ht="13.2" x14ac:dyDescent="0.2">
      <c r="B68" s="251"/>
      <c r="AN68" s="1236"/>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8"/>
    </row>
    <row r="69" spans="2:107" ht="13.2" x14ac:dyDescent="0.2">
      <c r="B69" s="251"/>
      <c r="AN69" s="1239"/>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41"/>
    </row>
    <row r="70" spans="2:107" ht="13.2" x14ac:dyDescent="0.2">
      <c r="B70" s="251"/>
      <c r="H70" s="1242"/>
      <c r="I70" s="1242"/>
      <c r="J70" s="1243"/>
      <c r="K70" s="1243"/>
      <c r="L70" s="1244"/>
      <c r="M70" s="1243"/>
      <c r="N70" s="1244"/>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45"/>
      <c r="I71" s="1246"/>
      <c r="J71" s="1243"/>
      <c r="K71" s="1243"/>
      <c r="L71" s="1244"/>
      <c r="M71" s="1243"/>
      <c r="N71" s="1244"/>
      <c r="AM71" s="1245"/>
      <c r="AN71" s="247" t="s">
        <v>620</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527</v>
      </c>
      <c r="BQ72" s="1217"/>
      <c r="BR72" s="1217"/>
      <c r="BS72" s="1217"/>
      <c r="BT72" s="1217"/>
      <c r="BU72" s="1217"/>
      <c r="BV72" s="1217"/>
      <c r="BW72" s="1217"/>
      <c r="BX72" s="1217" t="s">
        <v>528</v>
      </c>
      <c r="BY72" s="1217"/>
      <c r="BZ72" s="1217"/>
      <c r="CA72" s="1217"/>
      <c r="CB72" s="1217"/>
      <c r="CC72" s="1217"/>
      <c r="CD72" s="1217"/>
      <c r="CE72" s="1217"/>
      <c r="CF72" s="1217" t="s">
        <v>529</v>
      </c>
      <c r="CG72" s="1217"/>
      <c r="CH72" s="1217"/>
      <c r="CI72" s="1217"/>
      <c r="CJ72" s="1217"/>
      <c r="CK72" s="1217"/>
      <c r="CL72" s="1217"/>
      <c r="CM72" s="1217"/>
      <c r="CN72" s="1217" t="s">
        <v>530</v>
      </c>
      <c r="CO72" s="1217"/>
      <c r="CP72" s="1217"/>
      <c r="CQ72" s="1217"/>
      <c r="CR72" s="1217"/>
      <c r="CS72" s="1217"/>
      <c r="CT72" s="1217"/>
      <c r="CU72" s="1217"/>
      <c r="CV72" s="1217" t="s">
        <v>531</v>
      </c>
      <c r="CW72" s="1217"/>
      <c r="CX72" s="1217"/>
      <c r="CY72" s="1217"/>
      <c r="CZ72" s="1217"/>
      <c r="DA72" s="1217"/>
      <c r="DB72" s="1217"/>
      <c r="DC72" s="1217"/>
    </row>
    <row r="73" spans="2:107" ht="13.2" x14ac:dyDescent="0.2">
      <c r="B73" s="251"/>
      <c r="G73" s="1218"/>
      <c r="H73" s="1218"/>
      <c r="I73" s="1218"/>
      <c r="J73" s="1218"/>
      <c r="K73" s="1247"/>
      <c r="L73" s="1247"/>
      <c r="M73" s="1247"/>
      <c r="N73" s="1247"/>
      <c r="AM73" s="1210"/>
      <c r="AN73" s="1221" t="s">
        <v>621</v>
      </c>
      <c r="AO73" s="1221"/>
      <c r="AP73" s="1221"/>
      <c r="AQ73" s="1221"/>
      <c r="AR73" s="1221"/>
      <c r="AS73" s="1221"/>
      <c r="AT73" s="1221"/>
      <c r="AU73" s="1221"/>
      <c r="AV73" s="1221"/>
      <c r="AW73" s="1221"/>
      <c r="AX73" s="1221"/>
      <c r="AY73" s="1221"/>
      <c r="AZ73" s="1221"/>
      <c r="BA73" s="1221"/>
      <c r="BB73" s="1221" t="s">
        <v>622</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1"/>
      <c r="G74" s="1218"/>
      <c r="H74" s="1218"/>
      <c r="I74" s="1218"/>
      <c r="J74" s="1218"/>
      <c r="K74" s="1247"/>
      <c r="L74" s="1247"/>
      <c r="M74" s="1247"/>
      <c r="N74" s="1247"/>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627</v>
      </c>
      <c r="BC75" s="1221"/>
      <c r="BD75" s="1221"/>
      <c r="BE75" s="1221"/>
      <c r="BF75" s="1221"/>
      <c r="BG75" s="1221"/>
      <c r="BH75" s="1221"/>
      <c r="BI75" s="1221"/>
      <c r="BJ75" s="1221"/>
      <c r="BK75" s="1221"/>
      <c r="BL75" s="1221"/>
      <c r="BM75" s="1221"/>
      <c r="BN75" s="1221"/>
      <c r="BO75" s="1221"/>
      <c r="BP75" s="1222">
        <v>4.0999999999999996</v>
      </c>
      <c r="BQ75" s="1222"/>
      <c r="BR75" s="1222"/>
      <c r="BS75" s="1222"/>
      <c r="BT75" s="1222"/>
      <c r="BU75" s="1222"/>
      <c r="BV75" s="1222"/>
      <c r="BW75" s="1222"/>
      <c r="BX75" s="1222">
        <v>2.9</v>
      </c>
      <c r="BY75" s="1222"/>
      <c r="BZ75" s="1222"/>
      <c r="CA75" s="1222"/>
      <c r="CB75" s="1222"/>
      <c r="CC75" s="1222"/>
      <c r="CD75" s="1222"/>
      <c r="CE75" s="1222"/>
      <c r="CF75" s="1222">
        <v>2.2000000000000002</v>
      </c>
      <c r="CG75" s="1222"/>
      <c r="CH75" s="1222"/>
      <c r="CI75" s="1222"/>
      <c r="CJ75" s="1222"/>
      <c r="CK75" s="1222"/>
      <c r="CL75" s="1222"/>
      <c r="CM75" s="1222"/>
      <c r="CN75" s="1222">
        <v>2.5</v>
      </c>
      <c r="CO75" s="1222"/>
      <c r="CP75" s="1222"/>
      <c r="CQ75" s="1222"/>
      <c r="CR75" s="1222"/>
      <c r="CS75" s="1222"/>
      <c r="CT75" s="1222"/>
      <c r="CU75" s="1222"/>
      <c r="CV75" s="1222">
        <v>2.2999999999999998</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47"/>
      <c r="L77" s="1247"/>
      <c r="M77" s="1247"/>
      <c r="N77" s="1247"/>
      <c r="AN77" s="1217" t="s">
        <v>624</v>
      </c>
      <c r="AO77" s="1217"/>
      <c r="AP77" s="1217"/>
      <c r="AQ77" s="1217"/>
      <c r="AR77" s="1217"/>
      <c r="AS77" s="1217"/>
      <c r="AT77" s="1217"/>
      <c r="AU77" s="1217"/>
      <c r="AV77" s="1217"/>
      <c r="AW77" s="1217"/>
      <c r="AX77" s="1217"/>
      <c r="AY77" s="1217"/>
      <c r="AZ77" s="1217"/>
      <c r="BA77" s="1217"/>
      <c r="BB77" s="1221" t="s">
        <v>622</v>
      </c>
      <c r="BC77" s="1221"/>
      <c r="BD77" s="1221"/>
      <c r="BE77" s="1221"/>
      <c r="BF77" s="1221"/>
      <c r="BG77" s="1221"/>
      <c r="BH77" s="1221"/>
      <c r="BI77" s="1221"/>
      <c r="BJ77" s="1221"/>
      <c r="BK77" s="1221"/>
      <c r="BL77" s="1221"/>
      <c r="BM77" s="1221"/>
      <c r="BN77" s="1221"/>
      <c r="BO77" s="1221"/>
      <c r="BP77" s="1222">
        <v>37.6</v>
      </c>
      <c r="BQ77" s="1222"/>
      <c r="BR77" s="1222"/>
      <c r="BS77" s="1222"/>
      <c r="BT77" s="1222"/>
      <c r="BU77" s="1222"/>
      <c r="BV77" s="1222"/>
      <c r="BW77" s="1222"/>
      <c r="BX77" s="1222">
        <v>34</v>
      </c>
      <c r="BY77" s="1222"/>
      <c r="BZ77" s="1222"/>
      <c r="CA77" s="1222"/>
      <c r="CB77" s="1222"/>
      <c r="CC77" s="1222"/>
      <c r="CD77" s="1222"/>
      <c r="CE77" s="1222"/>
      <c r="CF77" s="1222">
        <v>33.9</v>
      </c>
      <c r="CG77" s="1222"/>
      <c r="CH77" s="1222"/>
      <c r="CI77" s="1222"/>
      <c r="CJ77" s="1222"/>
      <c r="CK77" s="1222"/>
      <c r="CL77" s="1222"/>
      <c r="CM77" s="1222"/>
      <c r="CN77" s="1222">
        <v>31.5</v>
      </c>
      <c r="CO77" s="1222"/>
      <c r="CP77" s="1222"/>
      <c r="CQ77" s="1222"/>
      <c r="CR77" s="1222"/>
      <c r="CS77" s="1222"/>
      <c r="CT77" s="1222"/>
      <c r="CU77" s="1222"/>
      <c r="CV77" s="1222">
        <v>23.4</v>
      </c>
      <c r="CW77" s="1222"/>
      <c r="CX77" s="1222"/>
      <c r="CY77" s="1222"/>
      <c r="CZ77" s="1222"/>
      <c r="DA77" s="1222"/>
      <c r="DB77" s="1222"/>
      <c r="DC77" s="1222"/>
    </row>
    <row r="78" spans="2:107" ht="13.2" x14ac:dyDescent="0.2">
      <c r="B78" s="251"/>
      <c r="G78" s="1211"/>
      <c r="H78" s="1211"/>
      <c r="I78" s="1211"/>
      <c r="J78" s="1211"/>
      <c r="K78" s="1247"/>
      <c r="L78" s="1247"/>
      <c r="M78" s="1247"/>
      <c r="N78" s="1247"/>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48"/>
      <c r="L79" s="1248"/>
      <c r="M79" s="1248"/>
      <c r="N79" s="1248"/>
      <c r="AN79" s="1217"/>
      <c r="AO79" s="1217"/>
      <c r="AP79" s="1217"/>
      <c r="AQ79" s="1217"/>
      <c r="AR79" s="1217"/>
      <c r="AS79" s="1217"/>
      <c r="AT79" s="1217"/>
      <c r="AU79" s="1217"/>
      <c r="AV79" s="1217"/>
      <c r="AW79" s="1217"/>
      <c r="AX79" s="1217"/>
      <c r="AY79" s="1217"/>
      <c r="AZ79" s="1217"/>
      <c r="BA79" s="1217"/>
      <c r="BB79" s="1221" t="s">
        <v>627</v>
      </c>
      <c r="BC79" s="1221"/>
      <c r="BD79" s="1221"/>
      <c r="BE79" s="1221"/>
      <c r="BF79" s="1221"/>
      <c r="BG79" s="1221"/>
      <c r="BH79" s="1221"/>
      <c r="BI79" s="1221"/>
      <c r="BJ79" s="1221"/>
      <c r="BK79" s="1221"/>
      <c r="BL79" s="1221"/>
      <c r="BM79" s="1221"/>
      <c r="BN79" s="1221"/>
      <c r="BO79" s="1221"/>
      <c r="BP79" s="1222">
        <v>6.1</v>
      </c>
      <c r="BQ79" s="1222"/>
      <c r="BR79" s="1222"/>
      <c r="BS79" s="1222"/>
      <c r="BT79" s="1222"/>
      <c r="BU79" s="1222"/>
      <c r="BV79" s="1222"/>
      <c r="BW79" s="1222"/>
      <c r="BX79" s="1222">
        <v>5.9</v>
      </c>
      <c r="BY79" s="1222"/>
      <c r="BZ79" s="1222"/>
      <c r="CA79" s="1222"/>
      <c r="CB79" s="1222"/>
      <c r="CC79" s="1222"/>
      <c r="CD79" s="1222"/>
      <c r="CE79" s="1222"/>
      <c r="CF79" s="1222">
        <v>5.7</v>
      </c>
      <c r="CG79" s="1222"/>
      <c r="CH79" s="1222"/>
      <c r="CI79" s="1222"/>
      <c r="CJ79" s="1222"/>
      <c r="CK79" s="1222"/>
      <c r="CL79" s="1222"/>
      <c r="CM79" s="1222"/>
      <c r="CN79" s="1222">
        <v>5.4</v>
      </c>
      <c r="CO79" s="1222"/>
      <c r="CP79" s="1222"/>
      <c r="CQ79" s="1222"/>
      <c r="CR79" s="1222"/>
      <c r="CS79" s="1222"/>
      <c r="CT79" s="1222"/>
      <c r="CU79" s="1222"/>
      <c r="CV79" s="1222">
        <v>5.2</v>
      </c>
      <c r="CW79" s="1222"/>
      <c r="CX79" s="1222"/>
      <c r="CY79" s="1222"/>
      <c r="CZ79" s="1222"/>
      <c r="DA79" s="1222"/>
      <c r="DB79" s="1222"/>
      <c r="DC79" s="1222"/>
    </row>
    <row r="80" spans="2:107" ht="13.2" x14ac:dyDescent="0.2">
      <c r="B80" s="251"/>
      <c r="G80" s="1211"/>
      <c r="H80" s="1211"/>
      <c r="I80" s="1224"/>
      <c r="J80" s="1224"/>
      <c r="K80" s="1248"/>
      <c r="L80" s="1248"/>
      <c r="M80" s="1248"/>
      <c r="N80" s="1248"/>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Z733erBjl61IopZ/O6TWCKOHFg3itmR3an+zOPZsNP+xR4E/folUrcAqOGHdtPIPduotla006aTHF7sZ55HSVg==" saltValue="niwXRFsZpugT5BAVJP7q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EF34-2AC2-4A08-A1C9-4B2991E01320}">
  <sheetPr>
    <pageSetUpPr fitToPage="1"/>
  </sheetPr>
  <dimension ref="A1:DR125"/>
  <sheetViews>
    <sheetView showGridLines="0" zoomScale="90" zoomScaleNormal="9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474</v>
      </c>
    </row>
  </sheetData>
  <sheetProtection algorithmName="SHA-512" hashValue="4DwAxuMDpB85GrAb6CnHNU3Tp34JSb4F18Llo7Cyz5c+HT9Hr4IIduc9e26+WEXqEQylszXk/NgWm3BqX4B/8A==" saltValue="+5gptegalshLXzkmZtb0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3F5DF-AEB6-40BE-B896-BE4B0F3115F7}">
  <sheetPr>
    <pageSetUpPr fitToPage="1"/>
  </sheetPr>
  <dimension ref="A1:DR125"/>
  <sheetViews>
    <sheetView showGridLines="0" zoomScale="90" zoomScaleNormal="9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474</v>
      </c>
    </row>
  </sheetData>
  <sheetProtection algorithmName="SHA-512" hashValue="gvmx63QaLnd0bU1ln3/1MtL9T/o8IEWc3Yl+xtT1CyAQQefMAd9ZuNsroGuZc/MyVitZDAA3ZSnU8CJWHCow0g==" saltValue="Ia00MVrQKOn3ao5tE4s3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50</v>
      </c>
      <c r="E2" s="144"/>
      <c r="F2" s="145" t="s">
        <v>524</v>
      </c>
      <c r="G2" s="146"/>
      <c r="H2" s="147"/>
    </row>
    <row r="3" spans="1:8" x14ac:dyDescent="0.2">
      <c r="A3" s="143" t="s">
        <v>517</v>
      </c>
      <c r="B3" s="148"/>
      <c r="C3" s="149"/>
      <c r="D3" s="150">
        <v>37723</v>
      </c>
      <c r="E3" s="151"/>
      <c r="F3" s="152">
        <v>48088</v>
      </c>
      <c r="G3" s="153"/>
      <c r="H3" s="154"/>
    </row>
    <row r="4" spans="1:8" x14ac:dyDescent="0.2">
      <c r="A4" s="155"/>
      <c r="B4" s="156"/>
      <c r="C4" s="157"/>
      <c r="D4" s="158">
        <v>19289</v>
      </c>
      <c r="E4" s="159"/>
      <c r="F4" s="160">
        <v>25183</v>
      </c>
      <c r="G4" s="161"/>
      <c r="H4" s="162"/>
    </row>
    <row r="5" spans="1:8" x14ac:dyDescent="0.2">
      <c r="A5" s="143" t="s">
        <v>519</v>
      </c>
      <c r="B5" s="148"/>
      <c r="C5" s="149"/>
      <c r="D5" s="150">
        <v>27643</v>
      </c>
      <c r="E5" s="151"/>
      <c r="F5" s="152">
        <v>46457</v>
      </c>
      <c r="G5" s="153"/>
      <c r="H5" s="154"/>
    </row>
    <row r="6" spans="1:8" x14ac:dyDescent="0.2">
      <c r="A6" s="155"/>
      <c r="B6" s="156"/>
      <c r="C6" s="157"/>
      <c r="D6" s="158">
        <v>14879</v>
      </c>
      <c r="E6" s="159"/>
      <c r="F6" s="160">
        <v>24020</v>
      </c>
      <c r="G6" s="161"/>
      <c r="H6" s="162"/>
    </row>
    <row r="7" spans="1:8" x14ac:dyDescent="0.2">
      <c r="A7" s="143" t="s">
        <v>520</v>
      </c>
      <c r="B7" s="148"/>
      <c r="C7" s="149"/>
      <c r="D7" s="150">
        <v>36537</v>
      </c>
      <c r="E7" s="151"/>
      <c r="F7" s="152">
        <v>51849</v>
      </c>
      <c r="G7" s="153"/>
      <c r="H7" s="154"/>
    </row>
    <row r="8" spans="1:8" x14ac:dyDescent="0.2">
      <c r="A8" s="155"/>
      <c r="B8" s="156"/>
      <c r="C8" s="157"/>
      <c r="D8" s="158">
        <v>23404</v>
      </c>
      <c r="E8" s="159"/>
      <c r="F8" s="160">
        <v>26326</v>
      </c>
      <c r="G8" s="161"/>
      <c r="H8" s="162"/>
    </row>
    <row r="9" spans="1:8" x14ac:dyDescent="0.2">
      <c r="A9" s="143" t="s">
        <v>521</v>
      </c>
      <c r="B9" s="148"/>
      <c r="C9" s="149"/>
      <c r="D9" s="150">
        <v>36677</v>
      </c>
      <c r="E9" s="151"/>
      <c r="F9" s="152">
        <v>52191</v>
      </c>
      <c r="G9" s="153"/>
      <c r="H9" s="154"/>
    </row>
    <row r="10" spans="1:8" x14ac:dyDescent="0.2">
      <c r="A10" s="155"/>
      <c r="B10" s="156"/>
      <c r="C10" s="157"/>
      <c r="D10" s="158">
        <v>24412</v>
      </c>
      <c r="E10" s="159"/>
      <c r="F10" s="160">
        <v>26807</v>
      </c>
      <c r="G10" s="161"/>
      <c r="H10" s="162"/>
    </row>
    <row r="11" spans="1:8" x14ac:dyDescent="0.2">
      <c r="A11" s="143" t="s">
        <v>522</v>
      </c>
      <c r="B11" s="148"/>
      <c r="C11" s="149"/>
      <c r="D11" s="150">
        <v>42907</v>
      </c>
      <c r="E11" s="151"/>
      <c r="F11" s="152">
        <v>48105</v>
      </c>
      <c r="G11" s="153"/>
      <c r="H11" s="154"/>
    </row>
    <row r="12" spans="1:8" x14ac:dyDescent="0.2">
      <c r="A12" s="155"/>
      <c r="B12" s="156"/>
      <c r="C12" s="163"/>
      <c r="D12" s="158">
        <v>24799</v>
      </c>
      <c r="E12" s="159"/>
      <c r="F12" s="160">
        <v>24072</v>
      </c>
      <c r="G12" s="161"/>
      <c r="H12" s="162"/>
    </row>
    <row r="13" spans="1:8" x14ac:dyDescent="0.2">
      <c r="A13" s="143"/>
      <c r="B13" s="148"/>
      <c r="C13" s="149"/>
      <c r="D13" s="150">
        <v>36297</v>
      </c>
      <c r="E13" s="151"/>
      <c r="F13" s="152">
        <v>49338</v>
      </c>
      <c r="G13" s="164"/>
      <c r="H13" s="154"/>
    </row>
    <row r="14" spans="1:8" x14ac:dyDescent="0.2">
      <c r="A14" s="155"/>
      <c r="B14" s="156"/>
      <c r="C14" s="157"/>
      <c r="D14" s="158">
        <v>21357</v>
      </c>
      <c r="E14" s="159"/>
      <c r="F14" s="160">
        <v>25282</v>
      </c>
      <c r="G14" s="161"/>
      <c r="H14" s="162"/>
    </row>
    <row r="17" spans="1:11" x14ac:dyDescent="0.2">
      <c r="A17" s="139" t="s">
        <v>51</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52</v>
      </c>
      <c r="B19" s="165">
        <f>ROUND(VALUE(SUBSTITUTE(実質収支比率等に係る経年分析!F$48,"▲","-")),2)</f>
        <v>4.83</v>
      </c>
      <c r="C19" s="165">
        <f>ROUND(VALUE(SUBSTITUTE(実質収支比率等に係る経年分析!G$48,"▲","-")),2)</f>
        <v>5.68</v>
      </c>
      <c r="D19" s="165">
        <f>ROUND(VALUE(SUBSTITUTE(実質収支比率等に係る経年分析!H$48,"▲","-")),2)</f>
        <v>5.07</v>
      </c>
      <c r="E19" s="165">
        <f>ROUND(VALUE(SUBSTITUTE(実質収支比率等に係る経年分析!I$48,"▲","-")),2)</f>
        <v>6.28</v>
      </c>
      <c r="F19" s="165">
        <f>ROUND(VALUE(SUBSTITUTE(実質収支比率等に係る経年分析!J$48,"▲","-")),2)</f>
        <v>6.42</v>
      </c>
    </row>
    <row r="20" spans="1:11" x14ac:dyDescent="0.2">
      <c r="A20" s="165" t="s">
        <v>53</v>
      </c>
      <c r="B20" s="165">
        <f>ROUND(VALUE(SUBSTITUTE(実質収支比率等に係る経年分析!F$47,"▲","-")),2)</f>
        <v>13.67</v>
      </c>
      <c r="C20" s="165">
        <f>ROUND(VALUE(SUBSTITUTE(実質収支比率等に係る経年分析!G$47,"▲","-")),2)</f>
        <v>13.44</v>
      </c>
      <c r="D20" s="165">
        <f>ROUND(VALUE(SUBSTITUTE(実質収支比率等に係る経年分析!H$47,"▲","-")),2)</f>
        <v>16.149999999999999</v>
      </c>
      <c r="E20" s="165">
        <f>ROUND(VALUE(SUBSTITUTE(実質収支比率等に係る経年分析!I$47,"▲","-")),2)</f>
        <v>14.43</v>
      </c>
      <c r="F20" s="165">
        <f>ROUND(VALUE(SUBSTITUTE(実質収支比率等に係る経年分析!J$47,"▲","-")),2)</f>
        <v>16.63</v>
      </c>
    </row>
    <row r="21" spans="1:11" x14ac:dyDescent="0.2">
      <c r="A21" s="165" t="s">
        <v>54</v>
      </c>
      <c r="B21" s="165">
        <f>IF(ISNUMBER(VALUE(SUBSTITUTE(実質収支比率等に係る経年分析!F$49,"▲","-"))),ROUND(VALUE(SUBSTITUTE(実質収支比率等に係る経年分析!F$49,"▲","-")),2),NA())</f>
        <v>-0.67</v>
      </c>
      <c r="C21" s="165">
        <f>IF(ISNUMBER(VALUE(SUBSTITUTE(実質収支比率等に係る経年分析!G$49,"▲","-"))),ROUND(VALUE(SUBSTITUTE(実質収支比率等に係る経年分析!G$49,"▲","-")),2),NA())</f>
        <v>-1.49</v>
      </c>
      <c r="D21" s="165">
        <f>IF(ISNUMBER(VALUE(SUBSTITUTE(実質収支比率等に係る経年分析!H$49,"▲","-"))),ROUND(VALUE(SUBSTITUTE(実質収支比率等に係る経年分析!H$49,"▲","-")),2),NA())</f>
        <v>-0.56999999999999995</v>
      </c>
      <c r="E21" s="165">
        <f>IF(ISNUMBER(VALUE(SUBSTITUTE(実質収支比率等に係る経年分析!I$49,"▲","-"))),ROUND(VALUE(SUBSTITUTE(実質収支比率等に係る経年分析!I$49,"▲","-")),2),NA())</f>
        <v>-2.33</v>
      </c>
      <c r="F21" s="165">
        <f>IF(ISNUMBER(VALUE(SUBSTITUTE(実質収支比率等に係る経年分析!J$49,"▲","-"))),ROUND(VALUE(SUBSTITUTE(実質収支比率等に係る経年分析!J$49,"▲","-")),2),NA())</f>
        <v>0.46</v>
      </c>
    </row>
    <row r="24" spans="1:11" x14ac:dyDescent="0.2">
      <c r="A24" s="139" t="s">
        <v>55</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56</v>
      </c>
      <c r="C26" s="166" t="s">
        <v>57</v>
      </c>
      <c r="D26" s="166" t="s">
        <v>56</v>
      </c>
      <c r="E26" s="166" t="s">
        <v>57</v>
      </c>
      <c r="F26" s="166" t="s">
        <v>56</v>
      </c>
      <c r="G26" s="166" t="s">
        <v>57</v>
      </c>
      <c r="H26" s="166" t="s">
        <v>56</v>
      </c>
      <c r="I26" s="166" t="s">
        <v>57</v>
      </c>
      <c r="J26" s="166" t="s">
        <v>56</v>
      </c>
      <c r="K26" s="166" t="s">
        <v>57</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0.18</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0.19</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公設総合地方卸売市場事業特別会計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0.14000000000000001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0.17</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0.13</v>
      </c>
    </row>
    <row r="30" spans="1:11" x14ac:dyDescent="0.2">
      <c r="A30" s="166" t="str">
        <f>IF(連結実質赤字比率に係る赤字・黒字の構成分析!C$40="",NA(),連結実質赤字比率に係る赤字・黒字の構成分析!C$40)</f>
        <v>柏都市計画事業北柏駅北口土地区画整理事業特別会計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0.09</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0.14000000000000001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0.16</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0.15</v>
      </c>
    </row>
    <row r="31" spans="1:11" x14ac:dyDescent="0.2">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1.61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0.47</v>
      </c>
    </row>
    <row r="32" spans="1:11" x14ac:dyDescent="0.2">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1.33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0.64</v>
      </c>
    </row>
    <row r="33" spans="1:16" x14ac:dyDescent="0.2">
      <c r="A33" s="166" t="str">
        <f>IF(連結実質赤字比率に係る赤字・黒字の構成分析!C$37="",NA(),連結実質赤字比率に係る赤字・黒字の構成分析!C$37)</f>
        <v>病院事業会計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2.95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2.94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2.82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2.67</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5.18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5.65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6.97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6.2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5.97</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4.6900000000000004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5.49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4.8499999999999996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6.07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6.13</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11.07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12.74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13.31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10.39</v>
      </c>
    </row>
    <row r="39" spans="1:16" x14ac:dyDescent="0.2">
      <c r="A39" s="139" t="s">
        <v>58</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59</v>
      </c>
      <c r="C41" s="167"/>
      <c r="D41" s="167" t="s">
        <v>60</v>
      </c>
      <c r="E41" s="167" t="s">
        <v>59</v>
      </c>
      <c r="F41" s="167"/>
      <c r="G41" s="167" t="s">
        <v>60</v>
      </c>
      <c r="H41" s="167" t="s">
        <v>59</v>
      </c>
      <c r="I41" s="167"/>
      <c r="J41" s="167" t="s">
        <v>60</v>
      </c>
      <c r="K41" s="167" t="s">
        <v>59</v>
      </c>
      <c r="L41" s="167"/>
      <c r="M41" s="167" t="s">
        <v>60</v>
      </c>
      <c r="N41" s="167" t="s">
        <v>59</v>
      </c>
      <c r="O41" s="167"/>
      <c r="P41" s="167" t="s">
        <v>60</v>
      </c>
    </row>
    <row r="42" spans="1:16" x14ac:dyDescent="0.2">
      <c r="A42" s="167" t="s">
        <v>61</v>
      </c>
      <c r="B42" s="167"/>
      <c r="C42" s="167"/>
      <c r="D42" s="167">
        <f>'実質公債費比率（分子）の構造'!K$52</f>
        <v>11486</v>
      </c>
      <c r="E42" s="167"/>
      <c r="F42" s="167"/>
      <c r="G42" s="167">
        <f>'実質公債費比率（分子）の構造'!L$52</f>
        <v>11133</v>
      </c>
      <c r="H42" s="167"/>
      <c r="I42" s="167"/>
      <c r="J42" s="167">
        <f>'実質公債費比率（分子）の構造'!M$52</f>
        <v>11049</v>
      </c>
      <c r="K42" s="167"/>
      <c r="L42" s="167"/>
      <c r="M42" s="167">
        <f>'実質公債費比率（分子）の構造'!N$52</f>
        <v>10883</v>
      </c>
      <c r="N42" s="167"/>
      <c r="O42" s="167"/>
      <c r="P42" s="167">
        <f>'実質公債費比率（分子）の構造'!O$52</f>
        <v>10182</v>
      </c>
    </row>
    <row r="43" spans="1:16" x14ac:dyDescent="0.2">
      <c r="A43" s="167" t="s">
        <v>62</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63</v>
      </c>
      <c r="B44" s="167">
        <f>'実質公債費比率（分子）の構造'!K$50</f>
        <v>1173</v>
      </c>
      <c r="C44" s="167"/>
      <c r="D44" s="167"/>
      <c r="E44" s="167">
        <f>'実質公債費比率（分子）の構造'!L$50</f>
        <v>1522</v>
      </c>
      <c r="F44" s="167"/>
      <c r="G44" s="167"/>
      <c r="H44" s="167">
        <f>'実質公債費比率（分子）の構造'!M$50</f>
        <v>1024</v>
      </c>
      <c r="I44" s="167"/>
      <c r="J44" s="167"/>
      <c r="K44" s="167">
        <f>'実質公債費比率（分子）の構造'!N$50</f>
        <v>2432</v>
      </c>
      <c r="L44" s="167"/>
      <c r="M44" s="167"/>
      <c r="N44" s="167">
        <f>'実質公債費比率（分子）の構造'!O$50</f>
        <v>1385</v>
      </c>
      <c r="O44" s="167"/>
      <c r="P44" s="167"/>
    </row>
    <row r="45" spans="1:16" x14ac:dyDescent="0.2">
      <c r="A45" s="167" t="s">
        <v>64</v>
      </c>
      <c r="B45" s="167">
        <f>'実質公債費比率（分子）の構造'!K$49</f>
        <v>49</v>
      </c>
      <c r="C45" s="167"/>
      <c r="D45" s="167"/>
      <c r="E45" s="167">
        <f>'実質公債費比率（分子）の構造'!L$49</f>
        <v>91</v>
      </c>
      <c r="F45" s="167"/>
      <c r="G45" s="167"/>
      <c r="H45" s="167">
        <f>'実質公債費比率（分子）の構造'!M$49</f>
        <v>79</v>
      </c>
      <c r="I45" s="167"/>
      <c r="J45" s="167"/>
      <c r="K45" s="167">
        <f>'実質公債費比率（分子）の構造'!N$49</f>
        <v>90</v>
      </c>
      <c r="L45" s="167"/>
      <c r="M45" s="167"/>
      <c r="N45" s="167">
        <f>'実質公債費比率（分子）の構造'!O$49</f>
        <v>94</v>
      </c>
      <c r="O45" s="167"/>
      <c r="P45" s="167"/>
    </row>
    <row r="46" spans="1:16" x14ac:dyDescent="0.2">
      <c r="A46" s="167" t="s">
        <v>65</v>
      </c>
      <c r="B46" s="167">
        <f>'実質公債費比率（分子）の構造'!K$48</f>
        <v>1080</v>
      </c>
      <c r="C46" s="167"/>
      <c r="D46" s="167"/>
      <c r="E46" s="167">
        <f>'実質公債費比率（分子）の構造'!L$48</f>
        <v>1005</v>
      </c>
      <c r="F46" s="167"/>
      <c r="G46" s="167"/>
      <c r="H46" s="167">
        <f>'実質公債費比率（分子）の構造'!M$48</f>
        <v>813</v>
      </c>
      <c r="I46" s="167"/>
      <c r="J46" s="167"/>
      <c r="K46" s="167">
        <f>'実質公債費比率（分子）の構造'!N$48</f>
        <v>1029</v>
      </c>
      <c r="L46" s="167"/>
      <c r="M46" s="167"/>
      <c r="N46" s="167">
        <f>'実質公債費比率（分子）の構造'!O$48</f>
        <v>927</v>
      </c>
      <c r="O46" s="167"/>
      <c r="P46" s="167"/>
    </row>
    <row r="47" spans="1:16" x14ac:dyDescent="0.2">
      <c r="A47" s="167" t="s">
        <v>66</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68</v>
      </c>
      <c r="B49" s="167">
        <f>'実質公債費比率（分子）の構造'!K$45</f>
        <v>10916</v>
      </c>
      <c r="C49" s="167"/>
      <c r="D49" s="167"/>
      <c r="E49" s="167">
        <f>'実質公債費比率（分子）の構造'!L$45</f>
        <v>10594</v>
      </c>
      <c r="F49" s="167"/>
      <c r="G49" s="167"/>
      <c r="H49" s="167">
        <f>'実質公債費比率（分子）の構造'!M$45</f>
        <v>10001</v>
      </c>
      <c r="I49" s="167"/>
      <c r="J49" s="167"/>
      <c r="K49" s="167">
        <f>'実質公債費比率（分子）の構造'!N$45</f>
        <v>9942</v>
      </c>
      <c r="L49" s="167"/>
      <c r="M49" s="167"/>
      <c r="N49" s="167">
        <f>'実質公債費比率（分子）の構造'!O$45</f>
        <v>9414</v>
      </c>
      <c r="O49" s="167"/>
      <c r="P49" s="167"/>
    </row>
    <row r="50" spans="1:16" x14ac:dyDescent="0.2">
      <c r="A50" s="167" t="s">
        <v>69</v>
      </c>
      <c r="B50" s="167" t="e">
        <f>NA()</f>
        <v>#N/A</v>
      </c>
      <c r="C50" s="167">
        <f>IF(ISNUMBER('実質公債費比率（分子）の構造'!K$53),'実質公債費比率（分子）の構造'!K$53,NA())</f>
        <v>1732</v>
      </c>
      <c r="D50" s="167" t="e">
        <f>NA()</f>
        <v>#N/A</v>
      </c>
      <c r="E50" s="167" t="e">
        <f>NA()</f>
        <v>#N/A</v>
      </c>
      <c r="F50" s="167">
        <f>IF(ISNUMBER('実質公債費比率（分子）の構造'!L$53),'実質公債費比率（分子）の構造'!L$53,NA())</f>
        <v>2079</v>
      </c>
      <c r="G50" s="167" t="e">
        <f>NA()</f>
        <v>#N/A</v>
      </c>
      <c r="H50" s="167" t="e">
        <f>NA()</f>
        <v>#N/A</v>
      </c>
      <c r="I50" s="167">
        <f>IF(ISNUMBER('実質公債費比率（分子）の構造'!M$53),'実質公債費比率（分子）の構造'!M$53,NA())</f>
        <v>868</v>
      </c>
      <c r="J50" s="167" t="e">
        <f>NA()</f>
        <v>#N/A</v>
      </c>
      <c r="K50" s="167" t="e">
        <f>NA()</f>
        <v>#N/A</v>
      </c>
      <c r="L50" s="167">
        <f>IF(ISNUMBER('実質公債費比率（分子）の構造'!N$53),'実質公債費比率（分子）の構造'!N$53,NA())</f>
        <v>2610</v>
      </c>
      <c r="M50" s="167" t="e">
        <f>NA()</f>
        <v>#N/A</v>
      </c>
      <c r="N50" s="167" t="e">
        <f>NA()</f>
        <v>#N/A</v>
      </c>
      <c r="O50" s="167">
        <f>IF(ISNUMBER('実質公債費比率（分子）の構造'!O$53),'実質公債費比率（分子）の構造'!O$53,NA())</f>
        <v>1638</v>
      </c>
      <c r="P50" s="167" t="e">
        <f>NA()</f>
        <v>#N/A</v>
      </c>
    </row>
    <row r="53" spans="1:16" x14ac:dyDescent="0.2">
      <c r="A53" s="139" t="s">
        <v>70</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2">
      <c r="A56" s="166" t="s">
        <v>42</v>
      </c>
      <c r="B56" s="166"/>
      <c r="C56" s="166"/>
      <c r="D56" s="166">
        <f>'将来負担比率（分子）の構造'!I$52</f>
        <v>94949</v>
      </c>
      <c r="E56" s="166"/>
      <c r="F56" s="166"/>
      <c r="G56" s="166">
        <f>'将来負担比率（分子）の構造'!J$52</f>
        <v>93691</v>
      </c>
      <c r="H56" s="166"/>
      <c r="I56" s="166"/>
      <c r="J56" s="166">
        <f>'将来負担比率（分子）の構造'!K$52</f>
        <v>91842</v>
      </c>
      <c r="K56" s="166"/>
      <c r="L56" s="166"/>
      <c r="M56" s="166">
        <f>'将来負担比率（分子）の構造'!L$52</f>
        <v>90524</v>
      </c>
      <c r="N56" s="166"/>
      <c r="O56" s="166"/>
      <c r="P56" s="166">
        <f>'将来負担比率（分子）の構造'!M$52</f>
        <v>90861</v>
      </c>
    </row>
    <row r="57" spans="1:16" x14ac:dyDescent="0.2">
      <c r="A57" s="166" t="s">
        <v>41</v>
      </c>
      <c r="B57" s="166"/>
      <c r="C57" s="166"/>
      <c r="D57" s="166">
        <f>'将来負担比率（分子）の構造'!I$51</f>
        <v>19407</v>
      </c>
      <c r="E57" s="166"/>
      <c r="F57" s="166"/>
      <c r="G57" s="166">
        <f>'将来負担比率（分子）の構造'!J$51</f>
        <v>20609</v>
      </c>
      <c r="H57" s="166"/>
      <c r="I57" s="166"/>
      <c r="J57" s="166">
        <f>'将来負担比率（分子）の構造'!K$51</f>
        <v>19263</v>
      </c>
      <c r="K57" s="166"/>
      <c r="L57" s="166"/>
      <c r="M57" s="166">
        <f>'将来負担比率（分子）の構造'!L$51</f>
        <v>18546</v>
      </c>
      <c r="N57" s="166"/>
      <c r="O57" s="166"/>
      <c r="P57" s="166">
        <f>'将来負担比率（分子）の構造'!M$51</f>
        <v>13120</v>
      </c>
    </row>
    <row r="58" spans="1:16" x14ac:dyDescent="0.2">
      <c r="A58" s="166" t="s">
        <v>40</v>
      </c>
      <c r="B58" s="166"/>
      <c r="C58" s="166"/>
      <c r="D58" s="166">
        <f>'将来負担比率（分子）の構造'!I$50</f>
        <v>33739</v>
      </c>
      <c r="E58" s="166"/>
      <c r="F58" s="166"/>
      <c r="G58" s="166">
        <f>'将来負担比率（分子）の構造'!J$50</f>
        <v>39202</v>
      </c>
      <c r="H58" s="166"/>
      <c r="I58" s="166"/>
      <c r="J58" s="166">
        <f>'将来負担比率（分子）の構造'!K$50</f>
        <v>41585</v>
      </c>
      <c r="K58" s="166"/>
      <c r="L58" s="166"/>
      <c r="M58" s="166">
        <f>'将来負担比率（分子）の構造'!L$50</f>
        <v>40525</v>
      </c>
      <c r="N58" s="166"/>
      <c r="O58" s="166"/>
      <c r="P58" s="166">
        <f>'将来負担比率（分子）の構造'!M$50</f>
        <v>47270</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861</v>
      </c>
      <c r="C61" s="166"/>
      <c r="D61" s="166"/>
      <c r="E61" s="166">
        <f>'将来負担比率（分子）の構造'!J$46</f>
        <v>816</v>
      </c>
      <c r="F61" s="166"/>
      <c r="G61" s="166"/>
      <c r="H61" s="166">
        <f>'将来負担比率（分子）の構造'!K$46</f>
        <v>793</v>
      </c>
      <c r="I61" s="166"/>
      <c r="J61" s="166"/>
      <c r="K61" s="166">
        <f>'将来負担比率（分子）の構造'!L$46</f>
        <v>830</v>
      </c>
      <c r="L61" s="166"/>
      <c r="M61" s="166"/>
      <c r="N61" s="166">
        <f>'将来負担比率（分子）の構造'!M$46</f>
        <v>833</v>
      </c>
      <c r="O61" s="166"/>
      <c r="P61" s="166"/>
    </row>
    <row r="62" spans="1:16" x14ac:dyDescent="0.2">
      <c r="A62" s="166" t="s">
        <v>34</v>
      </c>
      <c r="B62" s="166">
        <f>'将来負担比率（分子）の構造'!I$45</f>
        <v>17122</v>
      </c>
      <c r="C62" s="166"/>
      <c r="D62" s="166"/>
      <c r="E62" s="166">
        <f>'将来負担比率（分子）の構造'!J$45</f>
        <v>16100</v>
      </c>
      <c r="F62" s="166"/>
      <c r="G62" s="166"/>
      <c r="H62" s="166">
        <f>'将来負担比率（分子）の構造'!K$45</f>
        <v>16079</v>
      </c>
      <c r="I62" s="166"/>
      <c r="J62" s="166"/>
      <c r="K62" s="166">
        <f>'将来負担比率（分子）の構造'!L$45</f>
        <v>15631</v>
      </c>
      <c r="L62" s="166"/>
      <c r="M62" s="166"/>
      <c r="N62" s="166">
        <f>'将来負担比率（分子）の構造'!M$45</f>
        <v>15624</v>
      </c>
      <c r="O62" s="166"/>
      <c r="P62" s="166"/>
    </row>
    <row r="63" spans="1:16" x14ac:dyDescent="0.2">
      <c r="A63" s="166" t="s">
        <v>33</v>
      </c>
      <c r="B63" s="166">
        <f>'将来負担比率（分子）の構造'!I$44</f>
        <v>873</v>
      </c>
      <c r="C63" s="166"/>
      <c r="D63" s="166"/>
      <c r="E63" s="166">
        <f>'将来負担比率（分子）の構造'!J$44</f>
        <v>782</v>
      </c>
      <c r="F63" s="166"/>
      <c r="G63" s="166"/>
      <c r="H63" s="166">
        <f>'将来負担比率（分子）の構造'!K$44</f>
        <v>756</v>
      </c>
      <c r="I63" s="166"/>
      <c r="J63" s="166"/>
      <c r="K63" s="166">
        <f>'将来負担比率（分子）の構造'!L$44</f>
        <v>765</v>
      </c>
      <c r="L63" s="166"/>
      <c r="M63" s="166"/>
      <c r="N63" s="166">
        <f>'将来負担比率（分子）の構造'!M$44</f>
        <v>1224</v>
      </c>
      <c r="O63" s="166"/>
      <c r="P63" s="166"/>
    </row>
    <row r="64" spans="1:16" x14ac:dyDescent="0.2">
      <c r="A64" s="166" t="s">
        <v>32</v>
      </c>
      <c r="B64" s="166">
        <f>'将来負担比率（分子）の構造'!I$43</f>
        <v>9918</v>
      </c>
      <c r="C64" s="166"/>
      <c r="D64" s="166"/>
      <c r="E64" s="166">
        <f>'将来負担比率（分子）の構造'!J$43</f>
        <v>9039</v>
      </c>
      <c r="F64" s="166"/>
      <c r="G64" s="166"/>
      <c r="H64" s="166">
        <f>'将来負担比率（分子）の構造'!K$43</f>
        <v>8310</v>
      </c>
      <c r="I64" s="166"/>
      <c r="J64" s="166"/>
      <c r="K64" s="166">
        <f>'将来負担比率（分子）の構造'!L$43</f>
        <v>8132</v>
      </c>
      <c r="L64" s="166"/>
      <c r="M64" s="166"/>
      <c r="N64" s="166">
        <f>'将来負担比率（分子）の構造'!M$43</f>
        <v>7221</v>
      </c>
      <c r="O64" s="166"/>
      <c r="P64" s="166"/>
    </row>
    <row r="65" spans="1:16" x14ac:dyDescent="0.2">
      <c r="A65" s="166" t="s">
        <v>31</v>
      </c>
      <c r="B65" s="166">
        <f>'将来負担比率（分子）の構造'!I$42</f>
        <v>16876</v>
      </c>
      <c r="C65" s="166"/>
      <c r="D65" s="166"/>
      <c r="E65" s="166">
        <f>'将来負担比率（分子）の構造'!J$42</f>
        <v>16512</v>
      </c>
      <c r="F65" s="166"/>
      <c r="G65" s="166"/>
      <c r="H65" s="166">
        <f>'将来負担比率（分子）の構造'!K$42</f>
        <v>13033</v>
      </c>
      <c r="I65" s="166"/>
      <c r="J65" s="166"/>
      <c r="K65" s="166">
        <f>'将来負担比率（分子）の構造'!L$42</f>
        <v>11902</v>
      </c>
      <c r="L65" s="166"/>
      <c r="M65" s="166"/>
      <c r="N65" s="166">
        <f>'将来負担比率（分子）の構造'!M$42</f>
        <v>7473</v>
      </c>
      <c r="O65" s="166"/>
      <c r="P65" s="166"/>
    </row>
    <row r="66" spans="1:16" x14ac:dyDescent="0.2">
      <c r="A66" s="166" t="s">
        <v>30</v>
      </c>
      <c r="B66" s="166">
        <f>'将来負担比率（分子）の構造'!I$41</f>
        <v>92384</v>
      </c>
      <c r="C66" s="166"/>
      <c r="D66" s="166"/>
      <c r="E66" s="166">
        <f>'将来負担比率（分子）の構造'!J$41</f>
        <v>88561</v>
      </c>
      <c r="F66" s="166"/>
      <c r="G66" s="166"/>
      <c r="H66" s="166">
        <f>'将来負担比率（分子）の構造'!K$41</f>
        <v>89275</v>
      </c>
      <c r="I66" s="166"/>
      <c r="J66" s="166"/>
      <c r="K66" s="166">
        <f>'将来負担比率（分子）の構造'!L$41</f>
        <v>87840</v>
      </c>
      <c r="L66" s="166"/>
      <c r="M66" s="166"/>
      <c r="N66" s="166">
        <f>'将来負担比率（分子）の構造'!M$41</f>
        <v>86229</v>
      </c>
      <c r="O66" s="166"/>
      <c r="P66" s="166"/>
    </row>
    <row r="67" spans="1:16" x14ac:dyDescent="0.2">
      <c r="A67" s="166" t="s">
        <v>73</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74</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75</v>
      </c>
      <c r="B72" s="170">
        <f>基金残高に係る経年分析!F55</f>
        <v>12722</v>
      </c>
      <c r="C72" s="170">
        <f>基金残高に係る経年分析!G55</f>
        <v>11726</v>
      </c>
      <c r="D72" s="170">
        <f>基金残高に係る経年分析!H55</f>
        <v>14230</v>
      </c>
    </row>
    <row r="73" spans="1:16" x14ac:dyDescent="0.2">
      <c r="A73" s="169" t="s">
        <v>76</v>
      </c>
      <c r="B73" s="170" t="str">
        <f>基金残高に係る経年分析!F56</f>
        <v>-</v>
      </c>
      <c r="C73" s="170" t="str">
        <f>基金残高に係る経年分析!G56</f>
        <v>-</v>
      </c>
      <c r="D73" s="170" t="str">
        <f>基金残高に係る経年分析!H56</f>
        <v>-</v>
      </c>
    </row>
    <row r="74" spans="1:16" x14ac:dyDescent="0.2">
      <c r="A74" s="169" t="s">
        <v>77</v>
      </c>
      <c r="B74" s="170">
        <f>基金残高に係る経年分析!F57</f>
        <v>22947</v>
      </c>
      <c r="C74" s="170">
        <f>基金残高に係る経年分析!G57</f>
        <v>22860</v>
      </c>
      <c r="D74" s="170">
        <f>基金残高に係る経年分析!H57</f>
        <v>23158</v>
      </c>
    </row>
  </sheetData>
  <sheetProtection algorithmName="SHA-512" hashValue="hHbKEk/EsXYBrU/ud3A+NZwt3Tom4XY62XlPCO0xvIpbBZTDqHI/r8yT8NsH/6m5ayZ4uCP5hiTGV8r1lJDBvQ==" saltValue="dY12QIdEvRe2mFNe+kQh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581</v>
      </c>
      <c r="DI1" s="587"/>
      <c r="DJ1" s="587"/>
      <c r="DK1" s="587"/>
      <c r="DL1" s="587"/>
      <c r="DM1" s="587"/>
      <c r="DN1" s="588"/>
      <c r="DO1" s="205"/>
      <c r="DP1" s="586" t="s">
        <v>582</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213</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214</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583</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215</v>
      </c>
      <c r="S4" s="590"/>
      <c r="T4" s="590"/>
      <c r="U4" s="590"/>
      <c r="V4" s="590"/>
      <c r="W4" s="590"/>
      <c r="X4" s="590"/>
      <c r="Y4" s="591"/>
      <c r="Z4" s="589" t="s">
        <v>216</v>
      </c>
      <c r="AA4" s="590"/>
      <c r="AB4" s="590"/>
      <c r="AC4" s="591"/>
      <c r="AD4" s="589" t="s">
        <v>217</v>
      </c>
      <c r="AE4" s="590"/>
      <c r="AF4" s="590"/>
      <c r="AG4" s="590"/>
      <c r="AH4" s="590"/>
      <c r="AI4" s="590"/>
      <c r="AJ4" s="590"/>
      <c r="AK4" s="591"/>
      <c r="AL4" s="589" t="s">
        <v>216</v>
      </c>
      <c r="AM4" s="590"/>
      <c r="AN4" s="590"/>
      <c r="AO4" s="591"/>
      <c r="AP4" s="592" t="s">
        <v>218</v>
      </c>
      <c r="AQ4" s="592"/>
      <c r="AR4" s="592"/>
      <c r="AS4" s="592"/>
      <c r="AT4" s="592"/>
      <c r="AU4" s="592"/>
      <c r="AV4" s="592"/>
      <c r="AW4" s="592"/>
      <c r="AX4" s="592"/>
      <c r="AY4" s="592"/>
      <c r="AZ4" s="592"/>
      <c r="BA4" s="592"/>
      <c r="BB4" s="592"/>
      <c r="BC4" s="592"/>
      <c r="BD4" s="592"/>
      <c r="BE4" s="592"/>
      <c r="BF4" s="592"/>
      <c r="BG4" s="592" t="s">
        <v>219</v>
      </c>
      <c r="BH4" s="592"/>
      <c r="BI4" s="592"/>
      <c r="BJ4" s="592"/>
      <c r="BK4" s="592"/>
      <c r="BL4" s="592"/>
      <c r="BM4" s="592"/>
      <c r="BN4" s="592"/>
      <c r="BO4" s="592" t="s">
        <v>216</v>
      </c>
      <c r="BP4" s="592"/>
      <c r="BQ4" s="592"/>
      <c r="BR4" s="592"/>
      <c r="BS4" s="592" t="s">
        <v>220</v>
      </c>
      <c r="BT4" s="592"/>
      <c r="BU4" s="592"/>
      <c r="BV4" s="592"/>
      <c r="BW4" s="592"/>
      <c r="BX4" s="592"/>
      <c r="BY4" s="592"/>
      <c r="BZ4" s="592"/>
      <c r="CA4" s="592"/>
      <c r="CB4" s="592"/>
      <c r="CD4" s="589" t="s">
        <v>584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221</v>
      </c>
      <c r="C5" s="594"/>
      <c r="D5" s="594"/>
      <c r="E5" s="594"/>
      <c r="F5" s="594"/>
      <c r="G5" s="594"/>
      <c r="H5" s="594"/>
      <c r="I5" s="594"/>
      <c r="J5" s="594"/>
      <c r="K5" s="594"/>
      <c r="L5" s="594"/>
      <c r="M5" s="594"/>
      <c r="N5" s="594"/>
      <c r="O5" s="594"/>
      <c r="P5" s="594"/>
      <c r="Q5" s="595"/>
      <c r="R5" s="596">
        <v>69057914</v>
      </c>
      <c r="S5" s="597"/>
      <c r="T5" s="597"/>
      <c r="U5" s="597"/>
      <c r="V5" s="597"/>
      <c r="W5" s="597"/>
      <c r="X5" s="597"/>
      <c r="Y5" s="598"/>
      <c r="Z5" s="599">
        <v>42.8</v>
      </c>
      <c r="AA5" s="599"/>
      <c r="AB5" s="599"/>
      <c r="AC5" s="599"/>
      <c r="AD5" s="600">
        <v>63681490</v>
      </c>
      <c r="AE5" s="600"/>
      <c r="AF5" s="600"/>
      <c r="AG5" s="600"/>
      <c r="AH5" s="600"/>
      <c r="AI5" s="600"/>
      <c r="AJ5" s="600"/>
      <c r="AK5" s="600"/>
      <c r="AL5" s="601">
        <v>76.2</v>
      </c>
      <c r="AM5" s="602"/>
      <c r="AN5" s="602"/>
      <c r="AO5" s="603"/>
      <c r="AP5" s="593" t="s">
        <v>222</v>
      </c>
      <c r="AQ5" s="594"/>
      <c r="AR5" s="594"/>
      <c r="AS5" s="594"/>
      <c r="AT5" s="594"/>
      <c r="AU5" s="594"/>
      <c r="AV5" s="594"/>
      <c r="AW5" s="594"/>
      <c r="AX5" s="594"/>
      <c r="AY5" s="594"/>
      <c r="AZ5" s="594"/>
      <c r="BA5" s="594"/>
      <c r="BB5" s="594"/>
      <c r="BC5" s="594"/>
      <c r="BD5" s="594"/>
      <c r="BE5" s="594"/>
      <c r="BF5" s="595"/>
      <c r="BG5" s="607">
        <v>62168348</v>
      </c>
      <c r="BH5" s="608"/>
      <c r="BI5" s="608"/>
      <c r="BJ5" s="608"/>
      <c r="BK5" s="608"/>
      <c r="BL5" s="608"/>
      <c r="BM5" s="608"/>
      <c r="BN5" s="609"/>
      <c r="BO5" s="610">
        <v>90</v>
      </c>
      <c r="BP5" s="610"/>
      <c r="BQ5" s="610"/>
      <c r="BR5" s="610"/>
      <c r="BS5" s="611">
        <v>541656</v>
      </c>
      <c r="BT5" s="611"/>
      <c r="BU5" s="611"/>
      <c r="BV5" s="611"/>
      <c r="BW5" s="611"/>
      <c r="BX5" s="611"/>
      <c r="BY5" s="611"/>
      <c r="BZ5" s="611"/>
      <c r="CA5" s="611"/>
      <c r="CB5" s="615"/>
      <c r="CD5" s="589" t="s">
        <v>218</v>
      </c>
      <c r="CE5" s="590"/>
      <c r="CF5" s="590"/>
      <c r="CG5" s="590"/>
      <c r="CH5" s="590"/>
      <c r="CI5" s="590"/>
      <c r="CJ5" s="590"/>
      <c r="CK5" s="590"/>
      <c r="CL5" s="590"/>
      <c r="CM5" s="590"/>
      <c r="CN5" s="590"/>
      <c r="CO5" s="590"/>
      <c r="CP5" s="590"/>
      <c r="CQ5" s="591"/>
      <c r="CR5" s="589" t="s">
        <v>223</v>
      </c>
      <c r="CS5" s="590"/>
      <c r="CT5" s="590"/>
      <c r="CU5" s="590"/>
      <c r="CV5" s="590"/>
      <c r="CW5" s="590"/>
      <c r="CX5" s="590"/>
      <c r="CY5" s="591"/>
      <c r="CZ5" s="589" t="s">
        <v>216</v>
      </c>
      <c r="DA5" s="590"/>
      <c r="DB5" s="590"/>
      <c r="DC5" s="591"/>
      <c r="DD5" s="589" t="s">
        <v>224</v>
      </c>
      <c r="DE5" s="590"/>
      <c r="DF5" s="590"/>
      <c r="DG5" s="590"/>
      <c r="DH5" s="590"/>
      <c r="DI5" s="590"/>
      <c r="DJ5" s="590"/>
      <c r="DK5" s="590"/>
      <c r="DL5" s="590"/>
      <c r="DM5" s="590"/>
      <c r="DN5" s="590"/>
      <c r="DO5" s="590"/>
      <c r="DP5" s="591"/>
      <c r="DQ5" s="589" t="s">
        <v>225</v>
      </c>
      <c r="DR5" s="590"/>
      <c r="DS5" s="590"/>
      <c r="DT5" s="590"/>
      <c r="DU5" s="590"/>
      <c r="DV5" s="590"/>
      <c r="DW5" s="590"/>
      <c r="DX5" s="590"/>
      <c r="DY5" s="590"/>
      <c r="DZ5" s="590"/>
      <c r="EA5" s="590"/>
      <c r="EB5" s="590"/>
      <c r="EC5" s="591"/>
    </row>
    <row r="6" spans="2:143" ht="11.25" customHeight="1" x14ac:dyDescent="0.2">
      <c r="B6" s="604" t="s">
        <v>226</v>
      </c>
      <c r="C6" s="605"/>
      <c r="D6" s="605"/>
      <c r="E6" s="605"/>
      <c r="F6" s="605"/>
      <c r="G6" s="605"/>
      <c r="H6" s="605"/>
      <c r="I6" s="605"/>
      <c r="J6" s="605"/>
      <c r="K6" s="605"/>
      <c r="L6" s="605"/>
      <c r="M6" s="605"/>
      <c r="N6" s="605"/>
      <c r="O6" s="605"/>
      <c r="P6" s="605"/>
      <c r="Q6" s="606"/>
      <c r="R6" s="607">
        <v>865054</v>
      </c>
      <c r="S6" s="608"/>
      <c r="T6" s="608"/>
      <c r="U6" s="608"/>
      <c r="V6" s="608"/>
      <c r="W6" s="608"/>
      <c r="X6" s="608"/>
      <c r="Y6" s="609"/>
      <c r="Z6" s="610">
        <v>0.5</v>
      </c>
      <c r="AA6" s="610"/>
      <c r="AB6" s="610"/>
      <c r="AC6" s="610"/>
      <c r="AD6" s="611">
        <v>865054</v>
      </c>
      <c r="AE6" s="611"/>
      <c r="AF6" s="611"/>
      <c r="AG6" s="611"/>
      <c r="AH6" s="611"/>
      <c r="AI6" s="611"/>
      <c r="AJ6" s="611"/>
      <c r="AK6" s="611"/>
      <c r="AL6" s="612">
        <v>1</v>
      </c>
      <c r="AM6" s="613"/>
      <c r="AN6" s="613"/>
      <c r="AO6" s="614"/>
      <c r="AP6" s="604" t="s">
        <v>585</v>
      </c>
      <c r="AQ6" s="605"/>
      <c r="AR6" s="605"/>
      <c r="AS6" s="605"/>
      <c r="AT6" s="605"/>
      <c r="AU6" s="605"/>
      <c r="AV6" s="605"/>
      <c r="AW6" s="605"/>
      <c r="AX6" s="605"/>
      <c r="AY6" s="605"/>
      <c r="AZ6" s="605"/>
      <c r="BA6" s="605"/>
      <c r="BB6" s="605"/>
      <c r="BC6" s="605"/>
      <c r="BD6" s="605"/>
      <c r="BE6" s="605"/>
      <c r="BF6" s="606"/>
      <c r="BG6" s="607">
        <v>62168348</v>
      </c>
      <c r="BH6" s="608"/>
      <c r="BI6" s="608"/>
      <c r="BJ6" s="608"/>
      <c r="BK6" s="608"/>
      <c r="BL6" s="608"/>
      <c r="BM6" s="608"/>
      <c r="BN6" s="609"/>
      <c r="BO6" s="610">
        <v>90</v>
      </c>
      <c r="BP6" s="610"/>
      <c r="BQ6" s="610"/>
      <c r="BR6" s="610"/>
      <c r="BS6" s="611">
        <v>541656</v>
      </c>
      <c r="BT6" s="611"/>
      <c r="BU6" s="611"/>
      <c r="BV6" s="611"/>
      <c r="BW6" s="611"/>
      <c r="BX6" s="611"/>
      <c r="BY6" s="611"/>
      <c r="BZ6" s="611"/>
      <c r="CA6" s="611"/>
      <c r="CB6" s="615"/>
      <c r="CD6" s="593" t="s">
        <v>227</v>
      </c>
      <c r="CE6" s="594"/>
      <c r="CF6" s="594"/>
      <c r="CG6" s="594"/>
      <c r="CH6" s="594"/>
      <c r="CI6" s="594"/>
      <c r="CJ6" s="594"/>
      <c r="CK6" s="594"/>
      <c r="CL6" s="594"/>
      <c r="CM6" s="594"/>
      <c r="CN6" s="594"/>
      <c r="CO6" s="594"/>
      <c r="CP6" s="594"/>
      <c r="CQ6" s="595"/>
      <c r="CR6" s="607">
        <v>624556</v>
      </c>
      <c r="CS6" s="608"/>
      <c r="CT6" s="608"/>
      <c r="CU6" s="608"/>
      <c r="CV6" s="608"/>
      <c r="CW6" s="608"/>
      <c r="CX6" s="608"/>
      <c r="CY6" s="609"/>
      <c r="CZ6" s="601">
        <v>0.4</v>
      </c>
      <c r="DA6" s="602"/>
      <c r="DB6" s="602"/>
      <c r="DC6" s="618"/>
      <c r="DD6" s="616" t="s">
        <v>586</v>
      </c>
      <c r="DE6" s="608"/>
      <c r="DF6" s="608"/>
      <c r="DG6" s="608"/>
      <c r="DH6" s="608"/>
      <c r="DI6" s="608"/>
      <c r="DJ6" s="608"/>
      <c r="DK6" s="608"/>
      <c r="DL6" s="608"/>
      <c r="DM6" s="608"/>
      <c r="DN6" s="608"/>
      <c r="DO6" s="608"/>
      <c r="DP6" s="609"/>
      <c r="DQ6" s="616">
        <v>624176</v>
      </c>
      <c r="DR6" s="608"/>
      <c r="DS6" s="608"/>
      <c r="DT6" s="608"/>
      <c r="DU6" s="608"/>
      <c r="DV6" s="608"/>
      <c r="DW6" s="608"/>
      <c r="DX6" s="608"/>
      <c r="DY6" s="608"/>
      <c r="DZ6" s="608"/>
      <c r="EA6" s="608"/>
      <c r="EB6" s="608"/>
      <c r="EC6" s="617"/>
    </row>
    <row r="7" spans="2:143" ht="11.25" customHeight="1" x14ac:dyDescent="0.2">
      <c r="B7" s="604" t="s">
        <v>228</v>
      </c>
      <c r="C7" s="605"/>
      <c r="D7" s="605"/>
      <c r="E7" s="605"/>
      <c r="F7" s="605"/>
      <c r="G7" s="605"/>
      <c r="H7" s="605"/>
      <c r="I7" s="605"/>
      <c r="J7" s="605"/>
      <c r="K7" s="605"/>
      <c r="L7" s="605"/>
      <c r="M7" s="605"/>
      <c r="N7" s="605"/>
      <c r="O7" s="605"/>
      <c r="P7" s="605"/>
      <c r="Q7" s="606"/>
      <c r="R7" s="607">
        <v>46728</v>
      </c>
      <c r="S7" s="608"/>
      <c r="T7" s="608"/>
      <c r="U7" s="608"/>
      <c r="V7" s="608"/>
      <c r="W7" s="608"/>
      <c r="X7" s="608"/>
      <c r="Y7" s="609"/>
      <c r="Z7" s="610">
        <v>0</v>
      </c>
      <c r="AA7" s="610"/>
      <c r="AB7" s="610"/>
      <c r="AC7" s="610"/>
      <c r="AD7" s="611">
        <v>46728</v>
      </c>
      <c r="AE7" s="611"/>
      <c r="AF7" s="611"/>
      <c r="AG7" s="611"/>
      <c r="AH7" s="611"/>
      <c r="AI7" s="611"/>
      <c r="AJ7" s="611"/>
      <c r="AK7" s="611"/>
      <c r="AL7" s="612">
        <v>0.1</v>
      </c>
      <c r="AM7" s="613"/>
      <c r="AN7" s="613"/>
      <c r="AO7" s="614"/>
      <c r="AP7" s="604" t="s">
        <v>587</v>
      </c>
      <c r="AQ7" s="605"/>
      <c r="AR7" s="605"/>
      <c r="AS7" s="605"/>
      <c r="AT7" s="605"/>
      <c r="AU7" s="605"/>
      <c r="AV7" s="605"/>
      <c r="AW7" s="605"/>
      <c r="AX7" s="605"/>
      <c r="AY7" s="605"/>
      <c r="AZ7" s="605"/>
      <c r="BA7" s="605"/>
      <c r="BB7" s="605"/>
      <c r="BC7" s="605"/>
      <c r="BD7" s="605"/>
      <c r="BE7" s="605"/>
      <c r="BF7" s="606"/>
      <c r="BG7" s="607">
        <v>33371360</v>
      </c>
      <c r="BH7" s="608"/>
      <c r="BI7" s="608"/>
      <c r="BJ7" s="608"/>
      <c r="BK7" s="608"/>
      <c r="BL7" s="608"/>
      <c r="BM7" s="608"/>
      <c r="BN7" s="609"/>
      <c r="BO7" s="610">
        <v>48.3</v>
      </c>
      <c r="BP7" s="610"/>
      <c r="BQ7" s="610"/>
      <c r="BR7" s="610"/>
      <c r="BS7" s="611">
        <v>541656</v>
      </c>
      <c r="BT7" s="611"/>
      <c r="BU7" s="611"/>
      <c r="BV7" s="611"/>
      <c r="BW7" s="611"/>
      <c r="BX7" s="611"/>
      <c r="BY7" s="611"/>
      <c r="BZ7" s="611"/>
      <c r="CA7" s="611"/>
      <c r="CB7" s="615"/>
      <c r="CD7" s="604" t="s">
        <v>229</v>
      </c>
      <c r="CE7" s="605"/>
      <c r="CF7" s="605"/>
      <c r="CG7" s="605"/>
      <c r="CH7" s="605"/>
      <c r="CI7" s="605"/>
      <c r="CJ7" s="605"/>
      <c r="CK7" s="605"/>
      <c r="CL7" s="605"/>
      <c r="CM7" s="605"/>
      <c r="CN7" s="605"/>
      <c r="CO7" s="605"/>
      <c r="CP7" s="605"/>
      <c r="CQ7" s="606"/>
      <c r="CR7" s="607">
        <v>9267522</v>
      </c>
      <c r="CS7" s="608"/>
      <c r="CT7" s="608"/>
      <c r="CU7" s="608"/>
      <c r="CV7" s="608"/>
      <c r="CW7" s="608"/>
      <c r="CX7" s="608"/>
      <c r="CY7" s="609"/>
      <c r="CZ7" s="610">
        <v>6</v>
      </c>
      <c r="DA7" s="610"/>
      <c r="DB7" s="610"/>
      <c r="DC7" s="610"/>
      <c r="DD7" s="616">
        <v>527633</v>
      </c>
      <c r="DE7" s="608"/>
      <c r="DF7" s="608"/>
      <c r="DG7" s="608"/>
      <c r="DH7" s="608"/>
      <c r="DI7" s="608"/>
      <c r="DJ7" s="608"/>
      <c r="DK7" s="608"/>
      <c r="DL7" s="608"/>
      <c r="DM7" s="608"/>
      <c r="DN7" s="608"/>
      <c r="DO7" s="608"/>
      <c r="DP7" s="609"/>
      <c r="DQ7" s="616">
        <v>7527798</v>
      </c>
      <c r="DR7" s="608"/>
      <c r="DS7" s="608"/>
      <c r="DT7" s="608"/>
      <c r="DU7" s="608"/>
      <c r="DV7" s="608"/>
      <c r="DW7" s="608"/>
      <c r="DX7" s="608"/>
      <c r="DY7" s="608"/>
      <c r="DZ7" s="608"/>
      <c r="EA7" s="608"/>
      <c r="EB7" s="608"/>
      <c r="EC7" s="617"/>
    </row>
    <row r="8" spans="2:143" ht="11.25" customHeight="1" x14ac:dyDescent="0.2">
      <c r="B8" s="604" t="s">
        <v>230</v>
      </c>
      <c r="C8" s="605"/>
      <c r="D8" s="605"/>
      <c r="E8" s="605"/>
      <c r="F8" s="605"/>
      <c r="G8" s="605"/>
      <c r="H8" s="605"/>
      <c r="I8" s="605"/>
      <c r="J8" s="605"/>
      <c r="K8" s="605"/>
      <c r="L8" s="605"/>
      <c r="M8" s="605"/>
      <c r="N8" s="605"/>
      <c r="O8" s="605"/>
      <c r="P8" s="605"/>
      <c r="Q8" s="606"/>
      <c r="R8" s="607">
        <v>483637</v>
      </c>
      <c r="S8" s="608"/>
      <c r="T8" s="608"/>
      <c r="U8" s="608"/>
      <c r="V8" s="608"/>
      <c r="W8" s="608"/>
      <c r="X8" s="608"/>
      <c r="Y8" s="609"/>
      <c r="Z8" s="610">
        <v>0.3</v>
      </c>
      <c r="AA8" s="610"/>
      <c r="AB8" s="610"/>
      <c r="AC8" s="610"/>
      <c r="AD8" s="611">
        <v>483637</v>
      </c>
      <c r="AE8" s="611"/>
      <c r="AF8" s="611"/>
      <c r="AG8" s="611"/>
      <c r="AH8" s="611"/>
      <c r="AI8" s="611"/>
      <c r="AJ8" s="611"/>
      <c r="AK8" s="611"/>
      <c r="AL8" s="612">
        <v>0.6</v>
      </c>
      <c r="AM8" s="613"/>
      <c r="AN8" s="613"/>
      <c r="AO8" s="614"/>
      <c r="AP8" s="604" t="s">
        <v>588</v>
      </c>
      <c r="AQ8" s="605"/>
      <c r="AR8" s="605"/>
      <c r="AS8" s="605"/>
      <c r="AT8" s="605"/>
      <c r="AU8" s="605"/>
      <c r="AV8" s="605"/>
      <c r="AW8" s="605"/>
      <c r="AX8" s="605"/>
      <c r="AY8" s="605"/>
      <c r="AZ8" s="605"/>
      <c r="BA8" s="605"/>
      <c r="BB8" s="605"/>
      <c r="BC8" s="605"/>
      <c r="BD8" s="605"/>
      <c r="BE8" s="605"/>
      <c r="BF8" s="606"/>
      <c r="BG8" s="607">
        <v>785576</v>
      </c>
      <c r="BH8" s="608"/>
      <c r="BI8" s="608"/>
      <c r="BJ8" s="608"/>
      <c r="BK8" s="608"/>
      <c r="BL8" s="608"/>
      <c r="BM8" s="608"/>
      <c r="BN8" s="609"/>
      <c r="BO8" s="610">
        <v>1.1000000000000001</v>
      </c>
      <c r="BP8" s="610"/>
      <c r="BQ8" s="610"/>
      <c r="BR8" s="610"/>
      <c r="BS8" s="611" t="s">
        <v>126</v>
      </c>
      <c r="BT8" s="611"/>
      <c r="BU8" s="611"/>
      <c r="BV8" s="611"/>
      <c r="BW8" s="611"/>
      <c r="BX8" s="611"/>
      <c r="BY8" s="611"/>
      <c r="BZ8" s="611"/>
      <c r="CA8" s="611"/>
      <c r="CB8" s="615"/>
      <c r="CD8" s="604" t="s">
        <v>231</v>
      </c>
      <c r="CE8" s="605"/>
      <c r="CF8" s="605"/>
      <c r="CG8" s="605"/>
      <c r="CH8" s="605"/>
      <c r="CI8" s="605"/>
      <c r="CJ8" s="605"/>
      <c r="CK8" s="605"/>
      <c r="CL8" s="605"/>
      <c r="CM8" s="605"/>
      <c r="CN8" s="605"/>
      <c r="CO8" s="605"/>
      <c r="CP8" s="605"/>
      <c r="CQ8" s="606"/>
      <c r="CR8" s="607">
        <v>70673936</v>
      </c>
      <c r="CS8" s="608"/>
      <c r="CT8" s="608"/>
      <c r="CU8" s="608"/>
      <c r="CV8" s="608"/>
      <c r="CW8" s="608"/>
      <c r="CX8" s="608"/>
      <c r="CY8" s="609"/>
      <c r="CZ8" s="610">
        <v>46.1</v>
      </c>
      <c r="DA8" s="610"/>
      <c r="DB8" s="610"/>
      <c r="DC8" s="610"/>
      <c r="DD8" s="616">
        <v>1607447</v>
      </c>
      <c r="DE8" s="608"/>
      <c r="DF8" s="608"/>
      <c r="DG8" s="608"/>
      <c r="DH8" s="608"/>
      <c r="DI8" s="608"/>
      <c r="DJ8" s="608"/>
      <c r="DK8" s="608"/>
      <c r="DL8" s="608"/>
      <c r="DM8" s="608"/>
      <c r="DN8" s="608"/>
      <c r="DO8" s="608"/>
      <c r="DP8" s="609"/>
      <c r="DQ8" s="616">
        <v>30562004</v>
      </c>
      <c r="DR8" s="608"/>
      <c r="DS8" s="608"/>
      <c r="DT8" s="608"/>
      <c r="DU8" s="608"/>
      <c r="DV8" s="608"/>
      <c r="DW8" s="608"/>
      <c r="DX8" s="608"/>
      <c r="DY8" s="608"/>
      <c r="DZ8" s="608"/>
      <c r="EA8" s="608"/>
      <c r="EB8" s="608"/>
      <c r="EC8" s="617"/>
    </row>
    <row r="9" spans="2:143" ht="11.25" customHeight="1" x14ac:dyDescent="0.2">
      <c r="B9" s="604" t="s">
        <v>232</v>
      </c>
      <c r="C9" s="605"/>
      <c r="D9" s="605"/>
      <c r="E9" s="605"/>
      <c r="F9" s="605"/>
      <c r="G9" s="605"/>
      <c r="H9" s="605"/>
      <c r="I9" s="605"/>
      <c r="J9" s="605"/>
      <c r="K9" s="605"/>
      <c r="L9" s="605"/>
      <c r="M9" s="605"/>
      <c r="N9" s="605"/>
      <c r="O9" s="605"/>
      <c r="P9" s="605"/>
      <c r="Q9" s="606"/>
      <c r="R9" s="607">
        <v>610914</v>
      </c>
      <c r="S9" s="608"/>
      <c r="T9" s="608"/>
      <c r="U9" s="608"/>
      <c r="V9" s="608"/>
      <c r="W9" s="608"/>
      <c r="X9" s="608"/>
      <c r="Y9" s="609"/>
      <c r="Z9" s="610">
        <v>0.4</v>
      </c>
      <c r="AA9" s="610"/>
      <c r="AB9" s="610"/>
      <c r="AC9" s="610"/>
      <c r="AD9" s="611">
        <v>610914</v>
      </c>
      <c r="AE9" s="611"/>
      <c r="AF9" s="611"/>
      <c r="AG9" s="611"/>
      <c r="AH9" s="611"/>
      <c r="AI9" s="611"/>
      <c r="AJ9" s="611"/>
      <c r="AK9" s="611"/>
      <c r="AL9" s="612">
        <v>0.7</v>
      </c>
      <c r="AM9" s="613"/>
      <c r="AN9" s="613"/>
      <c r="AO9" s="614"/>
      <c r="AP9" s="604" t="s">
        <v>233</v>
      </c>
      <c r="AQ9" s="605"/>
      <c r="AR9" s="605"/>
      <c r="AS9" s="605"/>
      <c r="AT9" s="605"/>
      <c r="AU9" s="605"/>
      <c r="AV9" s="605"/>
      <c r="AW9" s="605"/>
      <c r="AX9" s="605"/>
      <c r="AY9" s="605"/>
      <c r="AZ9" s="605"/>
      <c r="BA9" s="605"/>
      <c r="BB9" s="605"/>
      <c r="BC9" s="605"/>
      <c r="BD9" s="605"/>
      <c r="BE9" s="605"/>
      <c r="BF9" s="606"/>
      <c r="BG9" s="607">
        <v>28832750</v>
      </c>
      <c r="BH9" s="608"/>
      <c r="BI9" s="608"/>
      <c r="BJ9" s="608"/>
      <c r="BK9" s="608"/>
      <c r="BL9" s="608"/>
      <c r="BM9" s="608"/>
      <c r="BN9" s="609"/>
      <c r="BO9" s="610">
        <v>41.8</v>
      </c>
      <c r="BP9" s="610"/>
      <c r="BQ9" s="610"/>
      <c r="BR9" s="610"/>
      <c r="BS9" s="611" t="s">
        <v>126</v>
      </c>
      <c r="BT9" s="611"/>
      <c r="BU9" s="611"/>
      <c r="BV9" s="611"/>
      <c r="BW9" s="611"/>
      <c r="BX9" s="611"/>
      <c r="BY9" s="611"/>
      <c r="BZ9" s="611"/>
      <c r="CA9" s="611"/>
      <c r="CB9" s="615"/>
      <c r="CD9" s="604" t="s">
        <v>234</v>
      </c>
      <c r="CE9" s="605"/>
      <c r="CF9" s="605"/>
      <c r="CG9" s="605"/>
      <c r="CH9" s="605"/>
      <c r="CI9" s="605"/>
      <c r="CJ9" s="605"/>
      <c r="CK9" s="605"/>
      <c r="CL9" s="605"/>
      <c r="CM9" s="605"/>
      <c r="CN9" s="605"/>
      <c r="CO9" s="605"/>
      <c r="CP9" s="605"/>
      <c r="CQ9" s="606"/>
      <c r="CR9" s="607">
        <v>18855504</v>
      </c>
      <c r="CS9" s="608"/>
      <c r="CT9" s="608"/>
      <c r="CU9" s="608"/>
      <c r="CV9" s="608"/>
      <c r="CW9" s="608"/>
      <c r="CX9" s="608"/>
      <c r="CY9" s="609"/>
      <c r="CZ9" s="610">
        <v>12.3</v>
      </c>
      <c r="DA9" s="610"/>
      <c r="DB9" s="610"/>
      <c r="DC9" s="610"/>
      <c r="DD9" s="616">
        <v>261690</v>
      </c>
      <c r="DE9" s="608"/>
      <c r="DF9" s="608"/>
      <c r="DG9" s="608"/>
      <c r="DH9" s="608"/>
      <c r="DI9" s="608"/>
      <c r="DJ9" s="608"/>
      <c r="DK9" s="608"/>
      <c r="DL9" s="608"/>
      <c r="DM9" s="608"/>
      <c r="DN9" s="608"/>
      <c r="DO9" s="608"/>
      <c r="DP9" s="609"/>
      <c r="DQ9" s="616">
        <v>11361159</v>
      </c>
      <c r="DR9" s="608"/>
      <c r="DS9" s="608"/>
      <c r="DT9" s="608"/>
      <c r="DU9" s="608"/>
      <c r="DV9" s="608"/>
      <c r="DW9" s="608"/>
      <c r="DX9" s="608"/>
      <c r="DY9" s="608"/>
      <c r="DZ9" s="608"/>
      <c r="EA9" s="608"/>
      <c r="EB9" s="608"/>
      <c r="EC9" s="617"/>
    </row>
    <row r="10" spans="2:143" ht="11.25" customHeight="1" x14ac:dyDescent="0.2">
      <c r="B10" s="604" t="s">
        <v>589</v>
      </c>
      <c r="C10" s="605"/>
      <c r="D10" s="605"/>
      <c r="E10" s="605"/>
      <c r="F10" s="605"/>
      <c r="G10" s="605"/>
      <c r="H10" s="605"/>
      <c r="I10" s="605"/>
      <c r="J10" s="605"/>
      <c r="K10" s="605"/>
      <c r="L10" s="605"/>
      <c r="M10" s="605"/>
      <c r="N10" s="605"/>
      <c r="O10" s="605"/>
      <c r="P10" s="605"/>
      <c r="Q10" s="606"/>
      <c r="R10" s="607" t="s">
        <v>126</v>
      </c>
      <c r="S10" s="608"/>
      <c r="T10" s="608"/>
      <c r="U10" s="608"/>
      <c r="V10" s="608"/>
      <c r="W10" s="608"/>
      <c r="X10" s="608"/>
      <c r="Y10" s="609"/>
      <c r="Z10" s="610" t="s">
        <v>590</v>
      </c>
      <c r="AA10" s="610"/>
      <c r="AB10" s="610"/>
      <c r="AC10" s="610"/>
      <c r="AD10" s="611" t="s">
        <v>126</v>
      </c>
      <c r="AE10" s="611"/>
      <c r="AF10" s="611"/>
      <c r="AG10" s="611"/>
      <c r="AH10" s="611"/>
      <c r="AI10" s="611"/>
      <c r="AJ10" s="611"/>
      <c r="AK10" s="611"/>
      <c r="AL10" s="612" t="s">
        <v>590</v>
      </c>
      <c r="AM10" s="613"/>
      <c r="AN10" s="613"/>
      <c r="AO10" s="614"/>
      <c r="AP10" s="604" t="s">
        <v>591</v>
      </c>
      <c r="AQ10" s="605"/>
      <c r="AR10" s="605"/>
      <c r="AS10" s="605"/>
      <c r="AT10" s="605"/>
      <c r="AU10" s="605"/>
      <c r="AV10" s="605"/>
      <c r="AW10" s="605"/>
      <c r="AX10" s="605"/>
      <c r="AY10" s="605"/>
      <c r="AZ10" s="605"/>
      <c r="BA10" s="605"/>
      <c r="BB10" s="605"/>
      <c r="BC10" s="605"/>
      <c r="BD10" s="605"/>
      <c r="BE10" s="605"/>
      <c r="BF10" s="606"/>
      <c r="BG10" s="607">
        <v>1263913</v>
      </c>
      <c r="BH10" s="608"/>
      <c r="BI10" s="608"/>
      <c r="BJ10" s="608"/>
      <c r="BK10" s="608"/>
      <c r="BL10" s="608"/>
      <c r="BM10" s="608"/>
      <c r="BN10" s="609"/>
      <c r="BO10" s="610">
        <v>1.8</v>
      </c>
      <c r="BP10" s="610"/>
      <c r="BQ10" s="610"/>
      <c r="BR10" s="610"/>
      <c r="BS10" s="611" t="s">
        <v>126</v>
      </c>
      <c r="BT10" s="611"/>
      <c r="BU10" s="611"/>
      <c r="BV10" s="611"/>
      <c r="BW10" s="611"/>
      <c r="BX10" s="611"/>
      <c r="BY10" s="611"/>
      <c r="BZ10" s="611"/>
      <c r="CA10" s="611"/>
      <c r="CB10" s="615"/>
      <c r="CD10" s="604" t="s">
        <v>235</v>
      </c>
      <c r="CE10" s="605"/>
      <c r="CF10" s="605"/>
      <c r="CG10" s="605"/>
      <c r="CH10" s="605"/>
      <c r="CI10" s="605"/>
      <c r="CJ10" s="605"/>
      <c r="CK10" s="605"/>
      <c r="CL10" s="605"/>
      <c r="CM10" s="605"/>
      <c r="CN10" s="605"/>
      <c r="CO10" s="605"/>
      <c r="CP10" s="605"/>
      <c r="CQ10" s="606"/>
      <c r="CR10" s="607">
        <v>48215</v>
      </c>
      <c r="CS10" s="608"/>
      <c r="CT10" s="608"/>
      <c r="CU10" s="608"/>
      <c r="CV10" s="608"/>
      <c r="CW10" s="608"/>
      <c r="CX10" s="608"/>
      <c r="CY10" s="609"/>
      <c r="CZ10" s="610">
        <v>0</v>
      </c>
      <c r="DA10" s="610"/>
      <c r="DB10" s="610"/>
      <c r="DC10" s="610"/>
      <c r="DD10" s="616" t="s">
        <v>126</v>
      </c>
      <c r="DE10" s="608"/>
      <c r="DF10" s="608"/>
      <c r="DG10" s="608"/>
      <c r="DH10" s="608"/>
      <c r="DI10" s="608"/>
      <c r="DJ10" s="608"/>
      <c r="DK10" s="608"/>
      <c r="DL10" s="608"/>
      <c r="DM10" s="608"/>
      <c r="DN10" s="608"/>
      <c r="DO10" s="608"/>
      <c r="DP10" s="609"/>
      <c r="DQ10" s="616">
        <v>44114</v>
      </c>
      <c r="DR10" s="608"/>
      <c r="DS10" s="608"/>
      <c r="DT10" s="608"/>
      <c r="DU10" s="608"/>
      <c r="DV10" s="608"/>
      <c r="DW10" s="608"/>
      <c r="DX10" s="608"/>
      <c r="DY10" s="608"/>
      <c r="DZ10" s="608"/>
      <c r="EA10" s="608"/>
      <c r="EB10" s="608"/>
      <c r="EC10" s="617"/>
    </row>
    <row r="11" spans="2:143" ht="11.25" customHeight="1" x14ac:dyDescent="0.2">
      <c r="B11" s="604" t="s">
        <v>236</v>
      </c>
      <c r="C11" s="605"/>
      <c r="D11" s="605"/>
      <c r="E11" s="605"/>
      <c r="F11" s="605"/>
      <c r="G11" s="605"/>
      <c r="H11" s="605"/>
      <c r="I11" s="605"/>
      <c r="J11" s="605"/>
      <c r="K11" s="605"/>
      <c r="L11" s="605"/>
      <c r="M11" s="605"/>
      <c r="N11" s="605"/>
      <c r="O11" s="605"/>
      <c r="P11" s="605"/>
      <c r="Q11" s="606"/>
      <c r="R11" s="607">
        <v>9629147</v>
      </c>
      <c r="S11" s="608"/>
      <c r="T11" s="608"/>
      <c r="U11" s="608"/>
      <c r="V11" s="608"/>
      <c r="W11" s="608"/>
      <c r="X11" s="608"/>
      <c r="Y11" s="609"/>
      <c r="Z11" s="612">
        <v>6</v>
      </c>
      <c r="AA11" s="613"/>
      <c r="AB11" s="613"/>
      <c r="AC11" s="619"/>
      <c r="AD11" s="616">
        <v>9629147</v>
      </c>
      <c r="AE11" s="608"/>
      <c r="AF11" s="608"/>
      <c r="AG11" s="608"/>
      <c r="AH11" s="608"/>
      <c r="AI11" s="608"/>
      <c r="AJ11" s="608"/>
      <c r="AK11" s="609"/>
      <c r="AL11" s="612">
        <v>11.5</v>
      </c>
      <c r="AM11" s="613"/>
      <c r="AN11" s="613"/>
      <c r="AO11" s="614"/>
      <c r="AP11" s="604" t="s">
        <v>237</v>
      </c>
      <c r="AQ11" s="605"/>
      <c r="AR11" s="605"/>
      <c r="AS11" s="605"/>
      <c r="AT11" s="605"/>
      <c r="AU11" s="605"/>
      <c r="AV11" s="605"/>
      <c r="AW11" s="605"/>
      <c r="AX11" s="605"/>
      <c r="AY11" s="605"/>
      <c r="AZ11" s="605"/>
      <c r="BA11" s="605"/>
      <c r="BB11" s="605"/>
      <c r="BC11" s="605"/>
      <c r="BD11" s="605"/>
      <c r="BE11" s="605"/>
      <c r="BF11" s="606"/>
      <c r="BG11" s="607">
        <v>2489121</v>
      </c>
      <c r="BH11" s="608"/>
      <c r="BI11" s="608"/>
      <c r="BJ11" s="608"/>
      <c r="BK11" s="608"/>
      <c r="BL11" s="608"/>
      <c r="BM11" s="608"/>
      <c r="BN11" s="609"/>
      <c r="BO11" s="610">
        <v>3.6</v>
      </c>
      <c r="BP11" s="610"/>
      <c r="BQ11" s="610"/>
      <c r="BR11" s="610"/>
      <c r="BS11" s="611">
        <v>541656</v>
      </c>
      <c r="BT11" s="611"/>
      <c r="BU11" s="611"/>
      <c r="BV11" s="611"/>
      <c r="BW11" s="611"/>
      <c r="BX11" s="611"/>
      <c r="BY11" s="611"/>
      <c r="BZ11" s="611"/>
      <c r="CA11" s="611"/>
      <c r="CB11" s="615"/>
      <c r="CD11" s="604" t="s">
        <v>238</v>
      </c>
      <c r="CE11" s="605"/>
      <c r="CF11" s="605"/>
      <c r="CG11" s="605"/>
      <c r="CH11" s="605"/>
      <c r="CI11" s="605"/>
      <c r="CJ11" s="605"/>
      <c r="CK11" s="605"/>
      <c r="CL11" s="605"/>
      <c r="CM11" s="605"/>
      <c r="CN11" s="605"/>
      <c r="CO11" s="605"/>
      <c r="CP11" s="605"/>
      <c r="CQ11" s="606"/>
      <c r="CR11" s="607">
        <v>2038413</v>
      </c>
      <c r="CS11" s="608"/>
      <c r="CT11" s="608"/>
      <c r="CU11" s="608"/>
      <c r="CV11" s="608"/>
      <c r="CW11" s="608"/>
      <c r="CX11" s="608"/>
      <c r="CY11" s="609"/>
      <c r="CZ11" s="610">
        <v>1.3</v>
      </c>
      <c r="DA11" s="610"/>
      <c r="DB11" s="610"/>
      <c r="DC11" s="610"/>
      <c r="DD11" s="616">
        <v>1571908</v>
      </c>
      <c r="DE11" s="608"/>
      <c r="DF11" s="608"/>
      <c r="DG11" s="608"/>
      <c r="DH11" s="608"/>
      <c r="DI11" s="608"/>
      <c r="DJ11" s="608"/>
      <c r="DK11" s="608"/>
      <c r="DL11" s="608"/>
      <c r="DM11" s="608"/>
      <c r="DN11" s="608"/>
      <c r="DO11" s="608"/>
      <c r="DP11" s="609"/>
      <c r="DQ11" s="616">
        <v>553612</v>
      </c>
      <c r="DR11" s="608"/>
      <c r="DS11" s="608"/>
      <c r="DT11" s="608"/>
      <c r="DU11" s="608"/>
      <c r="DV11" s="608"/>
      <c r="DW11" s="608"/>
      <c r="DX11" s="608"/>
      <c r="DY11" s="608"/>
      <c r="DZ11" s="608"/>
      <c r="EA11" s="608"/>
      <c r="EB11" s="608"/>
      <c r="EC11" s="617"/>
    </row>
    <row r="12" spans="2:143" ht="11.25" customHeight="1" x14ac:dyDescent="0.2">
      <c r="B12" s="604" t="s">
        <v>239</v>
      </c>
      <c r="C12" s="605"/>
      <c r="D12" s="605"/>
      <c r="E12" s="605"/>
      <c r="F12" s="605"/>
      <c r="G12" s="605"/>
      <c r="H12" s="605"/>
      <c r="I12" s="605"/>
      <c r="J12" s="605"/>
      <c r="K12" s="605"/>
      <c r="L12" s="605"/>
      <c r="M12" s="605"/>
      <c r="N12" s="605"/>
      <c r="O12" s="605"/>
      <c r="P12" s="605"/>
      <c r="Q12" s="606"/>
      <c r="R12" s="607">
        <v>22590</v>
      </c>
      <c r="S12" s="608"/>
      <c r="T12" s="608"/>
      <c r="U12" s="608"/>
      <c r="V12" s="608"/>
      <c r="W12" s="608"/>
      <c r="X12" s="608"/>
      <c r="Y12" s="609"/>
      <c r="Z12" s="610">
        <v>0</v>
      </c>
      <c r="AA12" s="610"/>
      <c r="AB12" s="610"/>
      <c r="AC12" s="610"/>
      <c r="AD12" s="611">
        <v>22590</v>
      </c>
      <c r="AE12" s="611"/>
      <c r="AF12" s="611"/>
      <c r="AG12" s="611"/>
      <c r="AH12" s="611"/>
      <c r="AI12" s="611"/>
      <c r="AJ12" s="611"/>
      <c r="AK12" s="611"/>
      <c r="AL12" s="612">
        <v>0</v>
      </c>
      <c r="AM12" s="613"/>
      <c r="AN12" s="613"/>
      <c r="AO12" s="614"/>
      <c r="AP12" s="604" t="s">
        <v>592</v>
      </c>
      <c r="AQ12" s="605"/>
      <c r="AR12" s="605"/>
      <c r="AS12" s="605"/>
      <c r="AT12" s="605"/>
      <c r="AU12" s="605"/>
      <c r="AV12" s="605"/>
      <c r="AW12" s="605"/>
      <c r="AX12" s="605"/>
      <c r="AY12" s="605"/>
      <c r="AZ12" s="605"/>
      <c r="BA12" s="605"/>
      <c r="BB12" s="605"/>
      <c r="BC12" s="605"/>
      <c r="BD12" s="605"/>
      <c r="BE12" s="605"/>
      <c r="BF12" s="606"/>
      <c r="BG12" s="607">
        <v>25597620</v>
      </c>
      <c r="BH12" s="608"/>
      <c r="BI12" s="608"/>
      <c r="BJ12" s="608"/>
      <c r="BK12" s="608"/>
      <c r="BL12" s="608"/>
      <c r="BM12" s="608"/>
      <c r="BN12" s="609"/>
      <c r="BO12" s="610">
        <v>37.1</v>
      </c>
      <c r="BP12" s="610"/>
      <c r="BQ12" s="610"/>
      <c r="BR12" s="610"/>
      <c r="BS12" s="611" t="s">
        <v>126</v>
      </c>
      <c r="BT12" s="611"/>
      <c r="BU12" s="611"/>
      <c r="BV12" s="611"/>
      <c r="BW12" s="611"/>
      <c r="BX12" s="611"/>
      <c r="BY12" s="611"/>
      <c r="BZ12" s="611"/>
      <c r="CA12" s="611"/>
      <c r="CB12" s="615"/>
      <c r="CD12" s="604" t="s">
        <v>240</v>
      </c>
      <c r="CE12" s="605"/>
      <c r="CF12" s="605"/>
      <c r="CG12" s="605"/>
      <c r="CH12" s="605"/>
      <c r="CI12" s="605"/>
      <c r="CJ12" s="605"/>
      <c r="CK12" s="605"/>
      <c r="CL12" s="605"/>
      <c r="CM12" s="605"/>
      <c r="CN12" s="605"/>
      <c r="CO12" s="605"/>
      <c r="CP12" s="605"/>
      <c r="CQ12" s="606"/>
      <c r="CR12" s="607">
        <v>2114164</v>
      </c>
      <c r="CS12" s="608"/>
      <c r="CT12" s="608"/>
      <c r="CU12" s="608"/>
      <c r="CV12" s="608"/>
      <c r="CW12" s="608"/>
      <c r="CX12" s="608"/>
      <c r="CY12" s="609"/>
      <c r="CZ12" s="610">
        <v>1.4</v>
      </c>
      <c r="DA12" s="610"/>
      <c r="DB12" s="610"/>
      <c r="DC12" s="610"/>
      <c r="DD12" s="616">
        <v>1649</v>
      </c>
      <c r="DE12" s="608"/>
      <c r="DF12" s="608"/>
      <c r="DG12" s="608"/>
      <c r="DH12" s="608"/>
      <c r="DI12" s="608"/>
      <c r="DJ12" s="608"/>
      <c r="DK12" s="608"/>
      <c r="DL12" s="608"/>
      <c r="DM12" s="608"/>
      <c r="DN12" s="608"/>
      <c r="DO12" s="608"/>
      <c r="DP12" s="609"/>
      <c r="DQ12" s="616">
        <v>913450</v>
      </c>
      <c r="DR12" s="608"/>
      <c r="DS12" s="608"/>
      <c r="DT12" s="608"/>
      <c r="DU12" s="608"/>
      <c r="DV12" s="608"/>
      <c r="DW12" s="608"/>
      <c r="DX12" s="608"/>
      <c r="DY12" s="608"/>
      <c r="DZ12" s="608"/>
      <c r="EA12" s="608"/>
      <c r="EB12" s="608"/>
      <c r="EC12" s="617"/>
    </row>
    <row r="13" spans="2:143" ht="11.25" customHeight="1" x14ac:dyDescent="0.2">
      <c r="B13" s="604" t="s">
        <v>241</v>
      </c>
      <c r="C13" s="605"/>
      <c r="D13" s="605"/>
      <c r="E13" s="605"/>
      <c r="F13" s="605"/>
      <c r="G13" s="605"/>
      <c r="H13" s="605"/>
      <c r="I13" s="605"/>
      <c r="J13" s="605"/>
      <c r="K13" s="605"/>
      <c r="L13" s="605"/>
      <c r="M13" s="605"/>
      <c r="N13" s="605"/>
      <c r="O13" s="605"/>
      <c r="P13" s="605"/>
      <c r="Q13" s="606"/>
      <c r="R13" s="607" t="s">
        <v>126</v>
      </c>
      <c r="S13" s="608"/>
      <c r="T13" s="608"/>
      <c r="U13" s="608"/>
      <c r="V13" s="608"/>
      <c r="W13" s="608"/>
      <c r="X13" s="608"/>
      <c r="Y13" s="609"/>
      <c r="Z13" s="610" t="s">
        <v>126</v>
      </c>
      <c r="AA13" s="610"/>
      <c r="AB13" s="610"/>
      <c r="AC13" s="610"/>
      <c r="AD13" s="611" t="s">
        <v>590</v>
      </c>
      <c r="AE13" s="611"/>
      <c r="AF13" s="611"/>
      <c r="AG13" s="611"/>
      <c r="AH13" s="611"/>
      <c r="AI13" s="611"/>
      <c r="AJ13" s="611"/>
      <c r="AK13" s="611"/>
      <c r="AL13" s="612" t="s">
        <v>590</v>
      </c>
      <c r="AM13" s="613"/>
      <c r="AN13" s="613"/>
      <c r="AO13" s="614"/>
      <c r="AP13" s="604" t="s">
        <v>242</v>
      </c>
      <c r="AQ13" s="605"/>
      <c r="AR13" s="605"/>
      <c r="AS13" s="605"/>
      <c r="AT13" s="605"/>
      <c r="AU13" s="605"/>
      <c r="AV13" s="605"/>
      <c r="AW13" s="605"/>
      <c r="AX13" s="605"/>
      <c r="AY13" s="605"/>
      <c r="AZ13" s="605"/>
      <c r="BA13" s="605"/>
      <c r="BB13" s="605"/>
      <c r="BC13" s="605"/>
      <c r="BD13" s="605"/>
      <c r="BE13" s="605"/>
      <c r="BF13" s="606"/>
      <c r="BG13" s="607">
        <v>25564823</v>
      </c>
      <c r="BH13" s="608"/>
      <c r="BI13" s="608"/>
      <c r="BJ13" s="608"/>
      <c r="BK13" s="608"/>
      <c r="BL13" s="608"/>
      <c r="BM13" s="608"/>
      <c r="BN13" s="609"/>
      <c r="BO13" s="610">
        <v>37</v>
      </c>
      <c r="BP13" s="610"/>
      <c r="BQ13" s="610"/>
      <c r="BR13" s="610"/>
      <c r="BS13" s="611" t="s">
        <v>126</v>
      </c>
      <c r="BT13" s="611"/>
      <c r="BU13" s="611"/>
      <c r="BV13" s="611"/>
      <c r="BW13" s="611"/>
      <c r="BX13" s="611"/>
      <c r="BY13" s="611"/>
      <c r="BZ13" s="611"/>
      <c r="CA13" s="611"/>
      <c r="CB13" s="615"/>
      <c r="CD13" s="604" t="s">
        <v>243</v>
      </c>
      <c r="CE13" s="605"/>
      <c r="CF13" s="605"/>
      <c r="CG13" s="605"/>
      <c r="CH13" s="605"/>
      <c r="CI13" s="605"/>
      <c r="CJ13" s="605"/>
      <c r="CK13" s="605"/>
      <c r="CL13" s="605"/>
      <c r="CM13" s="605"/>
      <c r="CN13" s="605"/>
      <c r="CO13" s="605"/>
      <c r="CP13" s="605"/>
      <c r="CQ13" s="606"/>
      <c r="CR13" s="607">
        <v>13537836</v>
      </c>
      <c r="CS13" s="608"/>
      <c r="CT13" s="608"/>
      <c r="CU13" s="608"/>
      <c r="CV13" s="608"/>
      <c r="CW13" s="608"/>
      <c r="CX13" s="608"/>
      <c r="CY13" s="609"/>
      <c r="CZ13" s="610">
        <v>8.8000000000000007</v>
      </c>
      <c r="DA13" s="610"/>
      <c r="DB13" s="610"/>
      <c r="DC13" s="610"/>
      <c r="DD13" s="616">
        <v>6607052</v>
      </c>
      <c r="DE13" s="608"/>
      <c r="DF13" s="608"/>
      <c r="DG13" s="608"/>
      <c r="DH13" s="608"/>
      <c r="DI13" s="608"/>
      <c r="DJ13" s="608"/>
      <c r="DK13" s="608"/>
      <c r="DL13" s="608"/>
      <c r="DM13" s="608"/>
      <c r="DN13" s="608"/>
      <c r="DO13" s="608"/>
      <c r="DP13" s="609"/>
      <c r="DQ13" s="616">
        <v>9687511</v>
      </c>
      <c r="DR13" s="608"/>
      <c r="DS13" s="608"/>
      <c r="DT13" s="608"/>
      <c r="DU13" s="608"/>
      <c r="DV13" s="608"/>
      <c r="DW13" s="608"/>
      <c r="DX13" s="608"/>
      <c r="DY13" s="608"/>
      <c r="DZ13" s="608"/>
      <c r="EA13" s="608"/>
      <c r="EB13" s="608"/>
      <c r="EC13" s="617"/>
    </row>
    <row r="14" spans="2:143" ht="11.25" customHeight="1" x14ac:dyDescent="0.2">
      <c r="B14" s="604" t="s">
        <v>244</v>
      </c>
      <c r="C14" s="605"/>
      <c r="D14" s="605"/>
      <c r="E14" s="605"/>
      <c r="F14" s="605"/>
      <c r="G14" s="605"/>
      <c r="H14" s="605"/>
      <c r="I14" s="605"/>
      <c r="J14" s="605"/>
      <c r="K14" s="605"/>
      <c r="L14" s="605"/>
      <c r="M14" s="605"/>
      <c r="N14" s="605"/>
      <c r="O14" s="605"/>
      <c r="P14" s="605"/>
      <c r="Q14" s="606"/>
      <c r="R14" s="607">
        <v>1</v>
      </c>
      <c r="S14" s="608"/>
      <c r="T14" s="608"/>
      <c r="U14" s="608"/>
      <c r="V14" s="608"/>
      <c r="W14" s="608"/>
      <c r="X14" s="608"/>
      <c r="Y14" s="609"/>
      <c r="Z14" s="610">
        <v>0</v>
      </c>
      <c r="AA14" s="610"/>
      <c r="AB14" s="610"/>
      <c r="AC14" s="610"/>
      <c r="AD14" s="611">
        <v>1</v>
      </c>
      <c r="AE14" s="611"/>
      <c r="AF14" s="611"/>
      <c r="AG14" s="611"/>
      <c r="AH14" s="611"/>
      <c r="AI14" s="611"/>
      <c r="AJ14" s="611"/>
      <c r="AK14" s="611"/>
      <c r="AL14" s="612">
        <v>0</v>
      </c>
      <c r="AM14" s="613"/>
      <c r="AN14" s="613"/>
      <c r="AO14" s="614"/>
      <c r="AP14" s="604" t="s">
        <v>245</v>
      </c>
      <c r="AQ14" s="605"/>
      <c r="AR14" s="605"/>
      <c r="AS14" s="605"/>
      <c r="AT14" s="605"/>
      <c r="AU14" s="605"/>
      <c r="AV14" s="605"/>
      <c r="AW14" s="605"/>
      <c r="AX14" s="605"/>
      <c r="AY14" s="605"/>
      <c r="AZ14" s="605"/>
      <c r="BA14" s="605"/>
      <c r="BB14" s="605"/>
      <c r="BC14" s="605"/>
      <c r="BD14" s="605"/>
      <c r="BE14" s="605"/>
      <c r="BF14" s="606"/>
      <c r="BG14" s="607">
        <v>592969</v>
      </c>
      <c r="BH14" s="608"/>
      <c r="BI14" s="608"/>
      <c r="BJ14" s="608"/>
      <c r="BK14" s="608"/>
      <c r="BL14" s="608"/>
      <c r="BM14" s="608"/>
      <c r="BN14" s="609"/>
      <c r="BO14" s="610">
        <v>0.9</v>
      </c>
      <c r="BP14" s="610"/>
      <c r="BQ14" s="610"/>
      <c r="BR14" s="610"/>
      <c r="BS14" s="611" t="s">
        <v>126</v>
      </c>
      <c r="BT14" s="611"/>
      <c r="BU14" s="611"/>
      <c r="BV14" s="611"/>
      <c r="BW14" s="611"/>
      <c r="BX14" s="611"/>
      <c r="BY14" s="611"/>
      <c r="BZ14" s="611"/>
      <c r="CA14" s="611"/>
      <c r="CB14" s="615"/>
      <c r="CD14" s="604" t="s">
        <v>246</v>
      </c>
      <c r="CE14" s="605"/>
      <c r="CF14" s="605"/>
      <c r="CG14" s="605"/>
      <c r="CH14" s="605"/>
      <c r="CI14" s="605"/>
      <c r="CJ14" s="605"/>
      <c r="CK14" s="605"/>
      <c r="CL14" s="605"/>
      <c r="CM14" s="605"/>
      <c r="CN14" s="605"/>
      <c r="CO14" s="605"/>
      <c r="CP14" s="605"/>
      <c r="CQ14" s="606"/>
      <c r="CR14" s="607">
        <v>5300535</v>
      </c>
      <c r="CS14" s="608"/>
      <c r="CT14" s="608"/>
      <c r="CU14" s="608"/>
      <c r="CV14" s="608"/>
      <c r="CW14" s="608"/>
      <c r="CX14" s="608"/>
      <c r="CY14" s="609"/>
      <c r="CZ14" s="610">
        <v>3.5</v>
      </c>
      <c r="DA14" s="610"/>
      <c r="DB14" s="610"/>
      <c r="DC14" s="610"/>
      <c r="DD14" s="616">
        <v>805772</v>
      </c>
      <c r="DE14" s="608"/>
      <c r="DF14" s="608"/>
      <c r="DG14" s="608"/>
      <c r="DH14" s="608"/>
      <c r="DI14" s="608"/>
      <c r="DJ14" s="608"/>
      <c r="DK14" s="608"/>
      <c r="DL14" s="608"/>
      <c r="DM14" s="608"/>
      <c r="DN14" s="608"/>
      <c r="DO14" s="608"/>
      <c r="DP14" s="609"/>
      <c r="DQ14" s="616">
        <v>4889937</v>
      </c>
      <c r="DR14" s="608"/>
      <c r="DS14" s="608"/>
      <c r="DT14" s="608"/>
      <c r="DU14" s="608"/>
      <c r="DV14" s="608"/>
      <c r="DW14" s="608"/>
      <c r="DX14" s="608"/>
      <c r="DY14" s="608"/>
      <c r="DZ14" s="608"/>
      <c r="EA14" s="608"/>
      <c r="EB14" s="608"/>
      <c r="EC14" s="617"/>
    </row>
    <row r="15" spans="2:143" ht="11.25" customHeight="1" x14ac:dyDescent="0.2">
      <c r="B15" s="604" t="s">
        <v>247</v>
      </c>
      <c r="C15" s="605"/>
      <c r="D15" s="605"/>
      <c r="E15" s="605"/>
      <c r="F15" s="605"/>
      <c r="G15" s="605"/>
      <c r="H15" s="605"/>
      <c r="I15" s="605"/>
      <c r="J15" s="605"/>
      <c r="K15" s="605"/>
      <c r="L15" s="605"/>
      <c r="M15" s="605"/>
      <c r="N15" s="605"/>
      <c r="O15" s="605"/>
      <c r="P15" s="605"/>
      <c r="Q15" s="606"/>
      <c r="R15" s="607" t="s">
        <v>126</v>
      </c>
      <c r="S15" s="608"/>
      <c r="T15" s="608"/>
      <c r="U15" s="608"/>
      <c r="V15" s="608"/>
      <c r="W15" s="608"/>
      <c r="X15" s="608"/>
      <c r="Y15" s="609"/>
      <c r="Z15" s="610" t="s">
        <v>126</v>
      </c>
      <c r="AA15" s="610"/>
      <c r="AB15" s="610"/>
      <c r="AC15" s="610"/>
      <c r="AD15" s="611" t="s">
        <v>126</v>
      </c>
      <c r="AE15" s="611"/>
      <c r="AF15" s="611"/>
      <c r="AG15" s="611"/>
      <c r="AH15" s="611"/>
      <c r="AI15" s="611"/>
      <c r="AJ15" s="611"/>
      <c r="AK15" s="611"/>
      <c r="AL15" s="612" t="s">
        <v>126</v>
      </c>
      <c r="AM15" s="613"/>
      <c r="AN15" s="613"/>
      <c r="AO15" s="614"/>
      <c r="AP15" s="604" t="s">
        <v>593</v>
      </c>
      <c r="AQ15" s="605"/>
      <c r="AR15" s="605"/>
      <c r="AS15" s="605"/>
      <c r="AT15" s="605"/>
      <c r="AU15" s="605"/>
      <c r="AV15" s="605"/>
      <c r="AW15" s="605"/>
      <c r="AX15" s="605"/>
      <c r="AY15" s="605"/>
      <c r="AZ15" s="605"/>
      <c r="BA15" s="605"/>
      <c r="BB15" s="605"/>
      <c r="BC15" s="605"/>
      <c r="BD15" s="605"/>
      <c r="BE15" s="605"/>
      <c r="BF15" s="606"/>
      <c r="BG15" s="607">
        <v>2606399</v>
      </c>
      <c r="BH15" s="608"/>
      <c r="BI15" s="608"/>
      <c r="BJ15" s="608"/>
      <c r="BK15" s="608"/>
      <c r="BL15" s="608"/>
      <c r="BM15" s="608"/>
      <c r="BN15" s="609"/>
      <c r="BO15" s="610">
        <v>3.8</v>
      </c>
      <c r="BP15" s="610"/>
      <c r="BQ15" s="610"/>
      <c r="BR15" s="610"/>
      <c r="BS15" s="611" t="s">
        <v>126</v>
      </c>
      <c r="BT15" s="611"/>
      <c r="BU15" s="611"/>
      <c r="BV15" s="611"/>
      <c r="BW15" s="611"/>
      <c r="BX15" s="611"/>
      <c r="BY15" s="611"/>
      <c r="BZ15" s="611"/>
      <c r="CA15" s="611"/>
      <c r="CB15" s="615"/>
      <c r="CD15" s="604" t="s">
        <v>248</v>
      </c>
      <c r="CE15" s="605"/>
      <c r="CF15" s="605"/>
      <c r="CG15" s="605"/>
      <c r="CH15" s="605"/>
      <c r="CI15" s="605"/>
      <c r="CJ15" s="605"/>
      <c r="CK15" s="605"/>
      <c r="CL15" s="605"/>
      <c r="CM15" s="605"/>
      <c r="CN15" s="605"/>
      <c r="CO15" s="605"/>
      <c r="CP15" s="605"/>
      <c r="CQ15" s="606"/>
      <c r="CR15" s="607">
        <v>21226161</v>
      </c>
      <c r="CS15" s="608"/>
      <c r="CT15" s="608"/>
      <c r="CU15" s="608"/>
      <c r="CV15" s="608"/>
      <c r="CW15" s="608"/>
      <c r="CX15" s="608"/>
      <c r="CY15" s="609"/>
      <c r="CZ15" s="610">
        <v>13.8</v>
      </c>
      <c r="DA15" s="610"/>
      <c r="DB15" s="610"/>
      <c r="DC15" s="610"/>
      <c r="DD15" s="616">
        <v>7121424</v>
      </c>
      <c r="DE15" s="608"/>
      <c r="DF15" s="608"/>
      <c r="DG15" s="608"/>
      <c r="DH15" s="608"/>
      <c r="DI15" s="608"/>
      <c r="DJ15" s="608"/>
      <c r="DK15" s="608"/>
      <c r="DL15" s="608"/>
      <c r="DM15" s="608"/>
      <c r="DN15" s="608"/>
      <c r="DO15" s="608"/>
      <c r="DP15" s="609"/>
      <c r="DQ15" s="616">
        <v>14414919</v>
      </c>
      <c r="DR15" s="608"/>
      <c r="DS15" s="608"/>
      <c r="DT15" s="608"/>
      <c r="DU15" s="608"/>
      <c r="DV15" s="608"/>
      <c r="DW15" s="608"/>
      <c r="DX15" s="608"/>
      <c r="DY15" s="608"/>
      <c r="DZ15" s="608"/>
      <c r="EA15" s="608"/>
      <c r="EB15" s="608"/>
      <c r="EC15" s="617"/>
    </row>
    <row r="16" spans="2:143" ht="11.25" customHeight="1" x14ac:dyDescent="0.2">
      <c r="B16" s="604" t="s">
        <v>249</v>
      </c>
      <c r="C16" s="605"/>
      <c r="D16" s="605"/>
      <c r="E16" s="605"/>
      <c r="F16" s="605"/>
      <c r="G16" s="605"/>
      <c r="H16" s="605"/>
      <c r="I16" s="605"/>
      <c r="J16" s="605"/>
      <c r="K16" s="605"/>
      <c r="L16" s="605"/>
      <c r="M16" s="605"/>
      <c r="N16" s="605"/>
      <c r="O16" s="605"/>
      <c r="P16" s="605"/>
      <c r="Q16" s="606"/>
      <c r="R16" s="607">
        <v>109312</v>
      </c>
      <c r="S16" s="608"/>
      <c r="T16" s="608"/>
      <c r="U16" s="608"/>
      <c r="V16" s="608"/>
      <c r="W16" s="608"/>
      <c r="X16" s="608"/>
      <c r="Y16" s="609"/>
      <c r="Z16" s="610">
        <v>0.1</v>
      </c>
      <c r="AA16" s="610"/>
      <c r="AB16" s="610"/>
      <c r="AC16" s="610"/>
      <c r="AD16" s="611">
        <v>109312</v>
      </c>
      <c r="AE16" s="611"/>
      <c r="AF16" s="611"/>
      <c r="AG16" s="611"/>
      <c r="AH16" s="611"/>
      <c r="AI16" s="611"/>
      <c r="AJ16" s="611"/>
      <c r="AK16" s="611"/>
      <c r="AL16" s="612">
        <v>0.1</v>
      </c>
      <c r="AM16" s="613"/>
      <c r="AN16" s="613"/>
      <c r="AO16" s="614"/>
      <c r="AP16" s="604" t="s">
        <v>250</v>
      </c>
      <c r="AQ16" s="605"/>
      <c r="AR16" s="605"/>
      <c r="AS16" s="605"/>
      <c r="AT16" s="605"/>
      <c r="AU16" s="605"/>
      <c r="AV16" s="605"/>
      <c r="AW16" s="605"/>
      <c r="AX16" s="605"/>
      <c r="AY16" s="605"/>
      <c r="AZ16" s="605"/>
      <c r="BA16" s="605"/>
      <c r="BB16" s="605"/>
      <c r="BC16" s="605"/>
      <c r="BD16" s="605"/>
      <c r="BE16" s="605"/>
      <c r="BF16" s="606"/>
      <c r="BG16" s="607" t="s">
        <v>586</v>
      </c>
      <c r="BH16" s="608"/>
      <c r="BI16" s="608"/>
      <c r="BJ16" s="608"/>
      <c r="BK16" s="608"/>
      <c r="BL16" s="608"/>
      <c r="BM16" s="608"/>
      <c r="BN16" s="609"/>
      <c r="BO16" s="610" t="s">
        <v>586</v>
      </c>
      <c r="BP16" s="610"/>
      <c r="BQ16" s="610"/>
      <c r="BR16" s="610"/>
      <c r="BS16" s="611" t="s">
        <v>126</v>
      </c>
      <c r="BT16" s="611"/>
      <c r="BU16" s="611"/>
      <c r="BV16" s="611"/>
      <c r="BW16" s="611"/>
      <c r="BX16" s="611"/>
      <c r="BY16" s="611"/>
      <c r="BZ16" s="611"/>
      <c r="CA16" s="611"/>
      <c r="CB16" s="615"/>
      <c r="CD16" s="604" t="s">
        <v>251</v>
      </c>
      <c r="CE16" s="605"/>
      <c r="CF16" s="605"/>
      <c r="CG16" s="605"/>
      <c r="CH16" s="605"/>
      <c r="CI16" s="605"/>
      <c r="CJ16" s="605"/>
      <c r="CK16" s="605"/>
      <c r="CL16" s="605"/>
      <c r="CM16" s="605"/>
      <c r="CN16" s="605"/>
      <c r="CO16" s="605"/>
      <c r="CP16" s="605"/>
      <c r="CQ16" s="606"/>
      <c r="CR16" s="607">
        <v>150581</v>
      </c>
      <c r="CS16" s="608"/>
      <c r="CT16" s="608"/>
      <c r="CU16" s="608"/>
      <c r="CV16" s="608"/>
      <c r="CW16" s="608"/>
      <c r="CX16" s="608"/>
      <c r="CY16" s="609"/>
      <c r="CZ16" s="610">
        <v>0.1</v>
      </c>
      <c r="DA16" s="610"/>
      <c r="DB16" s="610"/>
      <c r="DC16" s="610"/>
      <c r="DD16" s="616" t="s">
        <v>590</v>
      </c>
      <c r="DE16" s="608"/>
      <c r="DF16" s="608"/>
      <c r="DG16" s="608"/>
      <c r="DH16" s="608"/>
      <c r="DI16" s="608"/>
      <c r="DJ16" s="608"/>
      <c r="DK16" s="608"/>
      <c r="DL16" s="608"/>
      <c r="DM16" s="608"/>
      <c r="DN16" s="608"/>
      <c r="DO16" s="608"/>
      <c r="DP16" s="609"/>
      <c r="DQ16" s="616">
        <v>6381</v>
      </c>
      <c r="DR16" s="608"/>
      <c r="DS16" s="608"/>
      <c r="DT16" s="608"/>
      <c r="DU16" s="608"/>
      <c r="DV16" s="608"/>
      <c r="DW16" s="608"/>
      <c r="DX16" s="608"/>
      <c r="DY16" s="608"/>
      <c r="DZ16" s="608"/>
      <c r="EA16" s="608"/>
      <c r="EB16" s="608"/>
      <c r="EC16" s="617"/>
    </row>
    <row r="17" spans="2:133" ht="11.25" customHeight="1" x14ac:dyDescent="0.2">
      <c r="B17" s="604" t="s">
        <v>252</v>
      </c>
      <c r="C17" s="605"/>
      <c r="D17" s="605"/>
      <c r="E17" s="605"/>
      <c r="F17" s="605"/>
      <c r="G17" s="605"/>
      <c r="H17" s="605"/>
      <c r="I17" s="605"/>
      <c r="J17" s="605"/>
      <c r="K17" s="605"/>
      <c r="L17" s="605"/>
      <c r="M17" s="605"/>
      <c r="N17" s="605"/>
      <c r="O17" s="605"/>
      <c r="P17" s="605"/>
      <c r="Q17" s="606"/>
      <c r="R17" s="607">
        <v>682180</v>
      </c>
      <c r="S17" s="608"/>
      <c r="T17" s="608"/>
      <c r="U17" s="608"/>
      <c r="V17" s="608"/>
      <c r="W17" s="608"/>
      <c r="X17" s="608"/>
      <c r="Y17" s="609"/>
      <c r="Z17" s="610">
        <v>0.4</v>
      </c>
      <c r="AA17" s="610"/>
      <c r="AB17" s="610"/>
      <c r="AC17" s="610"/>
      <c r="AD17" s="611">
        <v>682180</v>
      </c>
      <c r="AE17" s="611"/>
      <c r="AF17" s="611"/>
      <c r="AG17" s="611"/>
      <c r="AH17" s="611"/>
      <c r="AI17" s="611"/>
      <c r="AJ17" s="611"/>
      <c r="AK17" s="611"/>
      <c r="AL17" s="612">
        <v>0.8</v>
      </c>
      <c r="AM17" s="613"/>
      <c r="AN17" s="613"/>
      <c r="AO17" s="614"/>
      <c r="AP17" s="604" t="s">
        <v>594</v>
      </c>
      <c r="AQ17" s="605"/>
      <c r="AR17" s="605"/>
      <c r="AS17" s="605"/>
      <c r="AT17" s="605"/>
      <c r="AU17" s="605"/>
      <c r="AV17" s="605"/>
      <c r="AW17" s="605"/>
      <c r="AX17" s="605"/>
      <c r="AY17" s="605"/>
      <c r="AZ17" s="605"/>
      <c r="BA17" s="605"/>
      <c r="BB17" s="605"/>
      <c r="BC17" s="605"/>
      <c r="BD17" s="605"/>
      <c r="BE17" s="605"/>
      <c r="BF17" s="606"/>
      <c r="BG17" s="607" t="s">
        <v>586</v>
      </c>
      <c r="BH17" s="608"/>
      <c r="BI17" s="608"/>
      <c r="BJ17" s="608"/>
      <c r="BK17" s="608"/>
      <c r="BL17" s="608"/>
      <c r="BM17" s="608"/>
      <c r="BN17" s="609"/>
      <c r="BO17" s="610" t="s">
        <v>586</v>
      </c>
      <c r="BP17" s="610"/>
      <c r="BQ17" s="610"/>
      <c r="BR17" s="610"/>
      <c r="BS17" s="611" t="s">
        <v>586</v>
      </c>
      <c r="BT17" s="611"/>
      <c r="BU17" s="611"/>
      <c r="BV17" s="611"/>
      <c r="BW17" s="611"/>
      <c r="BX17" s="611"/>
      <c r="BY17" s="611"/>
      <c r="BZ17" s="611"/>
      <c r="CA17" s="611"/>
      <c r="CB17" s="615"/>
      <c r="CD17" s="604" t="s">
        <v>253</v>
      </c>
      <c r="CE17" s="605"/>
      <c r="CF17" s="605"/>
      <c r="CG17" s="605"/>
      <c r="CH17" s="605"/>
      <c r="CI17" s="605"/>
      <c r="CJ17" s="605"/>
      <c r="CK17" s="605"/>
      <c r="CL17" s="605"/>
      <c r="CM17" s="605"/>
      <c r="CN17" s="605"/>
      <c r="CO17" s="605"/>
      <c r="CP17" s="605"/>
      <c r="CQ17" s="606"/>
      <c r="CR17" s="607">
        <v>9435905</v>
      </c>
      <c r="CS17" s="608"/>
      <c r="CT17" s="608"/>
      <c r="CU17" s="608"/>
      <c r="CV17" s="608"/>
      <c r="CW17" s="608"/>
      <c r="CX17" s="608"/>
      <c r="CY17" s="609"/>
      <c r="CZ17" s="610">
        <v>6.2</v>
      </c>
      <c r="DA17" s="610"/>
      <c r="DB17" s="610"/>
      <c r="DC17" s="610"/>
      <c r="DD17" s="616" t="s">
        <v>126</v>
      </c>
      <c r="DE17" s="608"/>
      <c r="DF17" s="608"/>
      <c r="DG17" s="608"/>
      <c r="DH17" s="608"/>
      <c r="DI17" s="608"/>
      <c r="DJ17" s="608"/>
      <c r="DK17" s="608"/>
      <c r="DL17" s="608"/>
      <c r="DM17" s="608"/>
      <c r="DN17" s="608"/>
      <c r="DO17" s="608"/>
      <c r="DP17" s="609"/>
      <c r="DQ17" s="616">
        <v>9387315</v>
      </c>
      <c r="DR17" s="608"/>
      <c r="DS17" s="608"/>
      <c r="DT17" s="608"/>
      <c r="DU17" s="608"/>
      <c r="DV17" s="608"/>
      <c r="DW17" s="608"/>
      <c r="DX17" s="608"/>
      <c r="DY17" s="608"/>
      <c r="DZ17" s="608"/>
      <c r="EA17" s="608"/>
      <c r="EB17" s="608"/>
      <c r="EC17" s="617"/>
    </row>
    <row r="18" spans="2:133" ht="11.25" customHeight="1" x14ac:dyDescent="0.2">
      <c r="B18" s="604" t="s">
        <v>254</v>
      </c>
      <c r="C18" s="605"/>
      <c r="D18" s="605"/>
      <c r="E18" s="605"/>
      <c r="F18" s="605"/>
      <c r="G18" s="605"/>
      <c r="H18" s="605"/>
      <c r="I18" s="605"/>
      <c r="J18" s="605"/>
      <c r="K18" s="605"/>
      <c r="L18" s="605"/>
      <c r="M18" s="605"/>
      <c r="N18" s="605"/>
      <c r="O18" s="605"/>
      <c r="P18" s="605"/>
      <c r="Q18" s="606"/>
      <c r="R18" s="607">
        <v>895992</v>
      </c>
      <c r="S18" s="608"/>
      <c r="T18" s="608"/>
      <c r="U18" s="608"/>
      <c r="V18" s="608"/>
      <c r="W18" s="608"/>
      <c r="X18" s="608"/>
      <c r="Y18" s="609"/>
      <c r="Z18" s="610">
        <v>0.6</v>
      </c>
      <c r="AA18" s="610"/>
      <c r="AB18" s="610"/>
      <c r="AC18" s="610"/>
      <c r="AD18" s="611">
        <v>857711</v>
      </c>
      <c r="AE18" s="611"/>
      <c r="AF18" s="611"/>
      <c r="AG18" s="611"/>
      <c r="AH18" s="611"/>
      <c r="AI18" s="611"/>
      <c r="AJ18" s="611"/>
      <c r="AK18" s="611"/>
      <c r="AL18" s="612">
        <v>1</v>
      </c>
      <c r="AM18" s="613"/>
      <c r="AN18" s="613"/>
      <c r="AO18" s="614"/>
      <c r="AP18" s="604" t="s">
        <v>255</v>
      </c>
      <c r="AQ18" s="605"/>
      <c r="AR18" s="605"/>
      <c r="AS18" s="605"/>
      <c r="AT18" s="605"/>
      <c r="AU18" s="605"/>
      <c r="AV18" s="605"/>
      <c r="AW18" s="605"/>
      <c r="AX18" s="605"/>
      <c r="AY18" s="605"/>
      <c r="AZ18" s="605"/>
      <c r="BA18" s="605"/>
      <c r="BB18" s="605"/>
      <c r="BC18" s="605"/>
      <c r="BD18" s="605"/>
      <c r="BE18" s="605"/>
      <c r="BF18" s="606"/>
      <c r="BG18" s="607" t="s">
        <v>126</v>
      </c>
      <c r="BH18" s="608"/>
      <c r="BI18" s="608"/>
      <c r="BJ18" s="608"/>
      <c r="BK18" s="608"/>
      <c r="BL18" s="608"/>
      <c r="BM18" s="608"/>
      <c r="BN18" s="609"/>
      <c r="BO18" s="610" t="s">
        <v>126</v>
      </c>
      <c r="BP18" s="610"/>
      <c r="BQ18" s="610"/>
      <c r="BR18" s="610"/>
      <c r="BS18" s="611" t="s">
        <v>595</v>
      </c>
      <c r="BT18" s="611"/>
      <c r="BU18" s="611"/>
      <c r="BV18" s="611"/>
      <c r="BW18" s="611"/>
      <c r="BX18" s="611"/>
      <c r="BY18" s="611"/>
      <c r="BZ18" s="611"/>
      <c r="CA18" s="611"/>
      <c r="CB18" s="615"/>
      <c r="CD18" s="604" t="s">
        <v>256</v>
      </c>
      <c r="CE18" s="605"/>
      <c r="CF18" s="605"/>
      <c r="CG18" s="605"/>
      <c r="CH18" s="605"/>
      <c r="CI18" s="605"/>
      <c r="CJ18" s="605"/>
      <c r="CK18" s="605"/>
      <c r="CL18" s="605"/>
      <c r="CM18" s="605"/>
      <c r="CN18" s="605"/>
      <c r="CO18" s="605"/>
      <c r="CP18" s="605"/>
      <c r="CQ18" s="606"/>
      <c r="CR18" s="607" t="s">
        <v>126</v>
      </c>
      <c r="CS18" s="608"/>
      <c r="CT18" s="608"/>
      <c r="CU18" s="608"/>
      <c r="CV18" s="608"/>
      <c r="CW18" s="608"/>
      <c r="CX18" s="608"/>
      <c r="CY18" s="609"/>
      <c r="CZ18" s="610" t="s">
        <v>586</v>
      </c>
      <c r="DA18" s="610"/>
      <c r="DB18" s="610"/>
      <c r="DC18" s="610"/>
      <c r="DD18" s="616" t="s">
        <v>126</v>
      </c>
      <c r="DE18" s="608"/>
      <c r="DF18" s="608"/>
      <c r="DG18" s="608"/>
      <c r="DH18" s="608"/>
      <c r="DI18" s="608"/>
      <c r="DJ18" s="608"/>
      <c r="DK18" s="608"/>
      <c r="DL18" s="608"/>
      <c r="DM18" s="608"/>
      <c r="DN18" s="608"/>
      <c r="DO18" s="608"/>
      <c r="DP18" s="609"/>
      <c r="DQ18" s="616" t="s">
        <v>126</v>
      </c>
      <c r="DR18" s="608"/>
      <c r="DS18" s="608"/>
      <c r="DT18" s="608"/>
      <c r="DU18" s="608"/>
      <c r="DV18" s="608"/>
      <c r="DW18" s="608"/>
      <c r="DX18" s="608"/>
      <c r="DY18" s="608"/>
      <c r="DZ18" s="608"/>
      <c r="EA18" s="608"/>
      <c r="EB18" s="608"/>
      <c r="EC18" s="617"/>
    </row>
    <row r="19" spans="2:133" ht="11.25" customHeight="1" x14ac:dyDescent="0.2">
      <c r="B19" s="604" t="s">
        <v>257</v>
      </c>
      <c r="C19" s="605"/>
      <c r="D19" s="605"/>
      <c r="E19" s="605"/>
      <c r="F19" s="605"/>
      <c r="G19" s="605"/>
      <c r="H19" s="605"/>
      <c r="I19" s="605"/>
      <c r="J19" s="605"/>
      <c r="K19" s="605"/>
      <c r="L19" s="605"/>
      <c r="M19" s="605"/>
      <c r="N19" s="605"/>
      <c r="O19" s="605"/>
      <c r="P19" s="605"/>
      <c r="Q19" s="606"/>
      <c r="R19" s="607">
        <v>496537</v>
      </c>
      <c r="S19" s="608"/>
      <c r="T19" s="608"/>
      <c r="U19" s="608"/>
      <c r="V19" s="608"/>
      <c r="W19" s="608"/>
      <c r="X19" s="608"/>
      <c r="Y19" s="609"/>
      <c r="Z19" s="610">
        <v>0.3</v>
      </c>
      <c r="AA19" s="610"/>
      <c r="AB19" s="610"/>
      <c r="AC19" s="610"/>
      <c r="AD19" s="611">
        <v>496537</v>
      </c>
      <c r="AE19" s="611"/>
      <c r="AF19" s="611"/>
      <c r="AG19" s="611"/>
      <c r="AH19" s="611"/>
      <c r="AI19" s="611"/>
      <c r="AJ19" s="611"/>
      <c r="AK19" s="611"/>
      <c r="AL19" s="612">
        <v>0.6</v>
      </c>
      <c r="AM19" s="613"/>
      <c r="AN19" s="613"/>
      <c r="AO19" s="614"/>
      <c r="AP19" s="604" t="s">
        <v>258</v>
      </c>
      <c r="AQ19" s="605"/>
      <c r="AR19" s="605"/>
      <c r="AS19" s="605"/>
      <c r="AT19" s="605"/>
      <c r="AU19" s="605"/>
      <c r="AV19" s="605"/>
      <c r="AW19" s="605"/>
      <c r="AX19" s="605"/>
      <c r="AY19" s="605"/>
      <c r="AZ19" s="605"/>
      <c r="BA19" s="605"/>
      <c r="BB19" s="605"/>
      <c r="BC19" s="605"/>
      <c r="BD19" s="605"/>
      <c r="BE19" s="605"/>
      <c r="BF19" s="606"/>
      <c r="BG19" s="607">
        <v>6889566</v>
      </c>
      <c r="BH19" s="608"/>
      <c r="BI19" s="608"/>
      <c r="BJ19" s="608"/>
      <c r="BK19" s="608"/>
      <c r="BL19" s="608"/>
      <c r="BM19" s="608"/>
      <c r="BN19" s="609"/>
      <c r="BO19" s="610">
        <v>10</v>
      </c>
      <c r="BP19" s="610"/>
      <c r="BQ19" s="610"/>
      <c r="BR19" s="610"/>
      <c r="BS19" s="611" t="s">
        <v>126</v>
      </c>
      <c r="BT19" s="611"/>
      <c r="BU19" s="611"/>
      <c r="BV19" s="611"/>
      <c r="BW19" s="611"/>
      <c r="BX19" s="611"/>
      <c r="BY19" s="611"/>
      <c r="BZ19" s="611"/>
      <c r="CA19" s="611"/>
      <c r="CB19" s="615"/>
      <c r="CD19" s="604" t="s">
        <v>259</v>
      </c>
      <c r="CE19" s="605"/>
      <c r="CF19" s="605"/>
      <c r="CG19" s="605"/>
      <c r="CH19" s="605"/>
      <c r="CI19" s="605"/>
      <c r="CJ19" s="605"/>
      <c r="CK19" s="605"/>
      <c r="CL19" s="605"/>
      <c r="CM19" s="605"/>
      <c r="CN19" s="605"/>
      <c r="CO19" s="605"/>
      <c r="CP19" s="605"/>
      <c r="CQ19" s="606"/>
      <c r="CR19" s="607" t="s">
        <v>586</v>
      </c>
      <c r="CS19" s="608"/>
      <c r="CT19" s="608"/>
      <c r="CU19" s="608"/>
      <c r="CV19" s="608"/>
      <c r="CW19" s="608"/>
      <c r="CX19" s="608"/>
      <c r="CY19" s="609"/>
      <c r="CZ19" s="610" t="s">
        <v>126</v>
      </c>
      <c r="DA19" s="610"/>
      <c r="DB19" s="610"/>
      <c r="DC19" s="610"/>
      <c r="DD19" s="616" t="s">
        <v>586</v>
      </c>
      <c r="DE19" s="608"/>
      <c r="DF19" s="608"/>
      <c r="DG19" s="608"/>
      <c r="DH19" s="608"/>
      <c r="DI19" s="608"/>
      <c r="DJ19" s="608"/>
      <c r="DK19" s="608"/>
      <c r="DL19" s="608"/>
      <c r="DM19" s="608"/>
      <c r="DN19" s="608"/>
      <c r="DO19" s="608"/>
      <c r="DP19" s="609"/>
      <c r="DQ19" s="616" t="s">
        <v>595</v>
      </c>
      <c r="DR19" s="608"/>
      <c r="DS19" s="608"/>
      <c r="DT19" s="608"/>
      <c r="DU19" s="608"/>
      <c r="DV19" s="608"/>
      <c r="DW19" s="608"/>
      <c r="DX19" s="608"/>
      <c r="DY19" s="608"/>
      <c r="DZ19" s="608"/>
      <c r="EA19" s="608"/>
      <c r="EB19" s="608"/>
      <c r="EC19" s="617"/>
    </row>
    <row r="20" spans="2:133" ht="11.25" customHeight="1" x14ac:dyDescent="0.2">
      <c r="B20" s="604" t="s">
        <v>260</v>
      </c>
      <c r="C20" s="605"/>
      <c r="D20" s="605"/>
      <c r="E20" s="605"/>
      <c r="F20" s="605"/>
      <c r="G20" s="605"/>
      <c r="H20" s="605"/>
      <c r="I20" s="605"/>
      <c r="J20" s="605"/>
      <c r="K20" s="605"/>
      <c r="L20" s="605"/>
      <c r="M20" s="605"/>
      <c r="N20" s="605"/>
      <c r="O20" s="605"/>
      <c r="P20" s="605"/>
      <c r="Q20" s="606"/>
      <c r="R20" s="607">
        <v>34001</v>
      </c>
      <c r="S20" s="608"/>
      <c r="T20" s="608"/>
      <c r="U20" s="608"/>
      <c r="V20" s="608"/>
      <c r="W20" s="608"/>
      <c r="X20" s="608"/>
      <c r="Y20" s="609"/>
      <c r="Z20" s="610">
        <v>0</v>
      </c>
      <c r="AA20" s="610"/>
      <c r="AB20" s="610"/>
      <c r="AC20" s="610"/>
      <c r="AD20" s="611">
        <v>34001</v>
      </c>
      <c r="AE20" s="611"/>
      <c r="AF20" s="611"/>
      <c r="AG20" s="611"/>
      <c r="AH20" s="611"/>
      <c r="AI20" s="611"/>
      <c r="AJ20" s="611"/>
      <c r="AK20" s="611"/>
      <c r="AL20" s="612">
        <v>0</v>
      </c>
      <c r="AM20" s="613"/>
      <c r="AN20" s="613"/>
      <c r="AO20" s="614"/>
      <c r="AP20" s="604" t="s">
        <v>261</v>
      </c>
      <c r="AQ20" s="605"/>
      <c r="AR20" s="605"/>
      <c r="AS20" s="605"/>
      <c r="AT20" s="605"/>
      <c r="AU20" s="605"/>
      <c r="AV20" s="605"/>
      <c r="AW20" s="605"/>
      <c r="AX20" s="605"/>
      <c r="AY20" s="605"/>
      <c r="AZ20" s="605"/>
      <c r="BA20" s="605"/>
      <c r="BB20" s="605"/>
      <c r="BC20" s="605"/>
      <c r="BD20" s="605"/>
      <c r="BE20" s="605"/>
      <c r="BF20" s="606"/>
      <c r="BG20" s="607">
        <v>6889566</v>
      </c>
      <c r="BH20" s="608"/>
      <c r="BI20" s="608"/>
      <c r="BJ20" s="608"/>
      <c r="BK20" s="608"/>
      <c r="BL20" s="608"/>
      <c r="BM20" s="608"/>
      <c r="BN20" s="609"/>
      <c r="BO20" s="610">
        <v>10</v>
      </c>
      <c r="BP20" s="610"/>
      <c r="BQ20" s="610"/>
      <c r="BR20" s="610"/>
      <c r="BS20" s="611" t="s">
        <v>595</v>
      </c>
      <c r="BT20" s="611"/>
      <c r="BU20" s="611"/>
      <c r="BV20" s="611"/>
      <c r="BW20" s="611"/>
      <c r="BX20" s="611"/>
      <c r="BY20" s="611"/>
      <c r="BZ20" s="611"/>
      <c r="CA20" s="611"/>
      <c r="CB20" s="615"/>
      <c r="CD20" s="604" t="s">
        <v>262</v>
      </c>
      <c r="CE20" s="605"/>
      <c r="CF20" s="605"/>
      <c r="CG20" s="605"/>
      <c r="CH20" s="605"/>
      <c r="CI20" s="605"/>
      <c r="CJ20" s="605"/>
      <c r="CK20" s="605"/>
      <c r="CL20" s="605"/>
      <c r="CM20" s="605"/>
      <c r="CN20" s="605"/>
      <c r="CO20" s="605"/>
      <c r="CP20" s="605"/>
      <c r="CQ20" s="606"/>
      <c r="CR20" s="607">
        <v>153273328</v>
      </c>
      <c r="CS20" s="608"/>
      <c r="CT20" s="608"/>
      <c r="CU20" s="608"/>
      <c r="CV20" s="608"/>
      <c r="CW20" s="608"/>
      <c r="CX20" s="608"/>
      <c r="CY20" s="609"/>
      <c r="CZ20" s="610">
        <v>100</v>
      </c>
      <c r="DA20" s="610"/>
      <c r="DB20" s="610"/>
      <c r="DC20" s="610"/>
      <c r="DD20" s="616">
        <v>18504575</v>
      </c>
      <c r="DE20" s="608"/>
      <c r="DF20" s="608"/>
      <c r="DG20" s="608"/>
      <c r="DH20" s="608"/>
      <c r="DI20" s="608"/>
      <c r="DJ20" s="608"/>
      <c r="DK20" s="608"/>
      <c r="DL20" s="608"/>
      <c r="DM20" s="608"/>
      <c r="DN20" s="608"/>
      <c r="DO20" s="608"/>
      <c r="DP20" s="609"/>
      <c r="DQ20" s="616">
        <v>89972376</v>
      </c>
      <c r="DR20" s="608"/>
      <c r="DS20" s="608"/>
      <c r="DT20" s="608"/>
      <c r="DU20" s="608"/>
      <c r="DV20" s="608"/>
      <c r="DW20" s="608"/>
      <c r="DX20" s="608"/>
      <c r="DY20" s="608"/>
      <c r="DZ20" s="608"/>
      <c r="EA20" s="608"/>
      <c r="EB20" s="608"/>
      <c r="EC20" s="617"/>
    </row>
    <row r="21" spans="2:133" ht="11.25" customHeight="1" x14ac:dyDescent="0.2">
      <c r="B21" s="604" t="s">
        <v>263</v>
      </c>
      <c r="C21" s="605"/>
      <c r="D21" s="605"/>
      <c r="E21" s="605"/>
      <c r="F21" s="605"/>
      <c r="G21" s="605"/>
      <c r="H21" s="605"/>
      <c r="I21" s="605"/>
      <c r="J21" s="605"/>
      <c r="K21" s="605"/>
      <c r="L21" s="605"/>
      <c r="M21" s="605"/>
      <c r="N21" s="605"/>
      <c r="O21" s="605"/>
      <c r="P21" s="605"/>
      <c r="Q21" s="606"/>
      <c r="R21" s="607">
        <v>8241</v>
      </c>
      <c r="S21" s="608"/>
      <c r="T21" s="608"/>
      <c r="U21" s="608"/>
      <c r="V21" s="608"/>
      <c r="W21" s="608"/>
      <c r="X21" s="608"/>
      <c r="Y21" s="609"/>
      <c r="Z21" s="610">
        <v>0</v>
      </c>
      <c r="AA21" s="610"/>
      <c r="AB21" s="610"/>
      <c r="AC21" s="610"/>
      <c r="AD21" s="611">
        <v>8241</v>
      </c>
      <c r="AE21" s="611"/>
      <c r="AF21" s="611"/>
      <c r="AG21" s="611"/>
      <c r="AH21" s="611"/>
      <c r="AI21" s="611"/>
      <c r="AJ21" s="611"/>
      <c r="AK21" s="611"/>
      <c r="AL21" s="612">
        <v>0</v>
      </c>
      <c r="AM21" s="613"/>
      <c r="AN21" s="613"/>
      <c r="AO21" s="614"/>
      <c r="AP21" s="604" t="s">
        <v>264</v>
      </c>
      <c r="AQ21" s="620"/>
      <c r="AR21" s="620"/>
      <c r="AS21" s="620"/>
      <c r="AT21" s="620"/>
      <c r="AU21" s="620"/>
      <c r="AV21" s="620"/>
      <c r="AW21" s="620"/>
      <c r="AX21" s="620"/>
      <c r="AY21" s="620"/>
      <c r="AZ21" s="620"/>
      <c r="BA21" s="620"/>
      <c r="BB21" s="620"/>
      <c r="BC21" s="620"/>
      <c r="BD21" s="620"/>
      <c r="BE21" s="620"/>
      <c r="BF21" s="621"/>
      <c r="BG21" s="607" t="s">
        <v>590</v>
      </c>
      <c r="BH21" s="608"/>
      <c r="BI21" s="608"/>
      <c r="BJ21" s="608"/>
      <c r="BK21" s="608"/>
      <c r="BL21" s="608"/>
      <c r="BM21" s="608"/>
      <c r="BN21" s="609"/>
      <c r="BO21" s="610" t="s">
        <v>590</v>
      </c>
      <c r="BP21" s="610"/>
      <c r="BQ21" s="610"/>
      <c r="BR21" s="610"/>
      <c r="BS21" s="611" t="s">
        <v>126</v>
      </c>
      <c r="BT21" s="611"/>
      <c r="BU21" s="611"/>
      <c r="BV21" s="611"/>
      <c r="BW21" s="611"/>
      <c r="BX21" s="611"/>
      <c r="BY21" s="611"/>
      <c r="BZ21" s="611"/>
      <c r="CA21" s="611"/>
      <c r="CB21" s="615"/>
      <c r="CD21" s="627"/>
      <c r="CE21" s="628"/>
      <c r="CF21" s="628"/>
      <c r="CG21" s="628"/>
      <c r="CH21" s="628"/>
      <c r="CI21" s="628"/>
      <c r="CJ21" s="628"/>
      <c r="CK21" s="628"/>
      <c r="CL21" s="628"/>
      <c r="CM21" s="628"/>
      <c r="CN21" s="628"/>
      <c r="CO21" s="628"/>
      <c r="CP21" s="628"/>
      <c r="CQ21" s="629"/>
      <c r="CR21" s="630"/>
      <c r="CS21" s="623"/>
      <c r="CT21" s="623"/>
      <c r="CU21" s="623"/>
      <c r="CV21" s="623"/>
      <c r="CW21" s="623"/>
      <c r="CX21" s="623"/>
      <c r="CY21" s="631"/>
      <c r="CZ21" s="632"/>
      <c r="DA21" s="632"/>
      <c r="DB21" s="632"/>
      <c r="DC21" s="632"/>
      <c r="DD21" s="622"/>
      <c r="DE21" s="623"/>
      <c r="DF21" s="623"/>
      <c r="DG21" s="623"/>
      <c r="DH21" s="623"/>
      <c r="DI21" s="623"/>
      <c r="DJ21" s="623"/>
      <c r="DK21" s="623"/>
      <c r="DL21" s="623"/>
      <c r="DM21" s="623"/>
      <c r="DN21" s="623"/>
      <c r="DO21" s="623"/>
      <c r="DP21" s="631"/>
      <c r="DQ21" s="622"/>
      <c r="DR21" s="623"/>
      <c r="DS21" s="623"/>
      <c r="DT21" s="623"/>
      <c r="DU21" s="623"/>
      <c r="DV21" s="623"/>
      <c r="DW21" s="623"/>
      <c r="DX21" s="623"/>
      <c r="DY21" s="623"/>
      <c r="DZ21" s="623"/>
      <c r="EA21" s="623"/>
      <c r="EB21" s="623"/>
      <c r="EC21" s="624"/>
    </row>
    <row r="22" spans="2:133" ht="11.25" customHeight="1" x14ac:dyDescent="0.2">
      <c r="B22" s="636" t="s">
        <v>265</v>
      </c>
      <c r="C22" s="637"/>
      <c r="D22" s="637"/>
      <c r="E22" s="637"/>
      <c r="F22" s="637"/>
      <c r="G22" s="637"/>
      <c r="H22" s="637"/>
      <c r="I22" s="637"/>
      <c r="J22" s="637"/>
      <c r="K22" s="637"/>
      <c r="L22" s="637"/>
      <c r="M22" s="637"/>
      <c r="N22" s="637"/>
      <c r="O22" s="637"/>
      <c r="P22" s="637"/>
      <c r="Q22" s="638"/>
      <c r="R22" s="607">
        <v>357213</v>
      </c>
      <c r="S22" s="608"/>
      <c r="T22" s="608"/>
      <c r="U22" s="608"/>
      <c r="V22" s="608"/>
      <c r="W22" s="608"/>
      <c r="X22" s="608"/>
      <c r="Y22" s="609"/>
      <c r="Z22" s="610">
        <v>0.2</v>
      </c>
      <c r="AA22" s="610"/>
      <c r="AB22" s="610"/>
      <c r="AC22" s="610"/>
      <c r="AD22" s="611">
        <v>318932</v>
      </c>
      <c r="AE22" s="611"/>
      <c r="AF22" s="611"/>
      <c r="AG22" s="611"/>
      <c r="AH22" s="611"/>
      <c r="AI22" s="611"/>
      <c r="AJ22" s="611"/>
      <c r="AK22" s="611"/>
      <c r="AL22" s="612">
        <v>0.40000000596046448</v>
      </c>
      <c r="AM22" s="613"/>
      <c r="AN22" s="613"/>
      <c r="AO22" s="614"/>
      <c r="AP22" s="604" t="s">
        <v>266</v>
      </c>
      <c r="AQ22" s="620"/>
      <c r="AR22" s="620"/>
      <c r="AS22" s="620"/>
      <c r="AT22" s="620"/>
      <c r="AU22" s="620"/>
      <c r="AV22" s="620"/>
      <c r="AW22" s="620"/>
      <c r="AX22" s="620"/>
      <c r="AY22" s="620"/>
      <c r="AZ22" s="620"/>
      <c r="BA22" s="620"/>
      <c r="BB22" s="620"/>
      <c r="BC22" s="620"/>
      <c r="BD22" s="620"/>
      <c r="BE22" s="620"/>
      <c r="BF22" s="621"/>
      <c r="BG22" s="607">
        <v>1513142</v>
      </c>
      <c r="BH22" s="608"/>
      <c r="BI22" s="608"/>
      <c r="BJ22" s="608"/>
      <c r="BK22" s="608"/>
      <c r="BL22" s="608"/>
      <c r="BM22" s="608"/>
      <c r="BN22" s="609"/>
      <c r="BO22" s="610">
        <v>2.2000000000000002</v>
      </c>
      <c r="BP22" s="610"/>
      <c r="BQ22" s="610"/>
      <c r="BR22" s="610"/>
      <c r="BS22" s="611" t="s">
        <v>586</v>
      </c>
      <c r="BT22" s="611"/>
      <c r="BU22" s="611"/>
      <c r="BV22" s="611"/>
      <c r="BW22" s="611"/>
      <c r="BX22" s="611"/>
      <c r="BY22" s="611"/>
      <c r="BZ22" s="611"/>
      <c r="CA22" s="611"/>
      <c r="CB22" s="615"/>
      <c r="CD22" s="589" t="s">
        <v>267</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268</v>
      </c>
      <c r="C23" s="605"/>
      <c r="D23" s="605"/>
      <c r="E23" s="605"/>
      <c r="F23" s="605"/>
      <c r="G23" s="605"/>
      <c r="H23" s="605"/>
      <c r="I23" s="605"/>
      <c r="J23" s="605"/>
      <c r="K23" s="605"/>
      <c r="L23" s="605"/>
      <c r="M23" s="605"/>
      <c r="N23" s="605"/>
      <c r="O23" s="605"/>
      <c r="P23" s="605"/>
      <c r="Q23" s="606"/>
      <c r="R23" s="607">
        <v>6368399</v>
      </c>
      <c r="S23" s="608"/>
      <c r="T23" s="608"/>
      <c r="U23" s="608"/>
      <c r="V23" s="608"/>
      <c r="W23" s="608"/>
      <c r="X23" s="608"/>
      <c r="Y23" s="609"/>
      <c r="Z23" s="610">
        <v>3.9</v>
      </c>
      <c r="AA23" s="610"/>
      <c r="AB23" s="610"/>
      <c r="AC23" s="610"/>
      <c r="AD23" s="611">
        <v>5996839</v>
      </c>
      <c r="AE23" s="611"/>
      <c r="AF23" s="611"/>
      <c r="AG23" s="611"/>
      <c r="AH23" s="611"/>
      <c r="AI23" s="611"/>
      <c r="AJ23" s="611"/>
      <c r="AK23" s="611"/>
      <c r="AL23" s="612">
        <v>7.2</v>
      </c>
      <c r="AM23" s="613"/>
      <c r="AN23" s="613"/>
      <c r="AO23" s="614"/>
      <c r="AP23" s="604" t="s">
        <v>269</v>
      </c>
      <c r="AQ23" s="620"/>
      <c r="AR23" s="620"/>
      <c r="AS23" s="620"/>
      <c r="AT23" s="620"/>
      <c r="AU23" s="620"/>
      <c r="AV23" s="620"/>
      <c r="AW23" s="620"/>
      <c r="AX23" s="620"/>
      <c r="AY23" s="620"/>
      <c r="AZ23" s="620"/>
      <c r="BA23" s="620"/>
      <c r="BB23" s="620"/>
      <c r="BC23" s="620"/>
      <c r="BD23" s="620"/>
      <c r="BE23" s="620"/>
      <c r="BF23" s="621"/>
      <c r="BG23" s="607">
        <v>5376424</v>
      </c>
      <c r="BH23" s="608"/>
      <c r="BI23" s="608"/>
      <c r="BJ23" s="608"/>
      <c r="BK23" s="608"/>
      <c r="BL23" s="608"/>
      <c r="BM23" s="608"/>
      <c r="BN23" s="609"/>
      <c r="BO23" s="610">
        <v>7.8</v>
      </c>
      <c r="BP23" s="610"/>
      <c r="BQ23" s="610"/>
      <c r="BR23" s="610"/>
      <c r="BS23" s="611" t="s">
        <v>595</v>
      </c>
      <c r="BT23" s="611"/>
      <c r="BU23" s="611"/>
      <c r="BV23" s="611"/>
      <c r="BW23" s="611"/>
      <c r="BX23" s="611"/>
      <c r="BY23" s="611"/>
      <c r="BZ23" s="611"/>
      <c r="CA23" s="611"/>
      <c r="CB23" s="615"/>
      <c r="CD23" s="589" t="s">
        <v>218</v>
      </c>
      <c r="CE23" s="590"/>
      <c r="CF23" s="590"/>
      <c r="CG23" s="590"/>
      <c r="CH23" s="590"/>
      <c r="CI23" s="590"/>
      <c r="CJ23" s="590"/>
      <c r="CK23" s="590"/>
      <c r="CL23" s="590"/>
      <c r="CM23" s="590"/>
      <c r="CN23" s="590"/>
      <c r="CO23" s="590"/>
      <c r="CP23" s="590"/>
      <c r="CQ23" s="591"/>
      <c r="CR23" s="589" t="s">
        <v>270</v>
      </c>
      <c r="CS23" s="590"/>
      <c r="CT23" s="590"/>
      <c r="CU23" s="590"/>
      <c r="CV23" s="590"/>
      <c r="CW23" s="590"/>
      <c r="CX23" s="590"/>
      <c r="CY23" s="591"/>
      <c r="CZ23" s="589" t="s">
        <v>271</v>
      </c>
      <c r="DA23" s="590"/>
      <c r="DB23" s="590"/>
      <c r="DC23" s="591"/>
      <c r="DD23" s="589" t="s">
        <v>272</v>
      </c>
      <c r="DE23" s="590"/>
      <c r="DF23" s="590"/>
      <c r="DG23" s="590"/>
      <c r="DH23" s="590"/>
      <c r="DI23" s="590"/>
      <c r="DJ23" s="590"/>
      <c r="DK23" s="591"/>
      <c r="DL23" s="633" t="s">
        <v>273</v>
      </c>
      <c r="DM23" s="634"/>
      <c r="DN23" s="634"/>
      <c r="DO23" s="634"/>
      <c r="DP23" s="634"/>
      <c r="DQ23" s="634"/>
      <c r="DR23" s="634"/>
      <c r="DS23" s="634"/>
      <c r="DT23" s="634"/>
      <c r="DU23" s="634"/>
      <c r="DV23" s="635"/>
      <c r="DW23" s="589" t="s">
        <v>274</v>
      </c>
      <c r="DX23" s="590"/>
      <c r="DY23" s="590"/>
      <c r="DZ23" s="590"/>
      <c r="EA23" s="590"/>
      <c r="EB23" s="590"/>
      <c r="EC23" s="591"/>
    </row>
    <row r="24" spans="2:133" ht="11.25" customHeight="1" x14ac:dyDescent="0.2">
      <c r="B24" s="604" t="s">
        <v>596</v>
      </c>
      <c r="C24" s="605"/>
      <c r="D24" s="605"/>
      <c r="E24" s="605"/>
      <c r="F24" s="605"/>
      <c r="G24" s="605"/>
      <c r="H24" s="605"/>
      <c r="I24" s="605"/>
      <c r="J24" s="605"/>
      <c r="K24" s="605"/>
      <c r="L24" s="605"/>
      <c r="M24" s="605"/>
      <c r="N24" s="605"/>
      <c r="O24" s="605"/>
      <c r="P24" s="605"/>
      <c r="Q24" s="606"/>
      <c r="R24" s="607">
        <v>5996839</v>
      </c>
      <c r="S24" s="608"/>
      <c r="T24" s="608"/>
      <c r="U24" s="608"/>
      <c r="V24" s="608"/>
      <c r="W24" s="608"/>
      <c r="X24" s="608"/>
      <c r="Y24" s="609"/>
      <c r="Z24" s="610">
        <v>3.7</v>
      </c>
      <c r="AA24" s="610"/>
      <c r="AB24" s="610"/>
      <c r="AC24" s="610"/>
      <c r="AD24" s="611">
        <v>5996839</v>
      </c>
      <c r="AE24" s="611"/>
      <c r="AF24" s="611"/>
      <c r="AG24" s="611"/>
      <c r="AH24" s="611"/>
      <c r="AI24" s="611"/>
      <c r="AJ24" s="611"/>
      <c r="AK24" s="611"/>
      <c r="AL24" s="612">
        <v>7.2</v>
      </c>
      <c r="AM24" s="613"/>
      <c r="AN24" s="613"/>
      <c r="AO24" s="614"/>
      <c r="AP24" s="604" t="s">
        <v>597</v>
      </c>
      <c r="AQ24" s="620"/>
      <c r="AR24" s="620"/>
      <c r="AS24" s="620"/>
      <c r="AT24" s="620"/>
      <c r="AU24" s="620"/>
      <c r="AV24" s="620"/>
      <c r="AW24" s="620"/>
      <c r="AX24" s="620"/>
      <c r="AY24" s="620"/>
      <c r="AZ24" s="620"/>
      <c r="BA24" s="620"/>
      <c r="BB24" s="620"/>
      <c r="BC24" s="620"/>
      <c r="BD24" s="620"/>
      <c r="BE24" s="620"/>
      <c r="BF24" s="621"/>
      <c r="BG24" s="607" t="s">
        <v>126</v>
      </c>
      <c r="BH24" s="608"/>
      <c r="BI24" s="608"/>
      <c r="BJ24" s="608"/>
      <c r="BK24" s="608"/>
      <c r="BL24" s="608"/>
      <c r="BM24" s="608"/>
      <c r="BN24" s="609"/>
      <c r="BO24" s="610" t="s">
        <v>126</v>
      </c>
      <c r="BP24" s="610"/>
      <c r="BQ24" s="610"/>
      <c r="BR24" s="610"/>
      <c r="BS24" s="611" t="s">
        <v>590</v>
      </c>
      <c r="BT24" s="611"/>
      <c r="BU24" s="611"/>
      <c r="BV24" s="611"/>
      <c r="BW24" s="611"/>
      <c r="BX24" s="611"/>
      <c r="BY24" s="611"/>
      <c r="BZ24" s="611"/>
      <c r="CA24" s="611"/>
      <c r="CB24" s="615"/>
      <c r="CD24" s="593" t="s">
        <v>275</v>
      </c>
      <c r="CE24" s="594"/>
      <c r="CF24" s="594"/>
      <c r="CG24" s="594"/>
      <c r="CH24" s="594"/>
      <c r="CI24" s="594"/>
      <c r="CJ24" s="594"/>
      <c r="CK24" s="594"/>
      <c r="CL24" s="594"/>
      <c r="CM24" s="594"/>
      <c r="CN24" s="594"/>
      <c r="CO24" s="594"/>
      <c r="CP24" s="594"/>
      <c r="CQ24" s="595"/>
      <c r="CR24" s="596">
        <v>83395051</v>
      </c>
      <c r="CS24" s="597"/>
      <c r="CT24" s="597"/>
      <c r="CU24" s="597"/>
      <c r="CV24" s="597"/>
      <c r="CW24" s="597"/>
      <c r="CX24" s="597"/>
      <c r="CY24" s="598"/>
      <c r="CZ24" s="601">
        <v>54.4</v>
      </c>
      <c r="DA24" s="602"/>
      <c r="DB24" s="602"/>
      <c r="DC24" s="618"/>
      <c r="DD24" s="639">
        <v>43352606</v>
      </c>
      <c r="DE24" s="597"/>
      <c r="DF24" s="597"/>
      <c r="DG24" s="597"/>
      <c r="DH24" s="597"/>
      <c r="DI24" s="597"/>
      <c r="DJ24" s="597"/>
      <c r="DK24" s="598"/>
      <c r="DL24" s="639">
        <v>42565143</v>
      </c>
      <c r="DM24" s="597"/>
      <c r="DN24" s="597"/>
      <c r="DO24" s="597"/>
      <c r="DP24" s="597"/>
      <c r="DQ24" s="597"/>
      <c r="DR24" s="597"/>
      <c r="DS24" s="597"/>
      <c r="DT24" s="597"/>
      <c r="DU24" s="597"/>
      <c r="DV24" s="598"/>
      <c r="DW24" s="601">
        <v>49.3</v>
      </c>
      <c r="DX24" s="602"/>
      <c r="DY24" s="602"/>
      <c r="DZ24" s="602"/>
      <c r="EA24" s="602"/>
      <c r="EB24" s="602"/>
      <c r="EC24" s="603"/>
    </row>
    <row r="25" spans="2:133" ht="11.25" customHeight="1" x14ac:dyDescent="0.2">
      <c r="B25" s="604" t="s">
        <v>276</v>
      </c>
      <c r="C25" s="605"/>
      <c r="D25" s="605"/>
      <c r="E25" s="605"/>
      <c r="F25" s="605"/>
      <c r="G25" s="605"/>
      <c r="H25" s="605"/>
      <c r="I25" s="605"/>
      <c r="J25" s="605"/>
      <c r="K25" s="605"/>
      <c r="L25" s="605"/>
      <c r="M25" s="605"/>
      <c r="N25" s="605"/>
      <c r="O25" s="605"/>
      <c r="P25" s="605"/>
      <c r="Q25" s="606"/>
      <c r="R25" s="607">
        <v>357874</v>
      </c>
      <c r="S25" s="608"/>
      <c r="T25" s="608"/>
      <c r="U25" s="608"/>
      <c r="V25" s="608"/>
      <c r="W25" s="608"/>
      <c r="X25" s="608"/>
      <c r="Y25" s="609"/>
      <c r="Z25" s="610">
        <v>0.2</v>
      </c>
      <c r="AA25" s="610"/>
      <c r="AB25" s="610"/>
      <c r="AC25" s="610"/>
      <c r="AD25" s="611" t="s">
        <v>126</v>
      </c>
      <c r="AE25" s="611"/>
      <c r="AF25" s="611"/>
      <c r="AG25" s="611"/>
      <c r="AH25" s="611"/>
      <c r="AI25" s="611"/>
      <c r="AJ25" s="611"/>
      <c r="AK25" s="611"/>
      <c r="AL25" s="612" t="s">
        <v>126</v>
      </c>
      <c r="AM25" s="613"/>
      <c r="AN25" s="613"/>
      <c r="AO25" s="614"/>
      <c r="AP25" s="604" t="s">
        <v>598</v>
      </c>
      <c r="AQ25" s="620"/>
      <c r="AR25" s="620"/>
      <c r="AS25" s="620"/>
      <c r="AT25" s="620"/>
      <c r="AU25" s="620"/>
      <c r="AV25" s="620"/>
      <c r="AW25" s="620"/>
      <c r="AX25" s="620"/>
      <c r="AY25" s="620"/>
      <c r="AZ25" s="620"/>
      <c r="BA25" s="620"/>
      <c r="BB25" s="620"/>
      <c r="BC25" s="620"/>
      <c r="BD25" s="620"/>
      <c r="BE25" s="620"/>
      <c r="BF25" s="621"/>
      <c r="BG25" s="607" t="s">
        <v>126</v>
      </c>
      <c r="BH25" s="608"/>
      <c r="BI25" s="608"/>
      <c r="BJ25" s="608"/>
      <c r="BK25" s="608"/>
      <c r="BL25" s="608"/>
      <c r="BM25" s="608"/>
      <c r="BN25" s="609"/>
      <c r="BO25" s="610" t="s">
        <v>126</v>
      </c>
      <c r="BP25" s="610"/>
      <c r="BQ25" s="610"/>
      <c r="BR25" s="610"/>
      <c r="BS25" s="611" t="s">
        <v>126</v>
      </c>
      <c r="BT25" s="611"/>
      <c r="BU25" s="611"/>
      <c r="BV25" s="611"/>
      <c r="BW25" s="611"/>
      <c r="BX25" s="611"/>
      <c r="BY25" s="611"/>
      <c r="BZ25" s="611"/>
      <c r="CA25" s="611"/>
      <c r="CB25" s="615"/>
      <c r="CD25" s="604" t="s">
        <v>277</v>
      </c>
      <c r="CE25" s="605"/>
      <c r="CF25" s="605"/>
      <c r="CG25" s="605"/>
      <c r="CH25" s="605"/>
      <c r="CI25" s="605"/>
      <c r="CJ25" s="605"/>
      <c r="CK25" s="605"/>
      <c r="CL25" s="605"/>
      <c r="CM25" s="605"/>
      <c r="CN25" s="605"/>
      <c r="CO25" s="605"/>
      <c r="CP25" s="605"/>
      <c r="CQ25" s="606"/>
      <c r="CR25" s="607">
        <v>23808463</v>
      </c>
      <c r="CS25" s="625"/>
      <c r="CT25" s="625"/>
      <c r="CU25" s="625"/>
      <c r="CV25" s="625"/>
      <c r="CW25" s="625"/>
      <c r="CX25" s="625"/>
      <c r="CY25" s="626"/>
      <c r="CZ25" s="612">
        <v>15.5</v>
      </c>
      <c r="DA25" s="640"/>
      <c r="DB25" s="640"/>
      <c r="DC25" s="642"/>
      <c r="DD25" s="616">
        <v>21131076</v>
      </c>
      <c r="DE25" s="625"/>
      <c r="DF25" s="625"/>
      <c r="DG25" s="625"/>
      <c r="DH25" s="625"/>
      <c r="DI25" s="625"/>
      <c r="DJ25" s="625"/>
      <c r="DK25" s="626"/>
      <c r="DL25" s="616">
        <v>20691037</v>
      </c>
      <c r="DM25" s="625"/>
      <c r="DN25" s="625"/>
      <c r="DO25" s="625"/>
      <c r="DP25" s="625"/>
      <c r="DQ25" s="625"/>
      <c r="DR25" s="625"/>
      <c r="DS25" s="625"/>
      <c r="DT25" s="625"/>
      <c r="DU25" s="625"/>
      <c r="DV25" s="626"/>
      <c r="DW25" s="612">
        <v>24</v>
      </c>
      <c r="DX25" s="640"/>
      <c r="DY25" s="640"/>
      <c r="DZ25" s="640"/>
      <c r="EA25" s="640"/>
      <c r="EB25" s="640"/>
      <c r="EC25" s="641"/>
    </row>
    <row r="26" spans="2:133" ht="11.25" customHeight="1" x14ac:dyDescent="0.2">
      <c r="B26" s="604" t="s">
        <v>278</v>
      </c>
      <c r="C26" s="605"/>
      <c r="D26" s="605"/>
      <c r="E26" s="605"/>
      <c r="F26" s="605"/>
      <c r="G26" s="605"/>
      <c r="H26" s="605"/>
      <c r="I26" s="605"/>
      <c r="J26" s="605"/>
      <c r="K26" s="605"/>
      <c r="L26" s="605"/>
      <c r="M26" s="605"/>
      <c r="N26" s="605"/>
      <c r="O26" s="605"/>
      <c r="P26" s="605"/>
      <c r="Q26" s="606"/>
      <c r="R26" s="607">
        <v>13686</v>
      </c>
      <c r="S26" s="608"/>
      <c r="T26" s="608"/>
      <c r="U26" s="608"/>
      <c r="V26" s="608"/>
      <c r="W26" s="608"/>
      <c r="X26" s="608"/>
      <c r="Y26" s="609"/>
      <c r="Z26" s="610">
        <v>0</v>
      </c>
      <c r="AA26" s="610"/>
      <c r="AB26" s="610"/>
      <c r="AC26" s="610"/>
      <c r="AD26" s="611" t="s">
        <v>590</v>
      </c>
      <c r="AE26" s="611"/>
      <c r="AF26" s="611"/>
      <c r="AG26" s="611"/>
      <c r="AH26" s="611"/>
      <c r="AI26" s="611"/>
      <c r="AJ26" s="611"/>
      <c r="AK26" s="611"/>
      <c r="AL26" s="612" t="s">
        <v>586</v>
      </c>
      <c r="AM26" s="613"/>
      <c r="AN26" s="613"/>
      <c r="AO26" s="614"/>
      <c r="AP26" s="604" t="s">
        <v>279</v>
      </c>
      <c r="AQ26" s="620"/>
      <c r="AR26" s="620"/>
      <c r="AS26" s="620"/>
      <c r="AT26" s="620"/>
      <c r="AU26" s="620"/>
      <c r="AV26" s="620"/>
      <c r="AW26" s="620"/>
      <c r="AX26" s="620"/>
      <c r="AY26" s="620"/>
      <c r="AZ26" s="620"/>
      <c r="BA26" s="620"/>
      <c r="BB26" s="620"/>
      <c r="BC26" s="620"/>
      <c r="BD26" s="620"/>
      <c r="BE26" s="620"/>
      <c r="BF26" s="621"/>
      <c r="BG26" s="607" t="s">
        <v>586</v>
      </c>
      <c r="BH26" s="608"/>
      <c r="BI26" s="608"/>
      <c r="BJ26" s="608"/>
      <c r="BK26" s="608"/>
      <c r="BL26" s="608"/>
      <c r="BM26" s="608"/>
      <c r="BN26" s="609"/>
      <c r="BO26" s="610" t="s">
        <v>586</v>
      </c>
      <c r="BP26" s="610"/>
      <c r="BQ26" s="610"/>
      <c r="BR26" s="610"/>
      <c r="BS26" s="611" t="s">
        <v>126</v>
      </c>
      <c r="BT26" s="611"/>
      <c r="BU26" s="611"/>
      <c r="BV26" s="611"/>
      <c r="BW26" s="611"/>
      <c r="BX26" s="611"/>
      <c r="BY26" s="611"/>
      <c r="BZ26" s="611"/>
      <c r="CA26" s="611"/>
      <c r="CB26" s="615"/>
      <c r="CD26" s="604" t="s">
        <v>280</v>
      </c>
      <c r="CE26" s="605"/>
      <c r="CF26" s="605"/>
      <c r="CG26" s="605"/>
      <c r="CH26" s="605"/>
      <c r="CI26" s="605"/>
      <c r="CJ26" s="605"/>
      <c r="CK26" s="605"/>
      <c r="CL26" s="605"/>
      <c r="CM26" s="605"/>
      <c r="CN26" s="605"/>
      <c r="CO26" s="605"/>
      <c r="CP26" s="605"/>
      <c r="CQ26" s="606"/>
      <c r="CR26" s="607">
        <v>14450152</v>
      </c>
      <c r="CS26" s="608"/>
      <c r="CT26" s="608"/>
      <c r="CU26" s="608"/>
      <c r="CV26" s="608"/>
      <c r="CW26" s="608"/>
      <c r="CX26" s="608"/>
      <c r="CY26" s="609"/>
      <c r="CZ26" s="612">
        <v>9.4</v>
      </c>
      <c r="DA26" s="640"/>
      <c r="DB26" s="640"/>
      <c r="DC26" s="642"/>
      <c r="DD26" s="616">
        <v>12895473</v>
      </c>
      <c r="DE26" s="608"/>
      <c r="DF26" s="608"/>
      <c r="DG26" s="608"/>
      <c r="DH26" s="608"/>
      <c r="DI26" s="608"/>
      <c r="DJ26" s="608"/>
      <c r="DK26" s="609"/>
      <c r="DL26" s="616" t="s">
        <v>126</v>
      </c>
      <c r="DM26" s="608"/>
      <c r="DN26" s="608"/>
      <c r="DO26" s="608"/>
      <c r="DP26" s="608"/>
      <c r="DQ26" s="608"/>
      <c r="DR26" s="608"/>
      <c r="DS26" s="608"/>
      <c r="DT26" s="608"/>
      <c r="DU26" s="608"/>
      <c r="DV26" s="609"/>
      <c r="DW26" s="612" t="s">
        <v>126</v>
      </c>
      <c r="DX26" s="640"/>
      <c r="DY26" s="640"/>
      <c r="DZ26" s="640"/>
      <c r="EA26" s="640"/>
      <c r="EB26" s="640"/>
      <c r="EC26" s="641"/>
    </row>
    <row r="27" spans="2:133" ht="11.25" customHeight="1" x14ac:dyDescent="0.2">
      <c r="B27" s="604" t="s">
        <v>281</v>
      </c>
      <c r="C27" s="605"/>
      <c r="D27" s="605"/>
      <c r="E27" s="605"/>
      <c r="F27" s="605"/>
      <c r="G27" s="605"/>
      <c r="H27" s="605"/>
      <c r="I27" s="605"/>
      <c r="J27" s="605"/>
      <c r="K27" s="605"/>
      <c r="L27" s="605"/>
      <c r="M27" s="605"/>
      <c r="N27" s="605"/>
      <c r="O27" s="605"/>
      <c r="P27" s="605"/>
      <c r="Q27" s="606"/>
      <c r="R27" s="607">
        <v>88771868</v>
      </c>
      <c r="S27" s="608"/>
      <c r="T27" s="608"/>
      <c r="U27" s="608"/>
      <c r="V27" s="608"/>
      <c r="W27" s="608"/>
      <c r="X27" s="608"/>
      <c r="Y27" s="609"/>
      <c r="Z27" s="610">
        <v>55</v>
      </c>
      <c r="AA27" s="610"/>
      <c r="AB27" s="610"/>
      <c r="AC27" s="610"/>
      <c r="AD27" s="611">
        <v>82985603</v>
      </c>
      <c r="AE27" s="611"/>
      <c r="AF27" s="611"/>
      <c r="AG27" s="611"/>
      <c r="AH27" s="611"/>
      <c r="AI27" s="611"/>
      <c r="AJ27" s="611"/>
      <c r="AK27" s="611"/>
      <c r="AL27" s="612">
        <v>99.300003051757813</v>
      </c>
      <c r="AM27" s="613"/>
      <c r="AN27" s="613"/>
      <c r="AO27" s="614"/>
      <c r="AP27" s="604" t="s">
        <v>282</v>
      </c>
      <c r="AQ27" s="605"/>
      <c r="AR27" s="605"/>
      <c r="AS27" s="605"/>
      <c r="AT27" s="605"/>
      <c r="AU27" s="605"/>
      <c r="AV27" s="605"/>
      <c r="AW27" s="605"/>
      <c r="AX27" s="605"/>
      <c r="AY27" s="605"/>
      <c r="AZ27" s="605"/>
      <c r="BA27" s="605"/>
      <c r="BB27" s="605"/>
      <c r="BC27" s="605"/>
      <c r="BD27" s="605"/>
      <c r="BE27" s="605"/>
      <c r="BF27" s="606"/>
      <c r="BG27" s="607">
        <v>69057914</v>
      </c>
      <c r="BH27" s="608"/>
      <c r="BI27" s="608"/>
      <c r="BJ27" s="608"/>
      <c r="BK27" s="608"/>
      <c r="BL27" s="608"/>
      <c r="BM27" s="608"/>
      <c r="BN27" s="609"/>
      <c r="BO27" s="610">
        <v>100</v>
      </c>
      <c r="BP27" s="610"/>
      <c r="BQ27" s="610"/>
      <c r="BR27" s="610"/>
      <c r="BS27" s="611">
        <v>541656</v>
      </c>
      <c r="BT27" s="611"/>
      <c r="BU27" s="611"/>
      <c r="BV27" s="611"/>
      <c r="BW27" s="611"/>
      <c r="BX27" s="611"/>
      <c r="BY27" s="611"/>
      <c r="BZ27" s="611"/>
      <c r="CA27" s="611"/>
      <c r="CB27" s="615"/>
      <c r="CD27" s="604" t="s">
        <v>283</v>
      </c>
      <c r="CE27" s="605"/>
      <c r="CF27" s="605"/>
      <c r="CG27" s="605"/>
      <c r="CH27" s="605"/>
      <c r="CI27" s="605"/>
      <c r="CJ27" s="605"/>
      <c r="CK27" s="605"/>
      <c r="CL27" s="605"/>
      <c r="CM27" s="605"/>
      <c r="CN27" s="605"/>
      <c r="CO27" s="605"/>
      <c r="CP27" s="605"/>
      <c r="CQ27" s="606"/>
      <c r="CR27" s="607">
        <v>50150683</v>
      </c>
      <c r="CS27" s="625"/>
      <c r="CT27" s="625"/>
      <c r="CU27" s="625"/>
      <c r="CV27" s="625"/>
      <c r="CW27" s="625"/>
      <c r="CX27" s="625"/>
      <c r="CY27" s="626"/>
      <c r="CZ27" s="612">
        <v>32.700000000000003</v>
      </c>
      <c r="DA27" s="640"/>
      <c r="DB27" s="640"/>
      <c r="DC27" s="642"/>
      <c r="DD27" s="616">
        <v>12834215</v>
      </c>
      <c r="DE27" s="625"/>
      <c r="DF27" s="625"/>
      <c r="DG27" s="625"/>
      <c r="DH27" s="625"/>
      <c r="DI27" s="625"/>
      <c r="DJ27" s="625"/>
      <c r="DK27" s="626"/>
      <c r="DL27" s="616">
        <v>12523574</v>
      </c>
      <c r="DM27" s="625"/>
      <c r="DN27" s="625"/>
      <c r="DO27" s="625"/>
      <c r="DP27" s="625"/>
      <c r="DQ27" s="625"/>
      <c r="DR27" s="625"/>
      <c r="DS27" s="625"/>
      <c r="DT27" s="625"/>
      <c r="DU27" s="625"/>
      <c r="DV27" s="626"/>
      <c r="DW27" s="612">
        <v>14.5</v>
      </c>
      <c r="DX27" s="640"/>
      <c r="DY27" s="640"/>
      <c r="DZ27" s="640"/>
      <c r="EA27" s="640"/>
      <c r="EB27" s="640"/>
      <c r="EC27" s="641"/>
    </row>
    <row r="28" spans="2:133" ht="11.25" customHeight="1" x14ac:dyDescent="0.2">
      <c r="B28" s="604" t="s">
        <v>599</v>
      </c>
      <c r="C28" s="605"/>
      <c r="D28" s="605"/>
      <c r="E28" s="605"/>
      <c r="F28" s="605"/>
      <c r="G28" s="605"/>
      <c r="H28" s="605"/>
      <c r="I28" s="605"/>
      <c r="J28" s="605"/>
      <c r="K28" s="605"/>
      <c r="L28" s="605"/>
      <c r="M28" s="605"/>
      <c r="N28" s="605"/>
      <c r="O28" s="605"/>
      <c r="P28" s="605"/>
      <c r="Q28" s="606"/>
      <c r="R28" s="607">
        <v>51042</v>
      </c>
      <c r="S28" s="608"/>
      <c r="T28" s="608"/>
      <c r="U28" s="608"/>
      <c r="V28" s="608"/>
      <c r="W28" s="608"/>
      <c r="X28" s="608"/>
      <c r="Y28" s="609"/>
      <c r="Z28" s="610">
        <v>0</v>
      </c>
      <c r="AA28" s="610"/>
      <c r="AB28" s="610"/>
      <c r="AC28" s="610"/>
      <c r="AD28" s="611">
        <v>51042</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284</v>
      </c>
      <c r="CE28" s="605"/>
      <c r="CF28" s="605"/>
      <c r="CG28" s="605"/>
      <c r="CH28" s="605"/>
      <c r="CI28" s="605"/>
      <c r="CJ28" s="605"/>
      <c r="CK28" s="605"/>
      <c r="CL28" s="605"/>
      <c r="CM28" s="605"/>
      <c r="CN28" s="605"/>
      <c r="CO28" s="605"/>
      <c r="CP28" s="605"/>
      <c r="CQ28" s="606"/>
      <c r="CR28" s="607">
        <v>9435905</v>
      </c>
      <c r="CS28" s="608"/>
      <c r="CT28" s="608"/>
      <c r="CU28" s="608"/>
      <c r="CV28" s="608"/>
      <c r="CW28" s="608"/>
      <c r="CX28" s="608"/>
      <c r="CY28" s="609"/>
      <c r="CZ28" s="612">
        <v>6.2</v>
      </c>
      <c r="DA28" s="640"/>
      <c r="DB28" s="640"/>
      <c r="DC28" s="642"/>
      <c r="DD28" s="616">
        <v>9387315</v>
      </c>
      <c r="DE28" s="608"/>
      <c r="DF28" s="608"/>
      <c r="DG28" s="608"/>
      <c r="DH28" s="608"/>
      <c r="DI28" s="608"/>
      <c r="DJ28" s="608"/>
      <c r="DK28" s="609"/>
      <c r="DL28" s="616">
        <v>9350532</v>
      </c>
      <c r="DM28" s="608"/>
      <c r="DN28" s="608"/>
      <c r="DO28" s="608"/>
      <c r="DP28" s="608"/>
      <c r="DQ28" s="608"/>
      <c r="DR28" s="608"/>
      <c r="DS28" s="608"/>
      <c r="DT28" s="608"/>
      <c r="DU28" s="608"/>
      <c r="DV28" s="609"/>
      <c r="DW28" s="612">
        <v>10.8</v>
      </c>
      <c r="DX28" s="640"/>
      <c r="DY28" s="640"/>
      <c r="DZ28" s="640"/>
      <c r="EA28" s="640"/>
      <c r="EB28" s="640"/>
      <c r="EC28" s="641"/>
    </row>
    <row r="29" spans="2:133" ht="11.25" customHeight="1" x14ac:dyDescent="0.2">
      <c r="B29" s="604" t="s">
        <v>285</v>
      </c>
      <c r="C29" s="605"/>
      <c r="D29" s="605"/>
      <c r="E29" s="605"/>
      <c r="F29" s="605"/>
      <c r="G29" s="605"/>
      <c r="H29" s="605"/>
      <c r="I29" s="605"/>
      <c r="J29" s="605"/>
      <c r="K29" s="605"/>
      <c r="L29" s="605"/>
      <c r="M29" s="605"/>
      <c r="N29" s="605"/>
      <c r="O29" s="605"/>
      <c r="P29" s="605"/>
      <c r="Q29" s="606"/>
      <c r="R29" s="607">
        <v>1055860</v>
      </c>
      <c r="S29" s="608"/>
      <c r="T29" s="608"/>
      <c r="U29" s="608"/>
      <c r="V29" s="608"/>
      <c r="W29" s="608"/>
      <c r="X29" s="608"/>
      <c r="Y29" s="609"/>
      <c r="Z29" s="610">
        <v>0.7</v>
      </c>
      <c r="AA29" s="610"/>
      <c r="AB29" s="610"/>
      <c r="AC29" s="610"/>
      <c r="AD29" s="611" t="s">
        <v>126</v>
      </c>
      <c r="AE29" s="611"/>
      <c r="AF29" s="611"/>
      <c r="AG29" s="611"/>
      <c r="AH29" s="611"/>
      <c r="AI29" s="611"/>
      <c r="AJ29" s="611"/>
      <c r="AK29" s="611"/>
      <c r="AL29" s="612" t="s">
        <v>126</v>
      </c>
      <c r="AM29" s="613"/>
      <c r="AN29" s="613"/>
      <c r="AO29" s="614"/>
      <c r="AP29" s="627"/>
      <c r="AQ29" s="628"/>
      <c r="AR29" s="628"/>
      <c r="AS29" s="628"/>
      <c r="AT29" s="628"/>
      <c r="AU29" s="628"/>
      <c r="AV29" s="628"/>
      <c r="AW29" s="628"/>
      <c r="AX29" s="628"/>
      <c r="AY29" s="628"/>
      <c r="AZ29" s="628"/>
      <c r="BA29" s="628"/>
      <c r="BB29" s="628"/>
      <c r="BC29" s="628"/>
      <c r="BD29" s="628"/>
      <c r="BE29" s="628"/>
      <c r="BF29" s="629"/>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286</v>
      </c>
      <c r="CE29" s="646"/>
      <c r="CF29" s="604" t="s">
        <v>68</v>
      </c>
      <c r="CG29" s="605"/>
      <c r="CH29" s="605"/>
      <c r="CI29" s="605"/>
      <c r="CJ29" s="605"/>
      <c r="CK29" s="605"/>
      <c r="CL29" s="605"/>
      <c r="CM29" s="605"/>
      <c r="CN29" s="605"/>
      <c r="CO29" s="605"/>
      <c r="CP29" s="605"/>
      <c r="CQ29" s="606"/>
      <c r="CR29" s="607">
        <v>9435905</v>
      </c>
      <c r="CS29" s="625"/>
      <c r="CT29" s="625"/>
      <c r="CU29" s="625"/>
      <c r="CV29" s="625"/>
      <c r="CW29" s="625"/>
      <c r="CX29" s="625"/>
      <c r="CY29" s="626"/>
      <c r="CZ29" s="612">
        <v>6.2</v>
      </c>
      <c r="DA29" s="640"/>
      <c r="DB29" s="640"/>
      <c r="DC29" s="642"/>
      <c r="DD29" s="616">
        <v>9387315</v>
      </c>
      <c r="DE29" s="625"/>
      <c r="DF29" s="625"/>
      <c r="DG29" s="625"/>
      <c r="DH29" s="625"/>
      <c r="DI29" s="625"/>
      <c r="DJ29" s="625"/>
      <c r="DK29" s="626"/>
      <c r="DL29" s="616">
        <v>9350532</v>
      </c>
      <c r="DM29" s="625"/>
      <c r="DN29" s="625"/>
      <c r="DO29" s="625"/>
      <c r="DP29" s="625"/>
      <c r="DQ29" s="625"/>
      <c r="DR29" s="625"/>
      <c r="DS29" s="625"/>
      <c r="DT29" s="625"/>
      <c r="DU29" s="625"/>
      <c r="DV29" s="626"/>
      <c r="DW29" s="612">
        <v>10.8</v>
      </c>
      <c r="DX29" s="640"/>
      <c r="DY29" s="640"/>
      <c r="DZ29" s="640"/>
      <c r="EA29" s="640"/>
      <c r="EB29" s="640"/>
      <c r="EC29" s="641"/>
    </row>
    <row r="30" spans="2:133" ht="11.25" customHeight="1" x14ac:dyDescent="0.2">
      <c r="B30" s="604" t="s">
        <v>287</v>
      </c>
      <c r="C30" s="605"/>
      <c r="D30" s="605"/>
      <c r="E30" s="605"/>
      <c r="F30" s="605"/>
      <c r="G30" s="605"/>
      <c r="H30" s="605"/>
      <c r="I30" s="605"/>
      <c r="J30" s="605"/>
      <c r="K30" s="605"/>
      <c r="L30" s="605"/>
      <c r="M30" s="605"/>
      <c r="N30" s="605"/>
      <c r="O30" s="605"/>
      <c r="P30" s="605"/>
      <c r="Q30" s="606"/>
      <c r="R30" s="607">
        <v>1488061</v>
      </c>
      <c r="S30" s="608"/>
      <c r="T30" s="608"/>
      <c r="U30" s="608"/>
      <c r="V30" s="608"/>
      <c r="W30" s="608"/>
      <c r="X30" s="608"/>
      <c r="Y30" s="609"/>
      <c r="Z30" s="610">
        <v>0.9</v>
      </c>
      <c r="AA30" s="610"/>
      <c r="AB30" s="610"/>
      <c r="AC30" s="610"/>
      <c r="AD30" s="611">
        <v>236954</v>
      </c>
      <c r="AE30" s="611"/>
      <c r="AF30" s="611"/>
      <c r="AG30" s="611"/>
      <c r="AH30" s="611"/>
      <c r="AI30" s="611"/>
      <c r="AJ30" s="611"/>
      <c r="AK30" s="611"/>
      <c r="AL30" s="612">
        <v>0.3</v>
      </c>
      <c r="AM30" s="613"/>
      <c r="AN30" s="613"/>
      <c r="AO30" s="614"/>
      <c r="AP30" s="589" t="s">
        <v>218</v>
      </c>
      <c r="AQ30" s="590"/>
      <c r="AR30" s="590"/>
      <c r="AS30" s="590"/>
      <c r="AT30" s="590"/>
      <c r="AU30" s="590"/>
      <c r="AV30" s="590"/>
      <c r="AW30" s="590"/>
      <c r="AX30" s="590"/>
      <c r="AY30" s="590"/>
      <c r="AZ30" s="590"/>
      <c r="BA30" s="590"/>
      <c r="BB30" s="590"/>
      <c r="BC30" s="590"/>
      <c r="BD30" s="590"/>
      <c r="BE30" s="590"/>
      <c r="BF30" s="591"/>
      <c r="BG30" s="589" t="s">
        <v>288</v>
      </c>
      <c r="BH30" s="643"/>
      <c r="BI30" s="643"/>
      <c r="BJ30" s="643"/>
      <c r="BK30" s="643"/>
      <c r="BL30" s="643"/>
      <c r="BM30" s="643"/>
      <c r="BN30" s="643"/>
      <c r="BO30" s="643"/>
      <c r="BP30" s="643"/>
      <c r="BQ30" s="644"/>
      <c r="BR30" s="589" t="s">
        <v>289</v>
      </c>
      <c r="BS30" s="643"/>
      <c r="BT30" s="643"/>
      <c r="BU30" s="643"/>
      <c r="BV30" s="643"/>
      <c r="BW30" s="643"/>
      <c r="BX30" s="643"/>
      <c r="BY30" s="643"/>
      <c r="BZ30" s="643"/>
      <c r="CA30" s="643"/>
      <c r="CB30" s="644"/>
      <c r="CD30" s="647"/>
      <c r="CE30" s="648"/>
      <c r="CF30" s="604" t="s">
        <v>290</v>
      </c>
      <c r="CG30" s="605"/>
      <c r="CH30" s="605"/>
      <c r="CI30" s="605"/>
      <c r="CJ30" s="605"/>
      <c r="CK30" s="605"/>
      <c r="CL30" s="605"/>
      <c r="CM30" s="605"/>
      <c r="CN30" s="605"/>
      <c r="CO30" s="605"/>
      <c r="CP30" s="605"/>
      <c r="CQ30" s="606"/>
      <c r="CR30" s="607">
        <v>9101917</v>
      </c>
      <c r="CS30" s="608"/>
      <c r="CT30" s="608"/>
      <c r="CU30" s="608"/>
      <c r="CV30" s="608"/>
      <c r="CW30" s="608"/>
      <c r="CX30" s="608"/>
      <c r="CY30" s="609"/>
      <c r="CZ30" s="612">
        <v>5.9</v>
      </c>
      <c r="DA30" s="640"/>
      <c r="DB30" s="640"/>
      <c r="DC30" s="642"/>
      <c r="DD30" s="616">
        <v>9053327</v>
      </c>
      <c r="DE30" s="608"/>
      <c r="DF30" s="608"/>
      <c r="DG30" s="608"/>
      <c r="DH30" s="608"/>
      <c r="DI30" s="608"/>
      <c r="DJ30" s="608"/>
      <c r="DK30" s="609"/>
      <c r="DL30" s="616">
        <v>9017568</v>
      </c>
      <c r="DM30" s="608"/>
      <c r="DN30" s="608"/>
      <c r="DO30" s="608"/>
      <c r="DP30" s="608"/>
      <c r="DQ30" s="608"/>
      <c r="DR30" s="608"/>
      <c r="DS30" s="608"/>
      <c r="DT30" s="608"/>
      <c r="DU30" s="608"/>
      <c r="DV30" s="609"/>
      <c r="DW30" s="612">
        <v>10.5</v>
      </c>
      <c r="DX30" s="640"/>
      <c r="DY30" s="640"/>
      <c r="DZ30" s="640"/>
      <c r="EA30" s="640"/>
      <c r="EB30" s="640"/>
      <c r="EC30" s="641"/>
    </row>
    <row r="31" spans="2:133" ht="11.25" customHeight="1" x14ac:dyDescent="0.2">
      <c r="B31" s="604" t="s">
        <v>291</v>
      </c>
      <c r="C31" s="605"/>
      <c r="D31" s="605"/>
      <c r="E31" s="605"/>
      <c r="F31" s="605"/>
      <c r="G31" s="605"/>
      <c r="H31" s="605"/>
      <c r="I31" s="605"/>
      <c r="J31" s="605"/>
      <c r="K31" s="605"/>
      <c r="L31" s="605"/>
      <c r="M31" s="605"/>
      <c r="N31" s="605"/>
      <c r="O31" s="605"/>
      <c r="P31" s="605"/>
      <c r="Q31" s="606"/>
      <c r="R31" s="607">
        <v>1054968</v>
      </c>
      <c r="S31" s="608"/>
      <c r="T31" s="608"/>
      <c r="U31" s="608"/>
      <c r="V31" s="608"/>
      <c r="W31" s="608"/>
      <c r="X31" s="608"/>
      <c r="Y31" s="609"/>
      <c r="Z31" s="610">
        <v>0.7</v>
      </c>
      <c r="AA31" s="610"/>
      <c r="AB31" s="610"/>
      <c r="AC31" s="610"/>
      <c r="AD31" s="611">
        <v>2337</v>
      </c>
      <c r="AE31" s="611"/>
      <c r="AF31" s="611"/>
      <c r="AG31" s="611"/>
      <c r="AH31" s="611"/>
      <c r="AI31" s="611"/>
      <c r="AJ31" s="611"/>
      <c r="AK31" s="611"/>
      <c r="AL31" s="612">
        <v>0</v>
      </c>
      <c r="AM31" s="613"/>
      <c r="AN31" s="613"/>
      <c r="AO31" s="614"/>
      <c r="AP31" s="655" t="s">
        <v>292</v>
      </c>
      <c r="AQ31" s="656"/>
      <c r="AR31" s="656"/>
      <c r="AS31" s="656"/>
      <c r="AT31" s="661" t="s">
        <v>293</v>
      </c>
      <c r="AU31" s="347"/>
      <c r="AV31" s="347"/>
      <c r="AW31" s="347"/>
      <c r="AX31" s="593" t="s">
        <v>187</v>
      </c>
      <c r="AY31" s="594"/>
      <c r="AZ31" s="594"/>
      <c r="BA31" s="594"/>
      <c r="BB31" s="594"/>
      <c r="BC31" s="594"/>
      <c r="BD31" s="594"/>
      <c r="BE31" s="594"/>
      <c r="BF31" s="595"/>
      <c r="BG31" s="654">
        <v>99.1</v>
      </c>
      <c r="BH31" s="651"/>
      <c r="BI31" s="651"/>
      <c r="BJ31" s="651"/>
      <c r="BK31" s="651"/>
      <c r="BL31" s="651"/>
      <c r="BM31" s="602">
        <v>97.4</v>
      </c>
      <c r="BN31" s="651"/>
      <c r="BO31" s="651"/>
      <c r="BP31" s="651"/>
      <c r="BQ31" s="652"/>
      <c r="BR31" s="654">
        <v>98.7</v>
      </c>
      <c r="BS31" s="651"/>
      <c r="BT31" s="651"/>
      <c r="BU31" s="651"/>
      <c r="BV31" s="651"/>
      <c r="BW31" s="651"/>
      <c r="BX31" s="602">
        <v>96.9</v>
      </c>
      <c r="BY31" s="651"/>
      <c r="BZ31" s="651"/>
      <c r="CA31" s="651"/>
      <c r="CB31" s="652"/>
      <c r="CD31" s="647"/>
      <c r="CE31" s="648"/>
      <c r="CF31" s="604" t="s">
        <v>294</v>
      </c>
      <c r="CG31" s="605"/>
      <c r="CH31" s="605"/>
      <c r="CI31" s="605"/>
      <c r="CJ31" s="605"/>
      <c r="CK31" s="605"/>
      <c r="CL31" s="605"/>
      <c r="CM31" s="605"/>
      <c r="CN31" s="605"/>
      <c r="CO31" s="605"/>
      <c r="CP31" s="605"/>
      <c r="CQ31" s="606"/>
      <c r="CR31" s="607">
        <v>333988</v>
      </c>
      <c r="CS31" s="625"/>
      <c r="CT31" s="625"/>
      <c r="CU31" s="625"/>
      <c r="CV31" s="625"/>
      <c r="CW31" s="625"/>
      <c r="CX31" s="625"/>
      <c r="CY31" s="626"/>
      <c r="CZ31" s="612">
        <v>0.2</v>
      </c>
      <c r="DA31" s="640"/>
      <c r="DB31" s="640"/>
      <c r="DC31" s="642"/>
      <c r="DD31" s="616">
        <v>333988</v>
      </c>
      <c r="DE31" s="625"/>
      <c r="DF31" s="625"/>
      <c r="DG31" s="625"/>
      <c r="DH31" s="625"/>
      <c r="DI31" s="625"/>
      <c r="DJ31" s="625"/>
      <c r="DK31" s="626"/>
      <c r="DL31" s="616">
        <v>332964</v>
      </c>
      <c r="DM31" s="625"/>
      <c r="DN31" s="625"/>
      <c r="DO31" s="625"/>
      <c r="DP31" s="625"/>
      <c r="DQ31" s="625"/>
      <c r="DR31" s="625"/>
      <c r="DS31" s="625"/>
      <c r="DT31" s="625"/>
      <c r="DU31" s="625"/>
      <c r="DV31" s="626"/>
      <c r="DW31" s="612">
        <v>0.4</v>
      </c>
      <c r="DX31" s="640"/>
      <c r="DY31" s="640"/>
      <c r="DZ31" s="640"/>
      <c r="EA31" s="640"/>
      <c r="EB31" s="640"/>
      <c r="EC31" s="641"/>
    </row>
    <row r="32" spans="2:133" ht="11.25" customHeight="1" x14ac:dyDescent="0.2">
      <c r="B32" s="604" t="s">
        <v>295</v>
      </c>
      <c r="C32" s="605"/>
      <c r="D32" s="605"/>
      <c r="E32" s="605"/>
      <c r="F32" s="605"/>
      <c r="G32" s="605"/>
      <c r="H32" s="605"/>
      <c r="I32" s="605"/>
      <c r="J32" s="605"/>
      <c r="K32" s="605"/>
      <c r="L32" s="605"/>
      <c r="M32" s="605"/>
      <c r="N32" s="605"/>
      <c r="O32" s="605"/>
      <c r="P32" s="605"/>
      <c r="Q32" s="606"/>
      <c r="R32" s="607">
        <v>41859506</v>
      </c>
      <c r="S32" s="608"/>
      <c r="T32" s="608"/>
      <c r="U32" s="608"/>
      <c r="V32" s="608"/>
      <c r="W32" s="608"/>
      <c r="X32" s="608"/>
      <c r="Y32" s="609"/>
      <c r="Z32" s="610">
        <v>25.9</v>
      </c>
      <c r="AA32" s="610"/>
      <c r="AB32" s="610"/>
      <c r="AC32" s="610"/>
      <c r="AD32" s="611" t="s">
        <v>126</v>
      </c>
      <c r="AE32" s="611"/>
      <c r="AF32" s="611"/>
      <c r="AG32" s="611"/>
      <c r="AH32" s="611"/>
      <c r="AI32" s="611"/>
      <c r="AJ32" s="611"/>
      <c r="AK32" s="611"/>
      <c r="AL32" s="612" t="s">
        <v>586</v>
      </c>
      <c r="AM32" s="613"/>
      <c r="AN32" s="613"/>
      <c r="AO32" s="614"/>
      <c r="AP32" s="657"/>
      <c r="AQ32" s="658"/>
      <c r="AR32" s="658"/>
      <c r="AS32" s="658"/>
      <c r="AT32" s="662"/>
      <c r="AU32" s="205" t="s">
        <v>600</v>
      </c>
      <c r="AX32" s="604" t="s">
        <v>296</v>
      </c>
      <c r="AY32" s="605"/>
      <c r="AZ32" s="605"/>
      <c r="BA32" s="605"/>
      <c r="BB32" s="605"/>
      <c r="BC32" s="605"/>
      <c r="BD32" s="605"/>
      <c r="BE32" s="605"/>
      <c r="BF32" s="606"/>
      <c r="BG32" s="664">
        <v>98.8</v>
      </c>
      <c r="BH32" s="625"/>
      <c r="BI32" s="625"/>
      <c r="BJ32" s="625"/>
      <c r="BK32" s="625"/>
      <c r="BL32" s="625"/>
      <c r="BM32" s="613">
        <v>96.7</v>
      </c>
      <c r="BN32" s="625"/>
      <c r="BO32" s="625"/>
      <c r="BP32" s="625"/>
      <c r="BQ32" s="653"/>
      <c r="BR32" s="664">
        <v>98.6</v>
      </c>
      <c r="BS32" s="625"/>
      <c r="BT32" s="625"/>
      <c r="BU32" s="625"/>
      <c r="BV32" s="625"/>
      <c r="BW32" s="625"/>
      <c r="BX32" s="613">
        <v>96.3</v>
      </c>
      <c r="BY32" s="625"/>
      <c r="BZ32" s="625"/>
      <c r="CA32" s="625"/>
      <c r="CB32" s="653"/>
      <c r="CD32" s="649"/>
      <c r="CE32" s="650"/>
      <c r="CF32" s="604" t="s">
        <v>601</v>
      </c>
      <c r="CG32" s="605"/>
      <c r="CH32" s="605"/>
      <c r="CI32" s="605"/>
      <c r="CJ32" s="605"/>
      <c r="CK32" s="605"/>
      <c r="CL32" s="605"/>
      <c r="CM32" s="605"/>
      <c r="CN32" s="605"/>
      <c r="CO32" s="605"/>
      <c r="CP32" s="605"/>
      <c r="CQ32" s="606"/>
      <c r="CR32" s="607" t="s">
        <v>590</v>
      </c>
      <c r="CS32" s="608"/>
      <c r="CT32" s="608"/>
      <c r="CU32" s="608"/>
      <c r="CV32" s="608"/>
      <c r="CW32" s="608"/>
      <c r="CX32" s="608"/>
      <c r="CY32" s="609"/>
      <c r="CZ32" s="612" t="s">
        <v>126</v>
      </c>
      <c r="DA32" s="640"/>
      <c r="DB32" s="640"/>
      <c r="DC32" s="642"/>
      <c r="DD32" s="616" t="s">
        <v>126</v>
      </c>
      <c r="DE32" s="608"/>
      <c r="DF32" s="608"/>
      <c r="DG32" s="608"/>
      <c r="DH32" s="608"/>
      <c r="DI32" s="608"/>
      <c r="DJ32" s="608"/>
      <c r="DK32" s="609"/>
      <c r="DL32" s="616" t="s">
        <v>586</v>
      </c>
      <c r="DM32" s="608"/>
      <c r="DN32" s="608"/>
      <c r="DO32" s="608"/>
      <c r="DP32" s="608"/>
      <c r="DQ32" s="608"/>
      <c r="DR32" s="608"/>
      <c r="DS32" s="608"/>
      <c r="DT32" s="608"/>
      <c r="DU32" s="608"/>
      <c r="DV32" s="609"/>
      <c r="DW32" s="612" t="s">
        <v>586</v>
      </c>
      <c r="DX32" s="640"/>
      <c r="DY32" s="640"/>
      <c r="DZ32" s="640"/>
      <c r="EA32" s="640"/>
      <c r="EB32" s="640"/>
      <c r="EC32" s="641"/>
    </row>
    <row r="33" spans="2:133" ht="11.25" customHeight="1" x14ac:dyDescent="0.2">
      <c r="B33" s="636" t="s">
        <v>297</v>
      </c>
      <c r="C33" s="637"/>
      <c r="D33" s="637"/>
      <c r="E33" s="637"/>
      <c r="F33" s="637"/>
      <c r="G33" s="637"/>
      <c r="H33" s="637"/>
      <c r="I33" s="637"/>
      <c r="J33" s="637"/>
      <c r="K33" s="637"/>
      <c r="L33" s="637"/>
      <c r="M33" s="637"/>
      <c r="N33" s="637"/>
      <c r="O33" s="637"/>
      <c r="P33" s="637"/>
      <c r="Q33" s="638"/>
      <c r="R33" s="607">
        <v>151895</v>
      </c>
      <c r="S33" s="608"/>
      <c r="T33" s="608"/>
      <c r="U33" s="608"/>
      <c r="V33" s="608"/>
      <c r="W33" s="608"/>
      <c r="X33" s="608"/>
      <c r="Y33" s="609"/>
      <c r="Z33" s="610">
        <v>0.1</v>
      </c>
      <c r="AA33" s="610"/>
      <c r="AB33" s="610"/>
      <c r="AC33" s="610"/>
      <c r="AD33" s="611">
        <v>151895</v>
      </c>
      <c r="AE33" s="611"/>
      <c r="AF33" s="611"/>
      <c r="AG33" s="611"/>
      <c r="AH33" s="611"/>
      <c r="AI33" s="611"/>
      <c r="AJ33" s="611"/>
      <c r="AK33" s="611"/>
      <c r="AL33" s="612">
        <v>0.2</v>
      </c>
      <c r="AM33" s="613"/>
      <c r="AN33" s="613"/>
      <c r="AO33" s="614"/>
      <c r="AP33" s="659"/>
      <c r="AQ33" s="660"/>
      <c r="AR33" s="660"/>
      <c r="AS33" s="660"/>
      <c r="AT33" s="663"/>
      <c r="AU33" s="343"/>
      <c r="AV33" s="343"/>
      <c r="AW33" s="343"/>
      <c r="AX33" s="627" t="s">
        <v>298</v>
      </c>
      <c r="AY33" s="628"/>
      <c r="AZ33" s="628"/>
      <c r="BA33" s="628"/>
      <c r="BB33" s="628"/>
      <c r="BC33" s="628"/>
      <c r="BD33" s="628"/>
      <c r="BE33" s="628"/>
      <c r="BF33" s="629"/>
      <c r="BG33" s="665">
        <v>99.3</v>
      </c>
      <c r="BH33" s="666"/>
      <c r="BI33" s="666"/>
      <c r="BJ33" s="666"/>
      <c r="BK33" s="666"/>
      <c r="BL33" s="666"/>
      <c r="BM33" s="667">
        <v>97.9</v>
      </c>
      <c r="BN33" s="666"/>
      <c r="BO33" s="666"/>
      <c r="BP33" s="666"/>
      <c r="BQ33" s="668"/>
      <c r="BR33" s="665">
        <v>98.7</v>
      </c>
      <c r="BS33" s="666"/>
      <c r="BT33" s="666"/>
      <c r="BU33" s="666"/>
      <c r="BV33" s="666"/>
      <c r="BW33" s="666"/>
      <c r="BX33" s="667">
        <v>97.4</v>
      </c>
      <c r="BY33" s="666"/>
      <c r="BZ33" s="666"/>
      <c r="CA33" s="666"/>
      <c r="CB33" s="668"/>
      <c r="CD33" s="604" t="s">
        <v>299</v>
      </c>
      <c r="CE33" s="605"/>
      <c r="CF33" s="605"/>
      <c r="CG33" s="605"/>
      <c r="CH33" s="605"/>
      <c r="CI33" s="605"/>
      <c r="CJ33" s="605"/>
      <c r="CK33" s="605"/>
      <c r="CL33" s="605"/>
      <c r="CM33" s="605"/>
      <c r="CN33" s="605"/>
      <c r="CO33" s="605"/>
      <c r="CP33" s="605"/>
      <c r="CQ33" s="606"/>
      <c r="CR33" s="607">
        <v>51223121</v>
      </c>
      <c r="CS33" s="625"/>
      <c r="CT33" s="625"/>
      <c r="CU33" s="625"/>
      <c r="CV33" s="625"/>
      <c r="CW33" s="625"/>
      <c r="CX33" s="625"/>
      <c r="CY33" s="626"/>
      <c r="CZ33" s="612">
        <v>33.4</v>
      </c>
      <c r="DA33" s="640"/>
      <c r="DB33" s="640"/>
      <c r="DC33" s="642"/>
      <c r="DD33" s="616">
        <v>38840078</v>
      </c>
      <c r="DE33" s="625"/>
      <c r="DF33" s="625"/>
      <c r="DG33" s="625"/>
      <c r="DH33" s="625"/>
      <c r="DI33" s="625"/>
      <c r="DJ33" s="625"/>
      <c r="DK33" s="626"/>
      <c r="DL33" s="616">
        <v>32637120</v>
      </c>
      <c r="DM33" s="625"/>
      <c r="DN33" s="625"/>
      <c r="DO33" s="625"/>
      <c r="DP33" s="625"/>
      <c r="DQ33" s="625"/>
      <c r="DR33" s="625"/>
      <c r="DS33" s="625"/>
      <c r="DT33" s="625"/>
      <c r="DU33" s="625"/>
      <c r="DV33" s="626"/>
      <c r="DW33" s="612">
        <v>37.799999999999997</v>
      </c>
      <c r="DX33" s="640"/>
      <c r="DY33" s="640"/>
      <c r="DZ33" s="640"/>
      <c r="EA33" s="640"/>
      <c r="EB33" s="640"/>
      <c r="EC33" s="641"/>
    </row>
    <row r="34" spans="2:133" ht="11.25" customHeight="1" x14ac:dyDescent="0.2">
      <c r="B34" s="604" t="s">
        <v>300</v>
      </c>
      <c r="C34" s="605"/>
      <c r="D34" s="605"/>
      <c r="E34" s="605"/>
      <c r="F34" s="605"/>
      <c r="G34" s="605"/>
      <c r="H34" s="605"/>
      <c r="I34" s="605"/>
      <c r="J34" s="605"/>
      <c r="K34" s="605"/>
      <c r="L34" s="605"/>
      <c r="M34" s="605"/>
      <c r="N34" s="605"/>
      <c r="O34" s="605"/>
      <c r="P34" s="605"/>
      <c r="Q34" s="606"/>
      <c r="R34" s="607">
        <v>11083034</v>
      </c>
      <c r="S34" s="608"/>
      <c r="T34" s="608"/>
      <c r="U34" s="608"/>
      <c r="V34" s="608"/>
      <c r="W34" s="608"/>
      <c r="X34" s="608"/>
      <c r="Y34" s="609"/>
      <c r="Z34" s="610">
        <v>6.9</v>
      </c>
      <c r="AA34" s="610"/>
      <c r="AB34" s="610"/>
      <c r="AC34" s="610"/>
      <c r="AD34" s="611" t="s">
        <v>126</v>
      </c>
      <c r="AE34" s="611"/>
      <c r="AF34" s="611"/>
      <c r="AG34" s="611"/>
      <c r="AH34" s="611"/>
      <c r="AI34" s="611"/>
      <c r="AJ34" s="611"/>
      <c r="AK34" s="611"/>
      <c r="AL34" s="612" t="s">
        <v>126</v>
      </c>
      <c r="AM34" s="613"/>
      <c r="AN34" s="613"/>
      <c r="AO34" s="614"/>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602</v>
      </c>
      <c r="CE34" s="605"/>
      <c r="CF34" s="605"/>
      <c r="CG34" s="605"/>
      <c r="CH34" s="605"/>
      <c r="CI34" s="605"/>
      <c r="CJ34" s="605"/>
      <c r="CK34" s="605"/>
      <c r="CL34" s="605"/>
      <c r="CM34" s="605"/>
      <c r="CN34" s="605"/>
      <c r="CO34" s="605"/>
      <c r="CP34" s="605"/>
      <c r="CQ34" s="606"/>
      <c r="CR34" s="607">
        <v>27232386</v>
      </c>
      <c r="CS34" s="608"/>
      <c r="CT34" s="608"/>
      <c r="CU34" s="608"/>
      <c r="CV34" s="608"/>
      <c r="CW34" s="608"/>
      <c r="CX34" s="608"/>
      <c r="CY34" s="609"/>
      <c r="CZ34" s="612">
        <v>17.8</v>
      </c>
      <c r="DA34" s="640"/>
      <c r="DB34" s="640"/>
      <c r="DC34" s="642"/>
      <c r="DD34" s="616">
        <v>19197445</v>
      </c>
      <c r="DE34" s="608"/>
      <c r="DF34" s="608"/>
      <c r="DG34" s="608"/>
      <c r="DH34" s="608"/>
      <c r="DI34" s="608"/>
      <c r="DJ34" s="608"/>
      <c r="DK34" s="609"/>
      <c r="DL34" s="616">
        <v>17008336</v>
      </c>
      <c r="DM34" s="608"/>
      <c r="DN34" s="608"/>
      <c r="DO34" s="608"/>
      <c r="DP34" s="608"/>
      <c r="DQ34" s="608"/>
      <c r="DR34" s="608"/>
      <c r="DS34" s="608"/>
      <c r="DT34" s="608"/>
      <c r="DU34" s="608"/>
      <c r="DV34" s="609"/>
      <c r="DW34" s="612">
        <v>19.7</v>
      </c>
      <c r="DX34" s="640"/>
      <c r="DY34" s="640"/>
      <c r="DZ34" s="640"/>
      <c r="EA34" s="640"/>
      <c r="EB34" s="640"/>
      <c r="EC34" s="641"/>
    </row>
    <row r="35" spans="2:133" ht="11.25" customHeight="1" x14ac:dyDescent="0.2">
      <c r="B35" s="604" t="s">
        <v>301</v>
      </c>
      <c r="C35" s="605"/>
      <c r="D35" s="605"/>
      <c r="E35" s="605"/>
      <c r="F35" s="605"/>
      <c r="G35" s="605"/>
      <c r="H35" s="605"/>
      <c r="I35" s="605"/>
      <c r="J35" s="605"/>
      <c r="K35" s="605"/>
      <c r="L35" s="605"/>
      <c r="M35" s="605"/>
      <c r="N35" s="605"/>
      <c r="O35" s="605"/>
      <c r="P35" s="605"/>
      <c r="Q35" s="606"/>
      <c r="R35" s="607">
        <v>235248</v>
      </c>
      <c r="S35" s="608"/>
      <c r="T35" s="608"/>
      <c r="U35" s="608"/>
      <c r="V35" s="608"/>
      <c r="W35" s="608"/>
      <c r="X35" s="608"/>
      <c r="Y35" s="609"/>
      <c r="Z35" s="610">
        <v>0.1</v>
      </c>
      <c r="AA35" s="610"/>
      <c r="AB35" s="610"/>
      <c r="AC35" s="610"/>
      <c r="AD35" s="611">
        <v>69407</v>
      </c>
      <c r="AE35" s="611"/>
      <c r="AF35" s="611"/>
      <c r="AG35" s="611"/>
      <c r="AH35" s="611"/>
      <c r="AI35" s="611"/>
      <c r="AJ35" s="611"/>
      <c r="AK35" s="611"/>
      <c r="AL35" s="612">
        <v>0.1</v>
      </c>
      <c r="AM35" s="613"/>
      <c r="AN35" s="613"/>
      <c r="AO35" s="614"/>
      <c r="AP35" s="211"/>
      <c r="AQ35" s="589" t="s">
        <v>302</v>
      </c>
      <c r="AR35" s="590"/>
      <c r="AS35" s="590"/>
      <c r="AT35" s="590"/>
      <c r="AU35" s="590"/>
      <c r="AV35" s="590"/>
      <c r="AW35" s="590"/>
      <c r="AX35" s="590"/>
      <c r="AY35" s="590"/>
      <c r="AZ35" s="590"/>
      <c r="BA35" s="590"/>
      <c r="BB35" s="590"/>
      <c r="BC35" s="590"/>
      <c r="BD35" s="590"/>
      <c r="BE35" s="590"/>
      <c r="BF35" s="591"/>
      <c r="BG35" s="589" t="s">
        <v>303</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304</v>
      </c>
      <c r="CE35" s="605"/>
      <c r="CF35" s="605"/>
      <c r="CG35" s="605"/>
      <c r="CH35" s="605"/>
      <c r="CI35" s="605"/>
      <c r="CJ35" s="605"/>
      <c r="CK35" s="605"/>
      <c r="CL35" s="605"/>
      <c r="CM35" s="605"/>
      <c r="CN35" s="605"/>
      <c r="CO35" s="605"/>
      <c r="CP35" s="605"/>
      <c r="CQ35" s="606"/>
      <c r="CR35" s="607">
        <v>1361171</v>
      </c>
      <c r="CS35" s="625"/>
      <c r="CT35" s="625"/>
      <c r="CU35" s="625"/>
      <c r="CV35" s="625"/>
      <c r="CW35" s="625"/>
      <c r="CX35" s="625"/>
      <c r="CY35" s="626"/>
      <c r="CZ35" s="612">
        <v>0.9</v>
      </c>
      <c r="DA35" s="640"/>
      <c r="DB35" s="640"/>
      <c r="DC35" s="642"/>
      <c r="DD35" s="616">
        <v>1328680</v>
      </c>
      <c r="DE35" s="625"/>
      <c r="DF35" s="625"/>
      <c r="DG35" s="625"/>
      <c r="DH35" s="625"/>
      <c r="DI35" s="625"/>
      <c r="DJ35" s="625"/>
      <c r="DK35" s="626"/>
      <c r="DL35" s="616">
        <v>1328680</v>
      </c>
      <c r="DM35" s="625"/>
      <c r="DN35" s="625"/>
      <c r="DO35" s="625"/>
      <c r="DP35" s="625"/>
      <c r="DQ35" s="625"/>
      <c r="DR35" s="625"/>
      <c r="DS35" s="625"/>
      <c r="DT35" s="625"/>
      <c r="DU35" s="625"/>
      <c r="DV35" s="626"/>
      <c r="DW35" s="612">
        <v>1.5</v>
      </c>
      <c r="DX35" s="640"/>
      <c r="DY35" s="640"/>
      <c r="DZ35" s="640"/>
      <c r="EA35" s="640"/>
      <c r="EB35" s="640"/>
      <c r="EC35" s="641"/>
    </row>
    <row r="36" spans="2:133" ht="11.25" customHeight="1" x14ac:dyDescent="0.2">
      <c r="B36" s="604" t="s">
        <v>305</v>
      </c>
      <c r="C36" s="605"/>
      <c r="D36" s="605"/>
      <c r="E36" s="605"/>
      <c r="F36" s="605"/>
      <c r="G36" s="605"/>
      <c r="H36" s="605"/>
      <c r="I36" s="605"/>
      <c r="J36" s="605"/>
      <c r="K36" s="605"/>
      <c r="L36" s="605"/>
      <c r="M36" s="605"/>
      <c r="N36" s="605"/>
      <c r="O36" s="605"/>
      <c r="P36" s="605"/>
      <c r="Q36" s="606"/>
      <c r="R36" s="607">
        <v>184692</v>
      </c>
      <c r="S36" s="608"/>
      <c r="T36" s="608"/>
      <c r="U36" s="608"/>
      <c r="V36" s="608"/>
      <c r="W36" s="608"/>
      <c r="X36" s="608"/>
      <c r="Y36" s="609"/>
      <c r="Z36" s="610">
        <v>0.1</v>
      </c>
      <c r="AA36" s="610"/>
      <c r="AB36" s="610"/>
      <c r="AC36" s="610"/>
      <c r="AD36" s="611" t="s">
        <v>126</v>
      </c>
      <c r="AE36" s="611"/>
      <c r="AF36" s="611"/>
      <c r="AG36" s="611"/>
      <c r="AH36" s="611"/>
      <c r="AI36" s="611"/>
      <c r="AJ36" s="611"/>
      <c r="AK36" s="611"/>
      <c r="AL36" s="612" t="s">
        <v>126</v>
      </c>
      <c r="AM36" s="613"/>
      <c r="AN36" s="613"/>
      <c r="AO36" s="614"/>
      <c r="AP36" s="211"/>
      <c r="AQ36" s="669" t="s">
        <v>306</v>
      </c>
      <c r="AR36" s="670"/>
      <c r="AS36" s="670"/>
      <c r="AT36" s="670"/>
      <c r="AU36" s="670"/>
      <c r="AV36" s="670"/>
      <c r="AW36" s="670"/>
      <c r="AX36" s="670"/>
      <c r="AY36" s="671"/>
      <c r="AZ36" s="596">
        <v>14650168</v>
      </c>
      <c r="BA36" s="597"/>
      <c r="BB36" s="597"/>
      <c r="BC36" s="597"/>
      <c r="BD36" s="597"/>
      <c r="BE36" s="597"/>
      <c r="BF36" s="672"/>
      <c r="BG36" s="593" t="s">
        <v>307</v>
      </c>
      <c r="BH36" s="594"/>
      <c r="BI36" s="594"/>
      <c r="BJ36" s="594"/>
      <c r="BK36" s="594"/>
      <c r="BL36" s="594"/>
      <c r="BM36" s="594"/>
      <c r="BN36" s="594"/>
      <c r="BO36" s="594"/>
      <c r="BP36" s="594"/>
      <c r="BQ36" s="594"/>
      <c r="BR36" s="594"/>
      <c r="BS36" s="594"/>
      <c r="BT36" s="594"/>
      <c r="BU36" s="595"/>
      <c r="BV36" s="596">
        <v>410123</v>
      </c>
      <c r="BW36" s="597"/>
      <c r="BX36" s="597"/>
      <c r="BY36" s="597"/>
      <c r="BZ36" s="597"/>
      <c r="CA36" s="597"/>
      <c r="CB36" s="672"/>
      <c r="CD36" s="604" t="s">
        <v>308</v>
      </c>
      <c r="CE36" s="605"/>
      <c r="CF36" s="605"/>
      <c r="CG36" s="605"/>
      <c r="CH36" s="605"/>
      <c r="CI36" s="605"/>
      <c r="CJ36" s="605"/>
      <c r="CK36" s="605"/>
      <c r="CL36" s="605"/>
      <c r="CM36" s="605"/>
      <c r="CN36" s="605"/>
      <c r="CO36" s="605"/>
      <c r="CP36" s="605"/>
      <c r="CQ36" s="606"/>
      <c r="CR36" s="607">
        <v>7950311</v>
      </c>
      <c r="CS36" s="608"/>
      <c r="CT36" s="608"/>
      <c r="CU36" s="608"/>
      <c r="CV36" s="608"/>
      <c r="CW36" s="608"/>
      <c r="CX36" s="608"/>
      <c r="CY36" s="609"/>
      <c r="CZ36" s="612">
        <v>5.2</v>
      </c>
      <c r="DA36" s="640"/>
      <c r="DB36" s="640"/>
      <c r="DC36" s="642"/>
      <c r="DD36" s="616">
        <v>7156704</v>
      </c>
      <c r="DE36" s="608"/>
      <c r="DF36" s="608"/>
      <c r="DG36" s="608"/>
      <c r="DH36" s="608"/>
      <c r="DI36" s="608"/>
      <c r="DJ36" s="608"/>
      <c r="DK36" s="609"/>
      <c r="DL36" s="616">
        <v>5079047</v>
      </c>
      <c r="DM36" s="608"/>
      <c r="DN36" s="608"/>
      <c r="DO36" s="608"/>
      <c r="DP36" s="608"/>
      <c r="DQ36" s="608"/>
      <c r="DR36" s="608"/>
      <c r="DS36" s="608"/>
      <c r="DT36" s="608"/>
      <c r="DU36" s="608"/>
      <c r="DV36" s="609"/>
      <c r="DW36" s="612">
        <v>5.9</v>
      </c>
      <c r="DX36" s="640"/>
      <c r="DY36" s="640"/>
      <c r="DZ36" s="640"/>
      <c r="EA36" s="640"/>
      <c r="EB36" s="640"/>
      <c r="EC36" s="641"/>
    </row>
    <row r="37" spans="2:133" ht="11.25" customHeight="1" x14ac:dyDescent="0.2">
      <c r="B37" s="604" t="s">
        <v>309</v>
      </c>
      <c r="C37" s="605"/>
      <c r="D37" s="605"/>
      <c r="E37" s="605"/>
      <c r="F37" s="605"/>
      <c r="G37" s="605"/>
      <c r="H37" s="605"/>
      <c r="I37" s="605"/>
      <c r="J37" s="605"/>
      <c r="K37" s="605"/>
      <c r="L37" s="605"/>
      <c r="M37" s="605"/>
      <c r="N37" s="605"/>
      <c r="O37" s="605"/>
      <c r="P37" s="605"/>
      <c r="Q37" s="606"/>
      <c r="R37" s="607">
        <v>181314</v>
      </c>
      <c r="S37" s="608"/>
      <c r="T37" s="608"/>
      <c r="U37" s="608"/>
      <c r="V37" s="608"/>
      <c r="W37" s="608"/>
      <c r="X37" s="608"/>
      <c r="Y37" s="609"/>
      <c r="Z37" s="610">
        <v>0.1</v>
      </c>
      <c r="AA37" s="610"/>
      <c r="AB37" s="610"/>
      <c r="AC37" s="610"/>
      <c r="AD37" s="611" t="s">
        <v>586</v>
      </c>
      <c r="AE37" s="611"/>
      <c r="AF37" s="611"/>
      <c r="AG37" s="611"/>
      <c r="AH37" s="611"/>
      <c r="AI37" s="611"/>
      <c r="AJ37" s="611"/>
      <c r="AK37" s="611"/>
      <c r="AL37" s="612" t="s">
        <v>586</v>
      </c>
      <c r="AM37" s="613"/>
      <c r="AN37" s="613"/>
      <c r="AO37" s="614"/>
      <c r="AQ37" s="673" t="s">
        <v>310</v>
      </c>
      <c r="AR37" s="674"/>
      <c r="AS37" s="674"/>
      <c r="AT37" s="674"/>
      <c r="AU37" s="674"/>
      <c r="AV37" s="674"/>
      <c r="AW37" s="674"/>
      <c r="AX37" s="674"/>
      <c r="AY37" s="675"/>
      <c r="AZ37" s="607">
        <v>2700000</v>
      </c>
      <c r="BA37" s="608"/>
      <c r="BB37" s="608"/>
      <c r="BC37" s="608"/>
      <c r="BD37" s="625"/>
      <c r="BE37" s="625"/>
      <c r="BF37" s="653"/>
      <c r="BG37" s="604" t="s">
        <v>311</v>
      </c>
      <c r="BH37" s="605"/>
      <c r="BI37" s="605"/>
      <c r="BJ37" s="605"/>
      <c r="BK37" s="605"/>
      <c r="BL37" s="605"/>
      <c r="BM37" s="605"/>
      <c r="BN37" s="605"/>
      <c r="BO37" s="605"/>
      <c r="BP37" s="605"/>
      <c r="BQ37" s="605"/>
      <c r="BR37" s="605"/>
      <c r="BS37" s="605"/>
      <c r="BT37" s="605"/>
      <c r="BU37" s="606"/>
      <c r="BV37" s="607">
        <v>314287</v>
      </c>
      <c r="BW37" s="608"/>
      <c r="BX37" s="608"/>
      <c r="BY37" s="608"/>
      <c r="BZ37" s="608"/>
      <c r="CA37" s="608"/>
      <c r="CB37" s="617"/>
      <c r="CD37" s="604" t="s">
        <v>312</v>
      </c>
      <c r="CE37" s="605"/>
      <c r="CF37" s="605"/>
      <c r="CG37" s="605"/>
      <c r="CH37" s="605"/>
      <c r="CI37" s="605"/>
      <c r="CJ37" s="605"/>
      <c r="CK37" s="605"/>
      <c r="CL37" s="605"/>
      <c r="CM37" s="605"/>
      <c r="CN37" s="605"/>
      <c r="CO37" s="605"/>
      <c r="CP37" s="605"/>
      <c r="CQ37" s="606"/>
      <c r="CR37" s="607">
        <v>1257556</v>
      </c>
      <c r="CS37" s="625"/>
      <c r="CT37" s="625"/>
      <c r="CU37" s="625"/>
      <c r="CV37" s="625"/>
      <c r="CW37" s="625"/>
      <c r="CX37" s="625"/>
      <c r="CY37" s="626"/>
      <c r="CZ37" s="612">
        <v>0.8</v>
      </c>
      <c r="DA37" s="640"/>
      <c r="DB37" s="640"/>
      <c r="DC37" s="642"/>
      <c r="DD37" s="616">
        <v>1257556</v>
      </c>
      <c r="DE37" s="625"/>
      <c r="DF37" s="625"/>
      <c r="DG37" s="625"/>
      <c r="DH37" s="625"/>
      <c r="DI37" s="625"/>
      <c r="DJ37" s="625"/>
      <c r="DK37" s="626"/>
      <c r="DL37" s="616">
        <v>1173900</v>
      </c>
      <c r="DM37" s="625"/>
      <c r="DN37" s="625"/>
      <c r="DO37" s="625"/>
      <c r="DP37" s="625"/>
      <c r="DQ37" s="625"/>
      <c r="DR37" s="625"/>
      <c r="DS37" s="625"/>
      <c r="DT37" s="625"/>
      <c r="DU37" s="625"/>
      <c r="DV37" s="626"/>
      <c r="DW37" s="612">
        <v>1.4</v>
      </c>
      <c r="DX37" s="640"/>
      <c r="DY37" s="640"/>
      <c r="DZ37" s="640"/>
      <c r="EA37" s="640"/>
      <c r="EB37" s="640"/>
      <c r="EC37" s="641"/>
    </row>
    <row r="38" spans="2:133" ht="11.25" customHeight="1" x14ac:dyDescent="0.2">
      <c r="B38" s="604" t="s">
        <v>313</v>
      </c>
      <c r="C38" s="605"/>
      <c r="D38" s="605"/>
      <c r="E38" s="605"/>
      <c r="F38" s="605"/>
      <c r="G38" s="605"/>
      <c r="H38" s="605"/>
      <c r="I38" s="605"/>
      <c r="J38" s="605"/>
      <c r="K38" s="605"/>
      <c r="L38" s="605"/>
      <c r="M38" s="605"/>
      <c r="N38" s="605"/>
      <c r="O38" s="605"/>
      <c r="P38" s="605"/>
      <c r="Q38" s="606"/>
      <c r="R38" s="607">
        <v>5131895</v>
      </c>
      <c r="S38" s="608"/>
      <c r="T38" s="608"/>
      <c r="U38" s="608"/>
      <c r="V38" s="608"/>
      <c r="W38" s="608"/>
      <c r="X38" s="608"/>
      <c r="Y38" s="609"/>
      <c r="Z38" s="610">
        <v>3.2</v>
      </c>
      <c r="AA38" s="610"/>
      <c r="AB38" s="610"/>
      <c r="AC38" s="610"/>
      <c r="AD38" s="611" t="s">
        <v>595</v>
      </c>
      <c r="AE38" s="611"/>
      <c r="AF38" s="611"/>
      <c r="AG38" s="611"/>
      <c r="AH38" s="611"/>
      <c r="AI38" s="611"/>
      <c r="AJ38" s="611"/>
      <c r="AK38" s="611"/>
      <c r="AL38" s="612" t="s">
        <v>126</v>
      </c>
      <c r="AM38" s="613"/>
      <c r="AN38" s="613"/>
      <c r="AO38" s="614"/>
      <c r="AQ38" s="673" t="s">
        <v>314</v>
      </c>
      <c r="AR38" s="674"/>
      <c r="AS38" s="674"/>
      <c r="AT38" s="674"/>
      <c r="AU38" s="674"/>
      <c r="AV38" s="674"/>
      <c r="AW38" s="674"/>
      <c r="AX38" s="674"/>
      <c r="AY38" s="675"/>
      <c r="AZ38" s="607">
        <v>365440</v>
      </c>
      <c r="BA38" s="608"/>
      <c r="BB38" s="608"/>
      <c r="BC38" s="608"/>
      <c r="BD38" s="625"/>
      <c r="BE38" s="625"/>
      <c r="BF38" s="653"/>
      <c r="BG38" s="604" t="s">
        <v>315</v>
      </c>
      <c r="BH38" s="605"/>
      <c r="BI38" s="605"/>
      <c r="BJ38" s="605"/>
      <c r="BK38" s="605"/>
      <c r="BL38" s="605"/>
      <c r="BM38" s="605"/>
      <c r="BN38" s="605"/>
      <c r="BO38" s="605"/>
      <c r="BP38" s="605"/>
      <c r="BQ38" s="605"/>
      <c r="BR38" s="605"/>
      <c r="BS38" s="605"/>
      <c r="BT38" s="605"/>
      <c r="BU38" s="606"/>
      <c r="BV38" s="607">
        <v>56260</v>
      </c>
      <c r="BW38" s="608"/>
      <c r="BX38" s="608"/>
      <c r="BY38" s="608"/>
      <c r="BZ38" s="608"/>
      <c r="CA38" s="608"/>
      <c r="CB38" s="617"/>
      <c r="CD38" s="604" t="s">
        <v>316</v>
      </c>
      <c r="CE38" s="605"/>
      <c r="CF38" s="605"/>
      <c r="CG38" s="605"/>
      <c r="CH38" s="605"/>
      <c r="CI38" s="605"/>
      <c r="CJ38" s="605"/>
      <c r="CK38" s="605"/>
      <c r="CL38" s="605"/>
      <c r="CM38" s="605"/>
      <c r="CN38" s="605"/>
      <c r="CO38" s="605"/>
      <c r="CP38" s="605"/>
      <c r="CQ38" s="606"/>
      <c r="CR38" s="607">
        <v>11557719</v>
      </c>
      <c r="CS38" s="608"/>
      <c r="CT38" s="608"/>
      <c r="CU38" s="608"/>
      <c r="CV38" s="608"/>
      <c r="CW38" s="608"/>
      <c r="CX38" s="608"/>
      <c r="CY38" s="609"/>
      <c r="CZ38" s="612">
        <v>7.5</v>
      </c>
      <c r="DA38" s="640"/>
      <c r="DB38" s="640"/>
      <c r="DC38" s="642"/>
      <c r="DD38" s="616">
        <v>9497392</v>
      </c>
      <c r="DE38" s="608"/>
      <c r="DF38" s="608"/>
      <c r="DG38" s="608"/>
      <c r="DH38" s="608"/>
      <c r="DI38" s="608"/>
      <c r="DJ38" s="608"/>
      <c r="DK38" s="609"/>
      <c r="DL38" s="616">
        <v>9087084</v>
      </c>
      <c r="DM38" s="608"/>
      <c r="DN38" s="608"/>
      <c r="DO38" s="608"/>
      <c r="DP38" s="608"/>
      <c r="DQ38" s="608"/>
      <c r="DR38" s="608"/>
      <c r="DS38" s="608"/>
      <c r="DT38" s="608"/>
      <c r="DU38" s="608"/>
      <c r="DV38" s="609"/>
      <c r="DW38" s="612">
        <v>10.5</v>
      </c>
      <c r="DX38" s="640"/>
      <c r="DY38" s="640"/>
      <c r="DZ38" s="640"/>
      <c r="EA38" s="640"/>
      <c r="EB38" s="640"/>
      <c r="EC38" s="641"/>
    </row>
    <row r="39" spans="2:133" ht="11.25" customHeight="1" x14ac:dyDescent="0.2">
      <c r="B39" s="604" t="s">
        <v>317</v>
      </c>
      <c r="C39" s="605"/>
      <c r="D39" s="605"/>
      <c r="E39" s="605"/>
      <c r="F39" s="605"/>
      <c r="G39" s="605"/>
      <c r="H39" s="605"/>
      <c r="I39" s="605"/>
      <c r="J39" s="605"/>
      <c r="K39" s="605"/>
      <c r="L39" s="605"/>
      <c r="M39" s="605"/>
      <c r="N39" s="605"/>
      <c r="O39" s="605"/>
      <c r="P39" s="605"/>
      <c r="Q39" s="606"/>
      <c r="R39" s="607">
        <v>2726237</v>
      </c>
      <c r="S39" s="608"/>
      <c r="T39" s="608"/>
      <c r="U39" s="608"/>
      <c r="V39" s="608"/>
      <c r="W39" s="608"/>
      <c r="X39" s="608"/>
      <c r="Y39" s="609"/>
      <c r="Z39" s="610">
        <v>1.7</v>
      </c>
      <c r="AA39" s="610"/>
      <c r="AB39" s="610"/>
      <c r="AC39" s="610"/>
      <c r="AD39" s="611">
        <v>84652</v>
      </c>
      <c r="AE39" s="611"/>
      <c r="AF39" s="611"/>
      <c r="AG39" s="611"/>
      <c r="AH39" s="611"/>
      <c r="AI39" s="611"/>
      <c r="AJ39" s="611"/>
      <c r="AK39" s="611"/>
      <c r="AL39" s="612">
        <v>0.1</v>
      </c>
      <c r="AM39" s="613"/>
      <c r="AN39" s="613"/>
      <c r="AO39" s="614"/>
      <c r="AQ39" s="673" t="s">
        <v>318</v>
      </c>
      <c r="AR39" s="674"/>
      <c r="AS39" s="674"/>
      <c r="AT39" s="674"/>
      <c r="AU39" s="674"/>
      <c r="AV39" s="674"/>
      <c r="AW39" s="674"/>
      <c r="AX39" s="674"/>
      <c r="AY39" s="675"/>
      <c r="AZ39" s="607">
        <v>132000</v>
      </c>
      <c r="BA39" s="608"/>
      <c r="BB39" s="608"/>
      <c r="BC39" s="608"/>
      <c r="BD39" s="625"/>
      <c r="BE39" s="625"/>
      <c r="BF39" s="653"/>
      <c r="BG39" s="604" t="s">
        <v>319</v>
      </c>
      <c r="BH39" s="605"/>
      <c r="BI39" s="605"/>
      <c r="BJ39" s="605"/>
      <c r="BK39" s="605"/>
      <c r="BL39" s="605"/>
      <c r="BM39" s="605"/>
      <c r="BN39" s="605"/>
      <c r="BO39" s="605"/>
      <c r="BP39" s="605"/>
      <c r="BQ39" s="605"/>
      <c r="BR39" s="605"/>
      <c r="BS39" s="605"/>
      <c r="BT39" s="605"/>
      <c r="BU39" s="606"/>
      <c r="BV39" s="607">
        <v>83816</v>
      </c>
      <c r="BW39" s="608"/>
      <c r="BX39" s="608"/>
      <c r="BY39" s="608"/>
      <c r="BZ39" s="608"/>
      <c r="CA39" s="608"/>
      <c r="CB39" s="617"/>
      <c r="CD39" s="604" t="s">
        <v>603</v>
      </c>
      <c r="CE39" s="605"/>
      <c r="CF39" s="605"/>
      <c r="CG39" s="605"/>
      <c r="CH39" s="605"/>
      <c r="CI39" s="605"/>
      <c r="CJ39" s="605"/>
      <c r="CK39" s="605"/>
      <c r="CL39" s="605"/>
      <c r="CM39" s="605"/>
      <c r="CN39" s="605"/>
      <c r="CO39" s="605"/>
      <c r="CP39" s="605"/>
      <c r="CQ39" s="606"/>
      <c r="CR39" s="607">
        <v>483148</v>
      </c>
      <c r="CS39" s="625"/>
      <c r="CT39" s="625"/>
      <c r="CU39" s="625"/>
      <c r="CV39" s="625"/>
      <c r="CW39" s="625"/>
      <c r="CX39" s="625"/>
      <c r="CY39" s="626"/>
      <c r="CZ39" s="612">
        <v>0.3</v>
      </c>
      <c r="DA39" s="640"/>
      <c r="DB39" s="640"/>
      <c r="DC39" s="642"/>
      <c r="DD39" s="616">
        <v>234986</v>
      </c>
      <c r="DE39" s="625"/>
      <c r="DF39" s="625"/>
      <c r="DG39" s="625"/>
      <c r="DH39" s="625"/>
      <c r="DI39" s="625"/>
      <c r="DJ39" s="625"/>
      <c r="DK39" s="626"/>
      <c r="DL39" s="616" t="s">
        <v>126</v>
      </c>
      <c r="DM39" s="625"/>
      <c r="DN39" s="625"/>
      <c r="DO39" s="625"/>
      <c r="DP39" s="625"/>
      <c r="DQ39" s="625"/>
      <c r="DR39" s="625"/>
      <c r="DS39" s="625"/>
      <c r="DT39" s="625"/>
      <c r="DU39" s="625"/>
      <c r="DV39" s="626"/>
      <c r="DW39" s="612" t="s">
        <v>590</v>
      </c>
      <c r="DX39" s="640"/>
      <c r="DY39" s="640"/>
      <c r="DZ39" s="640"/>
      <c r="EA39" s="640"/>
      <c r="EB39" s="640"/>
      <c r="EC39" s="641"/>
    </row>
    <row r="40" spans="2:133" ht="11.25" customHeight="1" x14ac:dyDescent="0.2">
      <c r="B40" s="604" t="s">
        <v>320</v>
      </c>
      <c r="C40" s="605"/>
      <c r="D40" s="605"/>
      <c r="E40" s="605"/>
      <c r="F40" s="605"/>
      <c r="G40" s="605"/>
      <c r="H40" s="605"/>
      <c r="I40" s="605"/>
      <c r="J40" s="605"/>
      <c r="K40" s="605"/>
      <c r="L40" s="605"/>
      <c r="M40" s="605"/>
      <c r="N40" s="605"/>
      <c r="O40" s="605"/>
      <c r="P40" s="605"/>
      <c r="Q40" s="606"/>
      <c r="R40" s="607">
        <v>7505500</v>
      </c>
      <c r="S40" s="608"/>
      <c r="T40" s="608"/>
      <c r="U40" s="608"/>
      <c r="V40" s="608"/>
      <c r="W40" s="608"/>
      <c r="X40" s="608"/>
      <c r="Y40" s="609"/>
      <c r="Z40" s="610">
        <v>4.5999999999999996</v>
      </c>
      <c r="AA40" s="610"/>
      <c r="AB40" s="610"/>
      <c r="AC40" s="610"/>
      <c r="AD40" s="611" t="s">
        <v>126</v>
      </c>
      <c r="AE40" s="611"/>
      <c r="AF40" s="611"/>
      <c r="AG40" s="611"/>
      <c r="AH40" s="611"/>
      <c r="AI40" s="611"/>
      <c r="AJ40" s="611"/>
      <c r="AK40" s="611"/>
      <c r="AL40" s="612" t="s">
        <v>126</v>
      </c>
      <c r="AM40" s="613"/>
      <c r="AN40" s="613"/>
      <c r="AO40" s="614"/>
      <c r="AQ40" s="673" t="s">
        <v>321</v>
      </c>
      <c r="AR40" s="674"/>
      <c r="AS40" s="674"/>
      <c r="AT40" s="674"/>
      <c r="AU40" s="674"/>
      <c r="AV40" s="674"/>
      <c r="AW40" s="674"/>
      <c r="AX40" s="674"/>
      <c r="AY40" s="675"/>
      <c r="AZ40" s="607">
        <v>50000</v>
      </c>
      <c r="BA40" s="608"/>
      <c r="BB40" s="608"/>
      <c r="BC40" s="608"/>
      <c r="BD40" s="625"/>
      <c r="BE40" s="625"/>
      <c r="BF40" s="653"/>
      <c r="BG40" s="657" t="s">
        <v>604</v>
      </c>
      <c r="BH40" s="658"/>
      <c r="BI40" s="658"/>
      <c r="BJ40" s="658"/>
      <c r="BK40" s="658"/>
      <c r="BL40" s="345"/>
      <c r="BM40" s="605" t="s">
        <v>322</v>
      </c>
      <c r="BN40" s="605"/>
      <c r="BO40" s="605"/>
      <c r="BP40" s="605"/>
      <c r="BQ40" s="605"/>
      <c r="BR40" s="605"/>
      <c r="BS40" s="605"/>
      <c r="BT40" s="605"/>
      <c r="BU40" s="606"/>
      <c r="BV40" s="607">
        <v>100</v>
      </c>
      <c r="BW40" s="608"/>
      <c r="BX40" s="608"/>
      <c r="BY40" s="608"/>
      <c r="BZ40" s="608"/>
      <c r="CA40" s="608"/>
      <c r="CB40" s="617"/>
      <c r="CD40" s="604" t="s">
        <v>605</v>
      </c>
      <c r="CE40" s="605"/>
      <c r="CF40" s="605"/>
      <c r="CG40" s="605"/>
      <c r="CH40" s="605"/>
      <c r="CI40" s="605"/>
      <c r="CJ40" s="605"/>
      <c r="CK40" s="605"/>
      <c r="CL40" s="605"/>
      <c r="CM40" s="605"/>
      <c r="CN40" s="605"/>
      <c r="CO40" s="605"/>
      <c r="CP40" s="605"/>
      <c r="CQ40" s="606"/>
      <c r="CR40" s="607">
        <v>2638386</v>
      </c>
      <c r="CS40" s="608"/>
      <c r="CT40" s="608"/>
      <c r="CU40" s="608"/>
      <c r="CV40" s="608"/>
      <c r="CW40" s="608"/>
      <c r="CX40" s="608"/>
      <c r="CY40" s="609"/>
      <c r="CZ40" s="612">
        <v>1.7</v>
      </c>
      <c r="DA40" s="640"/>
      <c r="DB40" s="640"/>
      <c r="DC40" s="642"/>
      <c r="DD40" s="616">
        <v>1424871</v>
      </c>
      <c r="DE40" s="608"/>
      <c r="DF40" s="608"/>
      <c r="DG40" s="608"/>
      <c r="DH40" s="608"/>
      <c r="DI40" s="608"/>
      <c r="DJ40" s="608"/>
      <c r="DK40" s="609"/>
      <c r="DL40" s="616">
        <v>133973</v>
      </c>
      <c r="DM40" s="608"/>
      <c r="DN40" s="608"/>
      <c r="DO40" s="608"/>
      <c r="DP40" s="608"/>
      <c r="DQ40" s="608"/>
      <c r="DR40" s="608"/>
      <c r="DS40" s="608"/>
      <c r="DT40" s="608"/>
      <c r="DU40" s="608"/>
      <c r="DV40" s="609"/>
      <c r="DW40" s="612">
        <v>0.2</v>
      </c>
      <c r="DX40" s="640"/>
      <c r="DY40" s="640"/>
      <c r="DZ40" s="640"/>
      <c r="EA40" s="640"/>
      <c r="EB40" s="640"/>
      <c r="EC40" s="641"/>
    </row>
    <row r="41" spans="2:133" ht="11.25" customHeight="1" x14ac:dyDescent="0.2">
      <c r="B41" s="604" t="s">
        <v>323</v>
      </c>
      <c r="C41" s="605"/>
      <c r="D41" s="605"/>
      <c r="E41" s="605"/>
      <c r="F41" s="605"/>
      <c r="G41" s="605"/>
      <c r="H41" s="605"/>
      <c r="I41" s="605"/>
      <c r="J41" s="605"/>
      <c r="K41" s="605"/>
      <c r="L41" s="605"/>
      <c r="M41" s="605"/>
      <c r="N41" s="605"/>
      <c r="O41" s="605"/>
      <c r="P41" s="605"/>
      <c r="Q41" s="606"/>
      <c r="R41" s="607" t="s">
        <v>126</v>
      </c>
      <c r="S41" s="608"/>
      <c r="T41" s="608"/>
      <c r="U41" s="608"/>
      <c r="V41" s="608"/>
      <c r="W41" s="608"/>
      <c r="X41" s="608"/>
      <c r="Y41" s="609"/>
      <c r="Z41" s="610" t="s">
        <v>126</v>
      </c>
      <c r="AA41" s="610"/>
      <c r="AB41" s="610"/>
      <c r="AC41" s="610"/>
      <c r="AD41" s="611" t="s">
        <v>586</v>
      </c>
      <c r="AE41" s="611"/>
      <c r="AF41" s="611"/>
      <c r="AG41" s="611"/>
      <c r="AH41" s="611"/>
      <c r="AI41" s="611"/>
      <c r="AJ41" s="611"/>
      <c r="AK41" s="611"/>
      <c r="AL41" s="612" t="s">
        <v>126</v>
      </c>
      <c r="AM41" s="613"/>
      <c r="AN41" s="613"/>
      <c r="AO41" s="614"/>
      <c r="AQ41" s="673" t="s">
        <v>606</v>
      </c>
      <c r="AR41" s="674"/>
      <c r="AS41" s="674"/>
      <c r="AT41" s="674"/>
      <c r="AU41" s="674"/>
      <c r="AV41" s="674"/>
      <c r="AW41" s="674"/>
      <c r="AX41" s="674"/>
      <c r="AY41" s="675"/>
      <c r="AZ41" s="607">
        <v>2438950</v>
      </c>
      <c r="BA41" s="608"/>
      <c r="BB41" s="608"/>
      <c r="BC41" s="608"/>
      <c r="BD41" s="625"/>
      <c r="BE41" s="625"/>
      <c r="BF41" s="653"/>
      <c r="BG41" s="657"/>
      <c r="BH41" s="658"/>
      <c r="BI41" s="658"/>
      <c r="BJ41" s="658"/>
      <c r="BK41" s="658"/>
      <c r="BL41" s="345"/>
      <c r="BM41" s="605" t="s">
        <v>324</v>
      </c>
      <c r="BN41" s="605"/>
      <c r="BO41" s="605"/>
      <c r="BP41" s="605"/>
      <c r="BQ41" s="605"/>
      <c r="BR41" s="605"/>
      <c r="BS41" s="605"/>
      <c r="BT41" s="605"/>
      <c r="BU41" s="606"/>
      <c r="BV41" s="607" t="s">
        <v>126</v>
      </c>
      <c r="BW41" s="608"/>
      <c r="BX41" s="608"/>
      <c r="BY41" s="608"/>
      <c r="BZ41" s="608"/>
      <c r="CA41" s="608"/>
      <c r="CB41" s="617"/>
      <c r="CD41" s="604" t="s">
        <v>607</v>
      </c>
      <c r="CE41" s="605"/>
      <c r="CF41" s="605"/>
      <c r="CG41" s="605"/>
      <c r="CH41" s="605"/>
      <c r="CI41" s="605"/>
      <c r="CJ41" s="605"/>
      <c r="CK41" s="605"/>
      <c r="CL41" s="605"/>
      <c r="CM41" s="605"/>
      <c r="CN41" s="605"/>
      <c r="CO41" s="605"/>
      <c r="CP41" s="605"/>
      <c r="CQ41" s="606"/>
      <c r="CR41" s="607" t="s">
        <v>126</v>
      </c>
      <c r="CS41" s="625"/>
      <c r="CT41" s="625"/>
      <c r="CU41" s="625"/>
      <c r="CV41" s="625"/>
      <c r="CW41" s="625"/>
      <c r="CX41" s="625"/>
      <c r="CY41" s="626"/>
      <c r="CZ41" s="612" t="s">
        <v>126</v>
      </c>
      <c r="DA41" s="640"/>
      <c r="DB41" s="640"/>
      <c r="DC41" s="642"/>
      <c r="DD41" s="616" t="s">
        <v>586</v>
      </c>
      <c r="DE41" s="625"/>
      <c r="DF41" s="625"/>
      <c r="DG41" s="625"/>
      <c r="DH41" s="625"/>
      <c r="DI41" s="625"/>
      <c r="DJ41" s="625"/>
      <c r="DK41" s="626"/>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608</v>
      </c>
      <c r="C42" s="605"/>
      <c r="D42" s="605"/>
      <c r="E42" s="605"/>
      <c r="F42" s="605"/>
      <c r="G42" s="605"/>
      <c r="H42" s="605"/>
      <c r="I42" s="605"/>
      <c r="J42" s="605"/>
      <c r="K42" s="605"/>
      <c r="L42" s="605"/>
      <c r="M42" s="605"/>
      <c r="N42" s="605"/>
      <c r="O42" s="605"/>
      <c r="P42" s="605"/>
      <c r="Q42" s="606"/>
      <c r="R42" s="607" t="s">
        <v>586</v>
      </c>
      <c r="S42" s="608"/>
      <c r="T42" s="608"/>
      <c r="U42" s="608"/>
      <c r="V42" s="608"/>
      <c r="W42" s="608"/>
      <c r="X42" s="608"/>
      <c r="Y42" s="609"/>
      <c r="Z42" s="610" t="s">
        <v>590</v>
      </c>
      <c r="AA42" s="610"/>
      <c r="AB42" s="610"/>
      <c r="AC42" s="610"/>
      <c r="AD42" s="611" t="s">
        <v>126</v>
      </c>
      <c r="AE42" s="611"/>
      <c r="AF42" s="611"/>
      <c r="AG42" s="611"/>
      <c r="AH42" s="611"/>
      <c r="AI42" s="611"/>
      <c r="AJ42" s="611"/>
      <c r="AK42" s="611"/>
      <c r="AL42" s="612" t="s">
        <v>126</v>
      </c>
      <c r="AM42" s="613"/>
      <c r="AN42" s="613"/>
      <c r="AO42" s="614"/>
      <c r="AQ42" s="676" t="s">
        <v>609</v>
      </c>
      <c r="AR42" s="677"/>
      <c r="AS42" s="677"/>
      <c r="AT42" s="677"/>
      <c r="AU42" s="677"/>
      <c r="AV42" s="677"/>
      <c r="AW42" s="677"/>
      <c r="AX42" s="677"/>
      <c r="AY42" s="678"/>
      <c r="AZ42" s="685">
        <v>8963778</v>
      </c>
      <c r="BA42" s="686"/>
      <c r="BB42" s="686"/>
      <c r="BC42" s="686"/>
      <c r="BD42" s="666"/>
      <c r="BE42" s="666"/>
      <c r="BF42" s="668"/>
      <c r="BG42" s="659"/>
      <c r="BH42" s="660"/>
      <c r="BI42" s="660"/>
      <c r="BJ42" s="660"/>
      <c r="BK42" s="660"/>
      <c r="BL42" s="346"/>
      <c r="BM42" s="628" t="s">
        <v>325</v>
      </c>
      <c r="BN42" s="628"/>
      <c r="BO42" s="628"/>
      <c r="BP42" s="628"/>
      <c r="BQ42" s="628"/>
      <c r="BR42" s="628"/>
      <c r="BS42" s="628"/>
      <c r="BT42" s="628"/>
      <c r="BU42" s="629"/>
      <c r="BV42" s="685">
        <v>310</v>
      </c>
      <c r="BW42" s="686"/>
      <c r="BX42" s="686"/>
      <c r="BY42" s="686"/>
      <c r="BZ42" s="686"/>
      <c r="CA42" s="686"/>
      <c r="CB42" s="692"/>
      <c r="CD42" s="604" t="s">
        <v>326</v>
      </c>
      <c r="CE42" s="605"/>
      <c r="CF42" s="605"/>
      <c r="CG42" s="605"/>
      <c r="CH42" s="605"/>
      <c r="CI42" s="605"/>
      <c r="CJ42" s="605"/>
      <c r="CK42" s="605"/>
      <c r="CL42" s="605"/>
      <c r="CM42" s="605"/>
      <c r="CN42" s="605"/>
      <c r="CO42" s="605"/>
      <c r="CP42" s="605"/>
      <c r="CQ42" s="606"/>
      <c r="CR42" s="607">
        <v>18655156</v>
      </c>
      <c r="CS42" s="625"/>
      <c r="CT42" s="625"/>
      <c r="CU42" s="625"/>
      <c r="CV42" s="625"/>
      <c r="CW42" s="625"/>
      <c r="CX42" s="625"/>
      <c r="CY42" s="626"/>
      <c r="CZ42" s="612">
        <v>12.2</v>
      </c>
      <c r="DA42" s="640"/>
      <c r="DB42" s="640"/>
      <c r="DC42" s="642"/>
      <c r="DD42" s="616">
        <v>7779692</v>
      </c>
      <c r="DE42" s="625"/>
      <c r="DF42" s="625"/>
      <c r="DG42" s="625"/>
      <c r="DH42" s="625"/>
      <c r="DI42" s="625"/>
      <c r="DJ42" s="625"/>
      <c r="DK42" s="626"/>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610</v>
      </c>
      <c r="C43" s="605"/>
      <c r="D43" s="605"/>
      <c r="E43" s="605"/>
      <c r="F43" s="605"/>
      <c r="G43" s="605"/>
      <c r="H43" s="605"/>
      <c r="I43" s="605"/>
      <c r="J43" s="605"/>
      <c r="K43" s="605"/>
      <c r="L43" s="605"/>
      <c r="M43" s="605"/>
      <c r="N43" s="605"/>
      <c r="O43" s="605"/>
      <c r="P43" s="605"/>
      <c r="Q43" s="606"/>
      <c r="R43" s="607">
        <v>2700000</v>
      </c>
      <c r="S43" s="608"/>
      <c r="T43" s="608"/>
      <c r="U43" s="608"/>
      <c r="V43" s="608"/>
      <c r="W43" s="608"/>
      <c r="X43" s="608"/>
      <c r="Y43" s="609"/>
      <c r="Z43" s="610">
        <v>1.7</v>
      </c>
      <c r="AA43" s="610"/>
      <c r="AB43" s="610"/>
      <c r="AC43" s="610"/>
      <c r="AD43" s="611" t="s">
        <v>126</v>
      </c>
      <c r="AE43" s="611"/>
      <c r="AF43" s="611"/>
      <c r="AG43" s="611"/>
      <c r="AH43" s="611"/>
      <c r="AI43" s="611"/>
      <c r="AJ43" s="611"/>
      <c r="AK43" s="611"/>
      <c r="AL43" s="612" t="s">
        <v>586</v>
      </c>
      <c r="AM43" s="613"/>
      <c r="AN43" s="613"/>
      <c r="AO43" s="614"/>
      <c r="CD43" s="604" t="s">
        <v>611</v>
      </c>
      <c r="CE43" s="605"/>
      <c r="CF43" s="605"/>
      <c r="CG43" s="605"/>
      <c r="CH43" s="605"/>
      <c r="CI43" s="605"/>
      <c r="CJ43" s="605"/>
      <c r="CK43" s="605"/>
      <c r="CL43" s="605"/>
      <c r="CM43" s="605"/>
      <c r="CN43" s="605"/>
      <c r="CO43" s="605"/>
      <c r="CP43" s="605"/>
      <c r="CQ43" s="606"/>
      <c r="CR43" s="607">
        <v>738774</v>
      </c>
      <c r="CS43" s="625"/>
      <c r="CT43" s="625"/>
      <c r="CU43" s="625"/>
      <c r="CV43" s="625"/>
      <c r="CW43" s="625"/>
      <c r="CX43" s="625"/>
      <c r="CY43" s="626"/>
      <c r="CZ43" s="612">
        <v>0.5</v>
      </c>
      <c r="DA43" s="640"/>
      <c r="DB43" s="640"/>
      <c r="DC43" s="642"/>
      <c r="DD43" s="616">
        <v>738774</v>
      </c>
      <c r="DE43" s="625"/>
      <c r="DF43" s="625"/>
      <c r="DG43" s="625"/>
      <c r="DH43" s="625"/>
      <c r="DI43" s="625"/>
      <c r="DJ43" s="625"/>
      <c r="DK43" s="626"/>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7" t="s">
        <v>612</v>
      </c>
      <c r="C44" s="628"/>
      <c r="D44" s="628"/>
      <c r="E44" s="628"/>
      <c r="F44" s="628"/>
      <c r="G44" s="628"/>
      <c r="H44" s="628"/>
      <c r="I44" s="628"/>
      <c r="J44" s="628"/>
      <c r="K44" s="628"/>
      <c r="L44" s="628"/>
      <c r="M44" s="628"/>
      <c r="N44" s="628"/>
      <c r="O44" s="628"/>
      <c r="P44" s="628"/>
      <c r="Q44" s="629"/>
      <c r="R44" s="685">
        <v>161481120</v>
      </c>
      <c r="S44" s="686"/>
      <c r="T44" s="686"/>
      <c r="U44" s="686"/>
      <c r="V44" s="686"/>
      <c r="W44" s="686"/>
      <c r="X44" s="686"/>
      <c r="Y44" s="687"/>
      <c r="Z44" s="688">
        <v>100</v>
      </c>
      <c r="AA44" s="688"/>
      <c r="AB44" s="688"/>
      <c r="AC44" s="688"/>
      <c r="AD44" s="689">
        <v>83581890</v>
      </c>
      <c r="AE44" s="689"/>
      <c r="AF44" s="689"/>
      <c r="AG44" s="689"/>
      <c r="AH44" s="689"/>
      <c r="AI44" s="689"/>
      <c r="AJ44" s="689"/>
      <c r="AK44" s="689"/>
      <c r="AL44" s="690">
        <v>100</v>
      </c>
      <c r="AM44" s="667"/>
      <c r="AN44" s="667"/>
      <c r="AO44" s="691"/>
      <c r="CD44" s="645" t="s">
        <v>286</v>
      </c>
      <c r="CE44" s="646"/>
      <c r="CF44" s="604" t="s">
        <v>613</v>
      </c>
      <c r="CG44" s="605"/>
      <c r="CH44" s="605"/>
      <c r="CI44" s="605"/>
      <c r="CJ44" s="605"/>
      <c r="CK44" s="605"/>
      <c r="CL44" s="605"/>
      <c r="CM44" s="605"/>
      <c r="CN44" s="605"/>
      <c r="CO44" s="605"/>
      <c r="CP44" s="605"/>
      <c r="CQ44" s="606"/>
      <c r="CR44" s="607">
        <v>18504575</v>
      </c>
      <c r="CS44" s="608"/>
      <c r="CT44" s="608"/>
      <c r="CU44" s="608"/>
      <c r="CV44" s="608"/>
      <c r="CW44" s="608"/>
      <c r="CX44" s="608"/>
      <c r="CY44" s="609"/>
      <c r="CZ44" s="612">
        <v>12.1</v>
      </c>
      <c r="DA44" s="613"/>
      <c r="DB44" s="613"/>
      <c r="DC44" s="619"/>
      <c r="DD44" s="616">
        <v>7773311</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614</v>
      </c>
      <c r="CG45" s="605"/>
      <c r="CH45" s="605"/>
      <c r="CI45" s="605"/>
      <c r="CJ45" s="605"/>
      <c r="CK45" s="605"/>
      <c r="CL45" s="605"/>
      <c r="CM45" s="605"/>
      <c r="CN45" s="605"/>
      <c r="CO45" s="605"/>
      <c r="CP45" s="605"/>
      <c r="CQ45" s="606"/>
      <c r="CR45" s="607">
        <v>7172354</v>
      </c>
      <c r="CS45" s="625"/>
      <c r="CT45" s="625"/>
      <c r="CU45" s="625"/>
      <c r="CV45" s="625"/>
      <c r="CW45" s="625"/>
      <c r="CX45" s="625"/>
      <c r="CY45" s="626"/>
      <c r="CZ45" s="612">
        <v>4.7</v>
      </c>
      <c r="DA45" s="640"/>
      <c r="DB45" s="640"/>
      <c r="DC45" s="642"/>
      <c r="DD45" s="616">
        <v>1037495</v>
      </c>
      <c r="DE45" s="625"/>
      <c r="DF45" s="625"/>
      <c r="DG45" s="625"/>
      <c r="DH45" s="625"/>
      <c r="DI45" s="625"/>
      <c r="DJ45" s="625"/>
      <c r="DK45" s="626"/>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327</v>
      </c>
      <c r="CD46" s="647"/>
      <c r="CE46" s="648"/>
      <c r="CF46" s="604" t="s">
        <v>328</v>
      </c>
      <c r="CG46" s="605"/>
      <c r="CH46" s="605"/>
      <c r="CI46" s="605"/>
      <c r="CJ46" s="605"/>
      <c r="CK46" s="605"/>
      <c r="CL46" s="605"/>
      <c r="CM46" s="605"/>
      <c r="CN46" s="605"/>
      <c r="CO46" s="605"/>
      <c r="CP46" s="605"/>
      <c r="CQ46" s="606"/>
      <c r="CR46" s="607">
        <v>10694982</v>
      </c>
      <c r="CS46" s="608"/>
      <c r="CT46" s="608"/>
      <c r="CU46" s="608"/>
      <c r="CV46" s="608"/>
      <c r="CW46" s="608"/>
      <c r="CX46" s="608"/>
      <c r="CY46" s="609"/>
      <c r="CZ46" s="612">
        <v>7</v>
      </c>
      <c r="DA46" s="613"/>
      <c r="DB46" s="613"/>
      <c r="DC46" s="619"/>
      <c r="DD46" s="616">
        <v>6642341</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329</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330</v>
      </c>
      <c r="CG47" s="605"/>
      <c r="CH47" s="605"/>
      <c r="CI47" s="605"/>
      <c r="CJ47" s="605"/>
      <c r="CK47" s="605"/>
      <c r="CL47" s="605"/>
      <c r="CM47" s="605"/>
      <c r="CN47" s="605"/>
      <c r="CO47" s="605"/>
      <c r="CP47" s="605"/>
      <c r="CQ47" s="606"/>
      <c r="CR47" s="607">
        <v>150581</v>
      </c>
      <c r="CS47" s="625"/>
      <c r="CT47" s="625"/>
      <c r="CU47" s="625"/>
      <c r="CV47" s="625"/>
      <c r="CW47" s="625"/>
      <c r="CX47" s="625"/>
      <c r="CY47" s="626"/>
      <c r="CZ47" s="612">
        <v>0.1</v>
      </c>
      <c r="DA47" s="640"/>
      <c r="DB47" s="640"/>
      <c r="DC47" s="642"/>
      <c r="DD47" s="616">
        <v>6381</v>
      </c>
      <c r="DE47" s="625"/>
      <c r="DF47" s="625"/>
      <c r="DG47" s="625"/>
      <c r="DH47" s="625"/>
      <c r="DI47" s="625"/>
      <c r="DJ47" s="625"/>
      <c r="DK47" s="626"/>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331</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332</v>
      </c>
      <c r="CG48" s="605"/>
      <c r="CH48" s="605"/>
      <c r="CI48" s="605"/>
      <c r="CJ48" s="605"/>
      <c r="CK48" s="605"/>
      <c r="CL48" s="605"/>
      <c r="CM48" s="605"/>
      <c r="CN48" s="605"/>
      <c r="CO48" s="605"/>
      <c r="CP48" s="605"/>
      <c r="CQ48" s="606"/>
      <c r="CR48" s="607" t="s">
        <v>126</v>
      </c>
      <c r="CS48" s="608"/>
      <c r="CT48" s="608"/>
      <c r="CU48" s="608"/>
      <c r="CV48" s="608"/>
      <c r="CW48" s="608"/>
      <c r="CX48" s="608"/>
      <c r="CY48" s="609"/>
      <c r="CZ48" s="612" t="s">
        <v>126</v>
      </c>
      <c r="DA48" s="613"/>
      <c r="DB48" s="613"/>
      <c r="DC48" s="619"/>
      <c r="DD48" s="616" t="s">
        <v>126</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4"/>
      <c r="CD49" s="627" t="s">
        <v>333</v>
      </c>
      <c r="CE49" s="628"/>
      <c r="CF49" s="628"/>
      <c r="CG49" s="628"/>
      <c r="CH49" s="628"/>
      <c r="CI49" s="628"/>
      <c r="CJ49" s="628"/>
      <c r="CK49" s="628"/>
      <c r="CL49" s="628"/>
      <c r="CM49" s="628"/>
      <c r="CN49" s="628"/>
      <c r="CO49" s="628"/>
      <c r="CP49" s="628"/>
      <c r="CQ49" s="629"/>
      <c r="CR49" s="685">
        <v>153273328</v>
      </c>
      <c r="CS49" s="666"/>
      <c r="CT49" s="666"/>
      <c r="CU49" s="666"/>
      <c r="CV49" s="666"/>
      <c r="CW49" s="666"/>
      <c r="CX49" s="666"/>
      <c r="CY49" s="693"/>
      <c r="CZ49" s="690">
        <v>100</v>
      </c>
      <c r="DA49" s="694"/>
      <c r="DB49" s="694"/>
      <c r="DC49" s="695"/>
      <c r="DD49" s="696">
        <v>89972376</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4"/>
    </row>
  </sheetData>
  <sheetProtection algorithmName="SHA-512" hashValue="mzhxfYoHtjK1CmuJs8Y0e/2UwJIu+jJPU06Bp2XfsJy4FJnh6StlluN/ZEdJ6e/t5K2HfG1WvElrFWRjqijt1g==" saltValue="3QDxXcaKqSnNwkJjsPPqR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334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335</v>
      </c>
      <c r="DK2" s="706"/>
      <c r="DL2" s="706"/>
      <c r="DM2" s="706"/>
      <c r="DN2" s="706"/>
      <c r="DO2" s="707"/>
      <c r="DP2" s="214"/>
      <c r="DQ2" s="705" t="s">
        <v>336</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337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338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339</v>
      </c>
      <c r="B5" s="711"/>
      <c r="C5" s="711"/>
      <c r="D5" s="711"/>
      <c r="E5" s="711"/>
      <c r="F5" s="711"/>
      <c r="G5" s="711"/>
      <c r="H5" s="711"/>
      <c r="I5" s="711"/>
      <c r="J5" s="711"/>
      <c r="K5" s="711"/>
      <c r="L5" s="711"/>
      <c r="M5" s="711"/>
      <c r="N5" s="711"/>
      <c r="O5" s="711"/>
      <c r="P5" s="712"/>
      <c r="Q5" s="716" t="s">
        <v>340</v>
      </c>
      <c r="R5" s="717"/>
      <c r="S5" s="717"/>
      <c r="T5" s="717"/>
      <c r="U5" s="718"/>
      <c r="V5" s="716" t="s">
        <v>341</v>
      </c>
      <c r="W5" s="717"/>
      <c r="X5" s="717"/>
      <c r="Y5" s="717"/>
      <c r="Z5" s="718"/>
      <c r="AA5" s="716" t="s">
        <v>342</v>
      </c>
      <c r="AB5" s="717"/>
      <c r="AC5" s="717"/>
      <c r="AD5" s="717"/>
      <c r="AE5" s="717"/>
      <c r="AF5" s="722" t="s">
        <v>343</v>
      </c>
      <c r="AG5" s="717"/>
      <c r="AH5" s="717"/>
      <c r="AI5" s="717"/>
      <c r="AJ5" s="723"/>
      <c r="AK5" s="717" t="s">
        <v>344</v>
      </c>
      <c r="AL5" s="717"/>
      <c r="AM5" s="717"/>
      <c r="AN5" s="717"/>
      <c r="AO5" s="718"/>
      <c r="AP5" s="716" t="s">
        <v>345</v>
      </c>
      <c r="AQ5" s="717"/>
      <c r="AR5" s="717"/>
      <c r="AS5" s="717"/>
      <c r="AT5" s="718"/>
      <c r="AU5" s="716" t="s">
        <v>346</v>
      </c>
      <c r="AV5" s="717"/>
      <c r="AW5" s="717"/>
      <c r="AX5" s="717"/>
      <c r="AY5" s="723"/>
      <c r="AZ5" s="218"/>
      <c r="BA5" s="218"/>
      <c r="BB5" s="218"/>
      <c r="BC5" s="218"/>
      <c r="BD5" s="218"/>
      <c r="BE5" s="219"/>
      <c r="BF5" s="219"/>
      <c r="BG5" s="219"/>
      <c r="BH5" s="219"/>
      <c r="BI5" s="219"/>
      <c r="BJ5" s="219"/>
      <c r="BK5" s="219"/>
      <c r="BL5" s="219"/>
      <c r="BM5" s="219"/>
      <c r="BN5" s="219"/>
      <c r="BO5" s="219"/>
      <c r="BP5" s="219"/>
      <c r="BQ5" s="710" t="s">
        <v>347</v>
      </c>
      <c r="BR5" s="711"/>
      <c r="BS5" s="711"/>
      <c r="BT5" s="711"/>
      <c r="BU5" s="711"/>
      <c r="BV5" s="711"/>
      <c r="BW5" s="711"/>
      <c r="BX5" s="711"/>
      <c r="BY5" s="711"/>
      <c r="BZ5" s="711"/>
      <c r="CA5" s="711"/>
      <c r="CB5" s="711"/>
      <c r="CC5" s="711"/>
      <c r="CD5" s="711"/>
      <c r="CE5" s="711"/>
      <c r="CF5" s="711"/>
      <c r="CG5" s="712"/>
      <c r="CH5" s="716" t="s">
        <v>348</v>
      </c>
      <c r="CI5" s="717"/>
      <c r="CJ5" s="717"/>
      <c r="CK5" s="717"/>
      <c r="CL5" s="718"/>
      <c r="CM5" s="716" t="s">
        <v>349</v>
      </c>
      <c r="CN5" s="717"/>
      <c r="CO5" s="717"/>
      <c r="CP5" s="717"/>
      <c r="CQ5" s="718"/>
      <c r="CR5" s="716" t="s">
        <v>350</v>
      </c>
      <c r="CS5" s="717"/>
      <c r="CT5" s="717"/>
      <c r="CU5" s="717"/>
      <c r="CV5" s="718"/>
      <c r="CW5" s="716" t="s">
        <v>351</v>
      </c>
      <c r="CX5" s="717"/>
      <c r="CY5" s="717"/>
      <c r="CZ5" s="717"/>
      <c r="DA5" s="718"/>
      <c r="DB5" s="716" t="s">
        <v>352</v>
      </c>
      <c r="DC5" s="717"/>
      <c r="DD5" s="717"/>
      <c r="DE5" s="717"/>
      <c r="DF5" s="718"/>
      <c r="DG5" s="746" t="s">
        <v>353</v>
      </c>
      <c r="DH5" s="747"/>
      <c r="DI5" s="747"/>
      <c r="DJ5" s="747"/>
      <c r="DK5" s="748"/>
      <c r="DL5" s="746" t="s">
        <v>354</v>
      </c>
      <c r="DM5" s="747"/>
      <c r="DN5" s="747"/>
      <c r="DO5" s="747"/>
      <c r="DP5" s="748"/>
      <c r="DQ5" s="716" t="s">
        <v>355</v>
      </c>
      <c r="DR5" s="717"/>
      <c r="DS5" s="717"/>
      <c r="DT5" s="717"/>
      <c r="DU5" s="718"/>
      <c r="DV5" s="716" t="s">
        <v>346</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356</v>
      </c>
      <c r="C7" s="733"/>
      <c r="D7" s="733"/>
      <c r="E7" s="733"/>
      <c r="F7" s="733"/>
      <c r="G7" s="733"/>
      <c r="H7" s="733"/>
      <c r="I7" s="733"/>
      <c r="J7" s="733"/>
      <c r="K7" s="733"/>
      <c r="L7" s="733"/>
      <c r="M7" s="733"/>
      <c r="N7" s="733"/>
      <c r="O7" s="733"/>
      <c r="P7" s="734"/>
      <c r="Q7" s="735">
        <v>160986</v>
      </c>
      <c r="R7" s="736"/>
      <c r="S7" s="736"/>
      <c r="T7" s="736"/>
      <c r="U7" s="736"/>
      <c r="V7" s="736">
        <v>153133</v>
      </c>
      <c r="W7" s="736"/>
      <c r="X7" s="736"/>
      <c r="Y7" s="736"/>
      <c r="Z7" s="736"/>
      <c r="AA7" s="736">
        <f>Q7-V7</f>
        <v>7853</v>
      </c>
      <c r="AB7" s="736"/>
      <c r="AC7" s="736"/>
      <c r="AD7" s="736"/>
      <c r="AE7" s="737"/>
      <c r="AF7" s="738">
        <v>5247</v>
      </c>
      <c r="AG7" s="739"/>
      <c r="AH7" s="739"/>
      <c r="AI7" s="739"/>
      <c r="AJ7" s="740"/>
      <c r="AK7" s="741">
        <v>181</v>
      </c>
      <c r="AL7" s="742"/>
      <c r="AM7" s="742"/>
      <c r="AN7" s="742"/>
      <c r="AO7" s="742"/>
      <c r="AP7" s="742">
        <v>82885</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566</v>
      </c>
      <c r="BT7" s="730"/>
      <c r="BU7" s="730"/>
      <c r="BV7" s="730"/>
      <c r="BW7" s="730"/>
      <c r="BX7" s="730"/>
      <c r="BY7" s="730"/>
      <c r="BZ7" s="730"/>
      <c r="CA7" s="730"/>
      <c r="CB7" s="730"/>
      <c r="CC7" s="730"/>
      <c r="CD7" s="730"/>
      <c r="CE7" s="730"/>
      <c r="CF7" s="730"/>
      <c r="CG7" s="745"/>
      <c r="CH7" s="726">
        <v>-33</v>
      </c>
      <c r="CI7" s="727"/>
      <c r="CJ7" s="727"/>
      <c r="CK7" s="727"/>
      <c r="CL7" s="728"/>
      <c r="CM7" s="726">
        <v>1213</v>
      </c>
      <c r="CN7" s="727"/>
      <c r="CO7" s="727"/>
      <c r="CP7" s="727"/>
      <c r="CQ7" s="728"/>
      <c r="CR7" s="726">
        <v>100</v>
      </c>
      <c r="CS7" s="727"/>
      <c r="CT7" s="727"/>
      <c r="CU7" s="727"/>
      <c r="CV7" s="728"/>
      <c r="CW7" s="726" t="s">
        <v>573</v>
      </c>
      <c r="CX7" s="727"/>
      <c r="CY7" s="727"/>
      <c r="CZ7" s="727"/>
      <c r="DA7" s="728"/>
      <c r="DB7" s="726" t="s">
        <v>574</v>
      </c>
      <c r="DC7" s="727"/>
      <c r="DD7" s="727"/>
      <c r="DE7" s="727"/>
      <c r="DF7" s="728"/>
      <c r="DG7" s="726" t="s">
        <v>574</v>
      </c>
      <c r="DH7" s="727"/>
      <c r="DI7" s="727"/>
      <c r="DJ7" s="727"/>
      <c r="DK7" s="728"/>
      <c r="DL7" s="726" t="s">
        <v>574</v>
      </c>
      <c r="DM7" s="727"/>
      <c r="DN7" s="727"/>
      <c r="DO7" s="727"/>
      <c r="DP7" s="728"/>
      <c r="DQ7" s="726" t="s">
        <v>574</v>
      </c>
      <c r="DR7" s="727"/>
      <c r="DS7" s="727"/>
      <c r="DT7" s="727"/>
      <c r="DU7" s="728"/>
      <c r="DV7" s="729"/>
      <c r="DW7" s="730"/>
      <c r="DX7" s="730"/>
      <c r="DY7" s="730"/>
      <c r="DZ7" s="731"/>
      <c r="EA7" s="220"/>
    </row>
    <row r="8" spans="1:131" s="221" customFormat="1" ht="26.25" customHeight="1" x14ac:dyDescent="0.2">
      <c r="A8" s="224">
        <v>2</v>
      </c>
      <c r="B8" s="763" t="s">
        <v>357</v>
      </c>
      <c r="C8" s="764"/>
      <c r="D8" s="764"/>
      <c r="E8" s="764"/>
      <c r="F8" s="764"/>
      <c r="G8" s="764"/>
      <c r="H8" s="764"/>
      <c r="I8" s="764"/>
      <c r="J8" s="764"/>
      <c r="K8" s="764"/>
      <c r="L8" s="764"/>
      <c r="M8" s="764"/>
      <c r="N8" s="764"/>
      <c r="O8" s="764"/>
      <c r="P8" s="765"/>
      <c r="Q8" s="766">
        <v>1340</v>
      </c>
      <c r="R8" s="767"/>
      <c r="S8" s="767"/>
      <c r="T8" s="767"/>
      <c r="U8" s="767"/>
      <c r="V8" s="767">
        <v>1094</v>
      </c>
      <c r="W8" s="767"/>
      <c r="X8" s="767"/>
      <c r="Y8" s="767"/>
      <c r="Z8" s="767"/>
      <c r="AA8" s="767">
        <f t="shared" ref="AA8:AA10" si="0">Q8-V8</f>
        <v>246</v>
      </c>
      <c r="AB8" s="767"/>
      <c r="AC8" s="767"/>
      <c r="AD8" s="767"/>
      <c r="AE8" s="768"/>
      <c r="AF8" s="769">
        <v>136</v>
      </c>
      <c r="AG8" s="770"/>
      <c r="AH8" s="770"/>
      <c r="AI8" s="770"/>
      <c r="AJ8" s="771"/>
      <c r="AK8" s="752">
        <v>630</v>
      </c>
      <c r="AL8" s="753"/>
      <c r="AM8" s="753"/>
      <c r="AN8" s="753"/>
      <c r="AO8" s="753"/>
      <c r="AP8" s="753">
        <v>3207</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t="s">
        <v>567</v>
      </c>
      <c r="BS8" s="756" t="s">
        <v>568</v>
      </c>
      <c r="BT8" s="757"/>
      <c r="BU8" s="757"/>
      <c r="BV8" s="757"/>
      <c r="BW8" s="757"/>
      <c r="BX8" s="757"/>
      <c r="BY8" s="757"/>
      <c r="BZ8" s="757"/>
      <c r="CA8" s="757"/>
      <c r="CB8" s="757"/>
      <c r="CC8" s="757"/>
      <c r="CD8" s="757"/>
      <c r="CE8" s="757"/>
      <c r="CF8" s="757"/>
      <c r="CG8" s="758"/>
      <c r="CH8" s="759">
        <v>-1</v>
      </c>
      <c r="CI8" s="760"/>
      <c r="CJ8" s="760"/>
      <c r="CK8" s="760"/>
      <c r="CL8" s="761"/>
      <c r="CM8" s="759">
        <v>1703</v>
      </c>
      <c r="CN8" s="760"/>
      <c r="CO8" s="760"/>
      <c r="CP8" s="760"/>
      <c r="CQ8" s="761"/>
      <c r="CR8" s="759">
        <v>500</v>
      </c>
      <c r="CS8" s="760"/>
      <c r="CT8" s="760"/>
      <c r="CU8" s="760"/>
      <c r="CV8" s="761"/>
      <c r="CW8" s="759">
        <v>24</v>
      </c>
      <c r="CX8" s="760"/>
      <c r="CY8" s="760"/>
      <c r="CZ8" s="760"/>
      <c r="DA8" s="761"/>
      <c r="DB8" s="759" t="s">
        <v>574</v>
      </c>
      <c r="DC8" s="760"/>
      <c r="DD8" s="760"/>
      <c r="DE8" s="760"/>
      <c r="DF8" s="761"/>
      <c r="DG8" s="759" t="s">
        <v>574</v>
      </c>
      <c r="DH8" s="760"/>
      <c r="DI8" s="760"/>
      <c r="DJ8" s="760"/>
      <c r="DK8" s="761"/>
      <c r="DL8" s="759" t="s">
        <v>574</v>
      </c>
      <c r="DM8" s="760"/>
      <c r="DN8" s="760"/>
      <c r="DO8" s="760"/>
      <c r="DP8" s="761"/>
      <c r="DQ8" s="759">
        <v>22</v>
      </c>
      <c r="DR8" s="760"/>
      <c r="DS8" s="760"/>
      <c r="DT8" s="760"/>
      <c r="DU8" s="761"/>
      <c r="DV8" s="756"/>
      <c r="DW8" s="757"/>
      <c r="DX8" s="757"/>
      <c r="DY8" s="757"/>
      <c r="DZ8" s="762"/>
      <c r="EA8" s="220"/>
    </row>
    <row r="9" spans="1:131" s="221" customFormat="1" ht="26.25" customHeight="1" x14ac:dyDescent="0.2">
      <c r="A9" s="224">
        <v>3</v>
      </c>
      <c r="B9" s="763" t="s">
        <v>358</v>
      </c>
      <c r="C9" s="764"/>
      <c r="D9" s="764"/>
      <c r="E9" s="764"/>
      <c r="F9" s="764"/>
      <c r="G9" s="764"/>
      <c r="H9" s="764"/>
      <c r="I9" s="764"/>
      <c r="J9" s="764"/>
      <c r="K9" s="764"/>
      <c r="L9" s="764"/>
      <c r="M9" s="764"/>
      <c r="N9" s="764"/>
      <c r="O9" s="764"/>
      <c r="P9" s="765"/>
      <c r="Q9" s="766">
        <v>520</v>
      </c>
      <c r="R9" s="767"/>
      <c r="S9" s="767"/>
      <c r="T9" s="767"/>
      <c r="U9" s="767"/>
      <c r="V9" s="767">
        <v>449</v>
      </c>
      <c r="W9" s="767"/>
      <c r="X9" s="767"/>
      <c r="Y9" s="767"/>
      <c r="Z9" s="767"/>
      <c r="AA9" s="767">
        <f t="shared" si="0"/>
        <v>71</v>
      </c>
      <c r="AB9" s="767"/>
      <c r="AC9" s="767"/>
      <c r="AD9" s="767"/>
      <c r="AE9" s="768"/>
      <c r="AF9" s="769">
        <v>71</v>
      </c>
      <c r="AG9" s="770"/>
      <c r="AH9" s="770"/>
      <c r="AI9" s="770"/>
      <c r="AJ9" s="771"/>
      <c r="AK9" s="752">
        <v>237</v>
      </c>
      <c r="AL9" s="753"/>
      <c r="AM9" s="753"/>
      <c r="AN9" s="753"/>
      <c r="AO9" s="753"/>
      <c r="AP9" s="753">
        <v>1</v>
      </c>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t="s">
        <v>567</v>
      </c>
      <c r="BS9" s="756" t="s">
        <v>569</v>
      </c>
      <c r="BT9" s="757"/>
      <c r="BU9" s="757"/>
      <c r="BV9" s="757"/>
      <c r="BW9" s="757"/>
      <c r="BX9" s="757"/>
      <c r="BY9" s="757"/>
      <c r="BZ9" s="757"/>
      <c r="CA9" s="757"/>
      <c r="CB9" s="757"/>
      <c r="CC9" s="757"/>
      <c r="CD9" s="757"/>
      <c r="CE9" s="757"/>
      <c r="CF9" s="757"/>
      <c r="CG9" s="758"/>
      <c r="CH9" s="759">
        <v>-394</v>
      </c>
      <c r="CI9" s="760"/>
      <c r="CJ9" s="760"/>
      <c r="CK9" s="760"/>
      <c r="CL9" s="761"/>
      <c r="CM9" s="759">
        <v>4705</v>
      </c>
      <c r="CN9" s="760"/>
      <c r="CO9" s="760"/>
      <c r="CP9" s="760"/>
      <c r="CQ9" s="761"/>
      <c r="CR9" s="759">
        <v>501</v>
      </c>
      <c r="CS9" s="760"/>
      <c r="CT9" s="760"/>
      <c r="CU9" s="760"/>
      <c r="CV9" s="761"/>
      <c r="CW9" s="759">
        <v>262</v>
      </c>
      <c r="CX9" s="760"/>
      <c r="CY9" s="760"/>
      <c r="CZ9" s="760"/>
      <c r="DA9" s="761"/>
      <c r="DB9" s="759" t="s">
        <v>574</v>
      </c>
      <c r="DC9" s="760"/>
      <c r="DD9" s="760"/>
      <c r="DE9" s="760"/>
      <c r="DF9" s="761"/>
      <c r="DG9" s="759" t="s">
        <v>575</v>
      </c>
      <c r="DH9" s="760"/>
      <c r="DI9" s="760"/>
      <c r="DJ9" s="760"/>
      <c r="DK9" s="761"/>
      <c r="DL9" s="759" t="s">
        <v>574</v>
      </c>
      <c r="DM9" s="760"/>
      <c r="DN9" s="760"/>
      <c r="DO9" s="760"/>
      <c r="DP9" s="761"/>
      <c r="DQ9" s="759">
        <v>695</v>
      </c>
      <c r="DR9" s="760"/>
      <c r="DS9" s="760"/>
      <c r="DT9" s="760"/>
      <c r="DU9" s="761"/>
      <c r="DV9" s="756"/>
      <c r="DW9" s="757"/>
      <c r="DX9" s="757"/>
      <c r="DY9" s="757"/>
      <c r="DZ9" s="762"/>
      <c r="EA9" s="220"/>
    </row>
    <row r="10" spans="1:131" s="221" customFormat="1" ht="26.25" customHeight="1" x14ac:dyDescent="0.2">
      <c r="A10" s="224">
        <v>4</v>
      </c>
      <c r="B10" s="763" t="s">
        <v>359</v>
      </c>
      <c r="C10" s="764"/>
      <c r="D10" s="764"/>
      <c r="E10" s="764"/>
      <c r="F10" s="764"/>
      <c r="G10" s="764"/>
      <c r="H10" s="764"/>
      <c r="I10" s="764"/>
      <c r="J10" s="764"/>
      <c r="K10" s="764"/>
      <c r="L10" s="764"/>
      <c r="M10" s="764"/>
      <c r="N10" s="764"/>
      <c r="O10" s="764"/>
      <c r="P10" s="765"/>
      <c r="Q10" s="766">
        <v>54</v>
      </c>
      <c r="R10" s="767"/>
      <c r="S10" s="767"/>
      <c r="T10" s="767"/>
      <c r="U10" s="767"/>
      <c r="V10" s="767">
        <v>16</v>
      </c>
      <c r="W10" s="767"/>
      <c r="X10" s="767"/>
      <c r="Y10" s="767"/>
      <c r="Z10" s="767"/>
      <c r="AA10" s="767">
        <f t="shared" si="0"/>
        <v>38</v>
      </c>
      <c r="AB10" s="767"/>
      <c r="AC10" s="767"/>
      <c r="AD10" s="767"/>
      <c r="AE10" s="768"/>
      <c r="AF10" s="769">
        <v>38</v>
      </c>
      <c r="AG10" s="770"/>
      <c r="AH10" s="770"/>
      <c r="AI10" s="770"/>
      <c r="AJ10" s="771"/>
      <c r="AK10" s="752">
        <v>3</v>
      </c>
      <c r="AL10" s="753"/>
      <c r="AM10" s="753"/>
      <c r="AN10" s="753"/>
      <c r="AO10" s="753"/>
      <c r="AP10" s="753">
        <v>136</v>
      </c>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t="s">
        <v>570</v>
      </c>
      <c r="BT10" s="757"/>
      <c r="BU10" s="757"/>
      <c r="BV10" s="757"/>
      <c r="BW10" s="757"/>
      <c r="BX10" s="757"/>
      <c r="BY10" s="757"/>
      <c r="BZ10" s="757"/>
      <c r="CA10" s="757"/>
      <c r="CB10" s="757"/>
      <c r="CC10" s="757"/>
      <c r="CD10" s="757"/>
      <c r="CE10" s="757"/>
      <c r="CF10" s="757"/>
      <c r="CG10" s="758"/>
      <c r="CH10" s="759">
        <v>85</v>
      </c>
      <c r="CI10" s="760"/>
      <c r="CJ10" s="760"/>
      <c r="CK10" s="760"/>
      <c r="CL10" s="761"/>
      <c r="CM10" s="759">
        <v>1749</v>
      </c>
      <c r="CN10" s="760"/>
      <c r="CO10" s="760"/>
      <c r="CP10" s="760"/>
      <c r="CQ10" s="761"/>
      <c r="CR10" s="759">
        <v>4</v>
      </c>
      <c r="CS10" s="760"/>
      <c r="CT10" s="760"/>
      <c r="CU10" s="760"/>
      <c r="CV10" s="761"/>
      <c r="CW10" s="759" t="s">
        <v>574</v>
      </c>
      <c r="CX10" s="760"/>
      <c r="CY10" s="760"/>
      <c r="CZ10" s="760"/>
      <c r="DA10" s="761"/>
      <c r="DB10" s="759" t="s">
        <v>574</v>
      </c>
      <c r="DC10" s="760"/>
      <c r="DD10" s="760"/>
      <c r="DE10" s="760"/>
      <c r="DF10" s="761"/>
      <c r="DG10" s="759" t="s">
        <v>575</v>
      </c>
      <c r="DH10" s="760"/>
      <c r="DI10" s="760"/>
      <c r="DJ10" s="760"/>
      <c r="DK10" s="761"/>
      <c r="DL10" s="759" t="s">
        <v>574</v>
      </c>
      <c r="DM10" s="760"/>
      <c r="DN10" s="760"/>
      <c r="DO10" s="760"/>
      <c r="DP10" s="761"/>
      <c r="DQ10" s="759" t="s">
        <v>574</v>
      </c>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t="s">
        <v>571</v>
      </c>
      <c r="BT11" s="757"/>
      <c r="BU11" s="757"/>
      <c r="BV11" s="757"/>
      <c r="BW11" s="757"/>
      <c r="BX11" s="757"/>
      <c r="BY11" s="757"/>
      <c r="BZ11" s="757"/>
      <c r="CA11" s="757"/>
      <c r="CB11" s="757"/>
      <c r="CC11" s="757"/>
      <c r="CD11" s="757"/>
      <c r="CE11" s="757"/>
      <c r="CF11" s="757"/>
      <c r="CG11" s="758"/>
      <c r="CH11" s="759">
        <v>1991</v>
      </c>
      <c r="CI11" s="760"/>
      <c r="CJ11" s="760"/>
      <c r="CK11" s="760"/>
      <c r="CL11" s="761"/>
      <c r="CM11" s="759">
        <v>3073</v>
      </c>
      <c r="CN11" s="760"/>
      <c r="CO11" s="760"/>
      <c r="CP11" s="760"/>
      <c r="CQ11" s="761"/>
      <c r="CR11" s="759">
        <v>10</v>
      </c>
      <c r="CS11" s="760"/>
      <c r="CT11" s="760"/>
      <c r="CU11" s="760"/>
      <c r="CV11" s="761"/>
      <c r="CW11" s="759" t="s">
        <v>574</v>
      </c>
      <c r="CX11" s="760"/>
      <c r="CY11" s="760"/>
      <c r="CZ11" s="760"/>
      <c r="DA11" s="761"/>
      <c r="DB11" s="759" t="s">
        <v>574</v>
      </c>
      <c r="DC11" s="760"/>
      <c r="DD11" s="760"/>
      <c r="DE11" s="760"/>
      <c r="DF11" s="761"/>
      <c r="DG11" s="759" t="s">
        <v>574</v>
      </c>
      <c r="DH11" s="760"/>
      <c r="DI11" s="760"/>
      <c r="DJ11" s="760"/>
      <c r="DK11" s="761"/>
      <c r="DL11" s="759" t="s">
        <v>574</v>
      </c>
      <c r="DM11" s="760"/>
      <c r="DN11" s="760"/>
      <c r="DO11" s="760"/>
      <c r="DP11" s="761"/>
      <c r="DQ11" s="759" t="s">
        <v>574</v>
      </c>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t="s">
        <v>572</v>
      </c>
      <c r="BT12" s="757"/>
      <c r="BU12" s="757"/>
      <c r="BV12" s="757"/>
      <c r="BW12" s="757"/>
      <c r="BX12" s="757"/>
      <c r="BY12" s="757"/>
      <c r="BZ12" s="757"/>
      <c r="CA12" s="757"/>
      <c r="CB12" s="757"/>
      <c r="CC12" s="757"/>
      <c r="CD12" s="757"/>
      <c r="CE12" s="757"/>
      <c r="CF12" s="757"/>
      <c r="CG12" s="758"/>
      <c r="CH12" s="759">
        <v>15</v>
      </c>
      <c r="CI12" s="760"/>
      <c r="CJ12" s="760"/>
      <c r="CK12" s="760"/>
      <c r="CL12" s="761"/>
      <c r="CM12" s="759">
        <v>62</v>
      </c>
      <c r="CN12" s="760"/>
      <c r="CO12" s="760"/>
      <c r="CP12" s="760"/>
      <c r="CQ12" s="761"/>
      <c r="CR12" s="759">
        <v>5</v>
      </c>
      <c r="CS12" s="760"/>
      <c r="CT12" s="760"/>
      <c r="CU12" s="760"/>
      <c r="CV12" s="761"/>
      <c r="CW12" s="759">
        <v>1</v>
      </c>
      <c r="CX12" s="760"/>
      <c r="CY12" s="760"/>
      <c r="CZ12" s="760"/>
      <c r="DA12" s="761"/>
      <c r="DB12" s="759" t="s">
        <v>574</v>
      </c>
      <c r="DC12" s="760"/>
      <c r="DD12" s="760"/>
      <c r="DE12" s="760"/>
      <c r="DF12" s="761"/>
      <c r="DG12" s="759" t="s">
        <v>574</v>
      </c>
      <c r="DH12" s="760"/>
      <c r="DI12" s="760"/>
      <c r="DJ12" s="760"/>
      <c r="DK12" s="761"/>
      <c r="DL12" s="759" t="s">
        <v>574</v>
      </c>
      <c r="DM12" s="760"/>
      <c r="DN12" s="760"/>
      <c r="DO12" s="760"/>
      <c r="DP12" s="761"/>
      <c r="DQ12" s="759" t="s">
        <v>574</v>
      </c>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360</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361</v>
      </c>
      <c r="B23" s="772" t="s">
        <v>362</v>
      </c>
      <c r="C23" s="773"/>
      <c r="D23" s="773"/>
      <c r="E23" s="773"/>
      <c r="F23" s="773"/>
      <c r="G23" s="773"/>
      <c r="H23" s="773"/>
      <c r="I23" s="773"/>
      <c r="J23" s="773"/>
      <c r="K23" s="773"/>
      <c r="L23" s="773"/>
      <c r="M23" s="773"/>
      <c r="N23" s="773"/>
      <c r="O23" s="773"/>
      <c r="P23" s="774"/>
      <c r="Q23" s="775">
        <v>161481</v>
      </c>
      <c r="R23" s="776"/>
      <c r="S23" s="776"/>
      <c r="T23" s="776"/>
      <c r="U23" s="776"/>
      <c r="V23" s="776">
        <v>153273</v>
      </c>
      <c r="W23" s="776"/>
      <c r="X23" s="776"/>
      <c r="Y23" s="776"/>
      <c r="Z23" s="776"/>
      <c r="AA23" s="776">
        <f t="shared" ref="AA23" si="1">Q23-V23</f>
        <v>8208</v>
      </c>
      <c r="AB23" s="776"/>
      <c r="AC23" s="776"/>
      <c r="AD23" s="776"/>
      <c r="AE23" s="777"/>
      <c r="AF23" s="778">
        <v>5492</v>
      </c>
      <c r="AG23" s="776"/>
      <c r="AH23" s="776"/>
      <c r="AI23" s="776"/>
      <c r="AJ23" s="779"/>
      <c r="AK23" s="780"/>
      <c r="AL23" s="781"/>
      <c r="AM23" s="781"/>
      <c r="AN23" s="781"/>
      <c r="AO23" s="781"/>
      <c r="AP23" s="776">
        <v>86229</v>
      </c>
      <c r="AQ23" s="776"/>
      <c r="AR23" s="776"/>
      <c r="AS23" s="776"/>
      <c r="AT23" s="776"/>
      <c r="AU23" s="792"/>
      <c r="AV23" s="792"/>
      <c r="AW23" s="792"/>
      <c r="AX23" s="792"/>
      <c r="AY23" s="793"/>
      <c r="AZ23" s="794" t="s">
        <v>126</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363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364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339</v>
      </c>
      <c r="B26" s="711"/>
      <c r="C26" s="711"/>
      <c r="D26" s="711"/>
      <c r="E26" s="711"/>
      <c r="F26" s="711"/>
      <c r="G26" s="711"/>
      <c r="H26" s="711"/>
      <c r="I26" s="711"/>
      <c r="J26" s="711"/>
      <c r="K26" s="711"/>
      <c r="L26" s="711"/>
      <c r="M26" s="711"/>
      <c r="N26" s="711"/>
      <c r="O26" s="711"/>
      <c r="P26" s="712"/>
      <c r="Q26" s="716" t="s">
        <v>365</v>
      </c>
      <c r="R26" s="717"/>
      <c r="S26" s="717"/>
      <c r="T26" s="717"/>
      <c r="U26" s="718"/>
      <c r="V26" s="716" t="s">
        <v>366</v>
      </c>
      <c r="W26" s="717"/>
      <c r="X26" s="717"/>
      <c r="Y26" s="717"/>
      <c r="Z26" s="718"/>
      <c r="AA26" s="716" t="s">
        <v>367</v>
      </c>
      <c r="AB26" s="717"/>
      <c r="AC26" s="717"/>
      <c r="AD26" s="717"/>
      <c r="AE26" s="717"/>
      <c r="AF26" s="797" t="s">
        <v>368</v>
      </c>
      <c r="AG26" s="798"/>
      <c r="AH26" s="798"/>
      <c r="AI26" s="798"/>
      <c r="AJ26" s="799"/>
      <c r="AK26" s="717" t="s">
        <v>369</v>
      </c>
      <c r="AL26" s="717"/>
      <c r="AM26" s="717"/>
      <c r="AN26" s="717"/>
      <c r="AO26" s="718"/>
      <c r="AP26" s="716" t="s">
        <v>370</v>
      </c>
      <c r="AQ26" s="717"/>
      <c r="AR26" s="717"/>
      <c r="AS26" s="717"/>
      <c r="AT26" s="718"/>
      <c r="AU26" s="716" t="s">
        <v>371</v>
      </c>
      <c r="AV26" s="717"/>
      <c r="AW26" s="717"/>
      <c r="AX26" s="717"/>
      <c r="AY26" s="718"/>
      <c r="AZ26" s="716" t="s">
        <v>372</v>
      </c>
      <c r="BA26" s="717"/>
      <c r="BB26" s="717"/>
      <c r="BC26" s="717"/>
      <c r="BD26" s="718"/>
      <c r="BE26" s="716" t="s">
        <v>346</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373</v>
      </c>
      <c r="C28" s="733"/>
      <c r="D28" s="733"/>
      <c r="E28" s="733"/>
      <c r="F28" s="733"/>
      <c r="G28" s="733"/>
      <c r="H28" s="733"/>
      <c r="I28" s="733"/>
      <c r="J28" s="733"/>
      <c r="K28" s="733"/>
      <c r="L28" s="733"/>
      <c r="M28" s="733"/>
      <c r="N28" s="733"/>
      <c r="O28" s="733"/>
      <c r="P28" s="734"/>
      <c r="Q28" s="805">
        <v>38303</v>
      </c>
      <c r="R28" s="806"/>
      <c r="S28" s="806"/>
      <c r="T28" s="806"/>
      <c r="U28" s="806"/>
      <c r="V28" s="806">
        <v>37893</v>
      </c>
      <c r="W28" s="806"/>
      <c r="X28" s="806"/>
      <c r="Y28" s="806"/>
      <c r="Z28" s="806"/>
      <c r="AA28" s="806">
        <f t="shared" ref="AA28" si="2">Q28-V28</f>
        <v>410</v>
      </c>
      <c r="AB28" s="806"/>
      <c r="AC28" s="806"/>
      <c r="AD28" s="806"/>
      <c r="AE28" s="807"/>
      <c r="AF28" s="808">
        <v>410</v>
      </c>
      <c r="AG28" s="806"/>
      <c r="AH28" s="806"/>
      <c r="AI28" s="806"/>
      <c r="AJ28" s="809"/>
      <c r="AK28" s="810">
        <v>3321</v>
      </c>
      <c r="AL28" s="811"/>
      <c r="AM28" s="811"/>
      <c r="AN28" s="811"/>
      <c r="AO28" s="811"/>
      <c r="AP28" s="811" t="s">
        <v>562</v>
      </c>
      <c r="AQ28" s="811"/>
      <c r="AR28" s="811"/>
      <c r="AS28" s="811"/>
      <c r="AT28" s="811"/>
      <c r="AU28" s="811" t="s">
        <v>563</v>
      </c>
      <c r="AV28" s="811"/>
      <c r="AW28" s="811"/>
      <c r="AX28" s="811"/>
      <c r="AY28" s="811"/>
      <c r="AZ28" s="812" t="s">
        <v>562</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374</v>
      </c>
      <c r="C29" s="764"/>
      <c r="D29" s="764"/>
      <c r="E29" s="764"/>
      <c r="F29" s="764"/>
      <c r="G29" s="764"/>
      <c r="H29" s="764"/>
      <c r="I29" s="764"/>
      <c r="J29" s="764"/>
      <c r="K29" s="764"/>
      <c r="L29" s="764"/>
      <c r="M29" s="764"/>
      <c r="N29" s="764"/>
      <c r="O29" s="764"/>
      <c r="P29" s="765"/>
      <c r="Q29" s="766">
        <v>29660</v>
      </c>
      <c r="R29" s="767"/>
      <c r="S29" s="767"/>
      <c r="T29" s="767"/>
      <c r="U29" s="767"/>
      <c r="V29" s="767">
        <v>29107</v>
      </c>
      <c r="W29" s="767"/>
      <c r="X29" s="767"/>
      <c r="Y29" s="767"/>
      <c r="Z29" s="767"/>
      <c r="AA29" s="767">
        <f t="shared" ref="AA29:AA35" si="3">Q29-V29</f>
        <v>553</v>
      </c>
      <c r="AB29" s="767"/>
      <c r="AC29" s="767"/>
      <c r="AD29" s="767"/>
      <c r="AE29" s="768"/>
      <c r="AF29" s="769">
        <v>553</v>
      </c>
      <c r="AG29" s="770"/>
      <c r="AH29" s="770"/>
      <c r="AI29" s="770"/>
      <c r="AJ29" s="771"/>
      <c r="AK29" s="817">
        <v>4467</v>
      </c>
      <c r="AL29" s="813"/>
      <c r="AM29" s="813"/>
      <c r="AN29" s="813"/>
      <c r="AO29" s="813"/>
      <c r="AP29" s="813" t="s">
        <v>562</v>
      </c>
      <c r="AQ29" s="813"/>
      <c r="AR29" s="813"/>
      <c r="AS29" s="813"/>
      <c r="AT29" s="813"/>
      <c r="AU29" s="813" t="s">
        <v>562</v>
      </c>
      <c r="AV29" s="813"/>
      <c r="AW29" s="813"/>
      <c r="AX29" s="813"/>
      <c r="AY29" s="813"/>
      <c r="AZ29" s="814" t="s">
        <v>562</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375</v>
      </c>
      <c r="C30" s="764"/>
      <c r="D30" s="764"/>
      <c r="E30" s="764"/>
      <c r="F30" s="764"/>
      <c r="G30" s="764"/>
      <c r="H30" s="764"/>
      <c r="I30" s="764"/>
      <c r="J30" s="764"/>
      <c r="K30" s="764"/>
      <c r="L30" s="764"/>
      <c r="M30" s="764"/>
      <c r="N30" s="764"/>
      <c r="O30" s="764"/>
      <c r="P30" s="765"/>
      <c r="Q30" s="766">
        <v>5934</v>
      </c>
      <c r="R30" s="767"/>
      <c r="S30" s="767"/>
      <c r="T30" s="767"/>
      <c r="U30" s="767"/>
      <c r="V30" s="767">
        <v>5890</v>
      </c>
      <c r="W30" s="767"/>
      <c r="X30" s="767"/>
      <c r="Y30" s="767"/>
      <c r="Z30" s="767"/>
      <c r="AA30" s="767">
        <f t="shared" si="3"/>
        <v>44</v>
      </c>
      <c r="AB30" s="767"/>
      <c r="AC30" s="767"/>
      <c r="AD30" s="767"/>
      <c r="AE30" s="768"/>
      <c r="AF30" s="769">
        <v>44</v>
      </c>
      <c r="AG30" s="770"/>
      <c r="AH30" s="770"/>
      <c r="AI30" s="770"/>
      <c r="AJ30" s="771"/>
      <c r="AK30" s="817">
        <v>880</v>
      </c>
      <c r="AL30" s="813"/>
      <c r="AM30" s="813"/>
      <c r="AN30" s="813"/>
      <c r="AO30" s="813"/>
      <c r="AP30" s="813" t="s">
        <v>562</v>
      </c>
      <c r="AQ30" s="813"/>
      <c r="AR30" s="813"/>
      <c r="AS30" s="813"/>
      <c r="AT30" s="813"/>
      <c r="AU30" s="813" t="s">
        <v>562</v>
      </c>
      <c r="AV30" s="813"/>
      <c r="AW30" s="813"/>
      <c r="AX30" s="813"/>
      <c r="AY30" s="813"/>
      <c r="AZ30" s="814" t="s">
        <v>565</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376</v>
      </c>
      <c r="C31" s="764"/>
      <c r="D31" s="764"/>
      <c r="E31" s="764"/>
      <c r="F31" s="764"/>
      <c r="G31" s="764"/>
      <c r="H31" s="764"/>
      <c r="I31" s="764"/>
      <c r="J31" s="764"/>
      <c r="K31" s="764"/>
      <c r="L31" s="764"/>
      <c r="M31" s="764"/>
      <c r="N31" s="764"/>
      <c r="O31" s="764"/>
      <c r="P31" s="765"/>
      <c r="Q31" s="766">
        <v>154</v>
      </c>
      <c r="R31" s="767"/>
      <c r="S31" s="767"/>
      <c r="T31" s="767"/>
      <c r="U31" s="767"/>
      <c r="V31" s="767">
        <v>144</v>
      </c>
      <c r="W31" s="767"/>
      <c r="X31" s="767"/>
      <c r="Y31" s="767"/>
      <c r="Z31" s="767"/>
      <c r="AA31" s="767">
        <f t="shared" si="3"/>
        <v>10</v>
      </c>
      <c r="AB31" s="767"/>
      <c r="AC31" s="767"/>
      <c r="AD31" s="767"/>
      <c r="AE31" s="768"/>
      <c r="AF31" s="769">
        <v>10</v>
      </c>
      <c r="AG31" s="770"/>
      <c r="AH31" s="770"/>
      <c r="AI31" s="770"/>
      <c r="AJ31" s="771"/>
      <c r="AK31" s="817">
        <v>132</v>
      </c>
      <c r="AL31" s="813"/>
      <c r="AM31" s="813"/>
      <c r="AN31" s="813"/>
      <c r="AO31" s="813"/>
      <c r="AP31" s="813">
        <v>537</v>
      </c>
      <c r="AQ31" s="813"/>
      <c r="AR31" s="813"/>
      <c r="AS31" s="813"/>
      <c r="AT31" s="813"/>
      <c r="AU31" s="813">
        <v>453</v>
      </c>
      <c r="AV31" s="813"/>
      <c r="AW31" s="813"/>
      <c r="AX31" s="813"/>
      <c r="AY31" s="813"/>
      <c r="AZ31" s="814" t="s">
        <v>563</v>
      </c>
      <c r="BA31" s="814"/>
      <c r="BB31" s="814"/>
      <c r="BC31" s="814"/>
      <c r="BD31" s="814"/>
      <c r="BE31" s="815"/>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377</v>
      </c>
      <c r="C32" s="764"/>
      <c r="D32" s="764"/>
      <c r="E32" s="764"/>
      <c r="F32" s="764"/>
      <c r="G32" s="764"/>
      <c r="H32" s="764"/>
      <c r="I32" s="764"/>
      <c r="J32" s="764"/>
      <c r="K32" s="764"/>
      <c r="L32" s="764"/>
      <c r="M32" s="764"/>
      <c r="N32" s="764"/>
      <c r="O32" s="764"/>
      <c r="P32" s="765"/>
      <c r="Q32" s="766">
        <v>8414</v>
      </c>
      <c r="R32" s="767"/>
      <c r="S32" s="767"/>
      <c r="T32" s="767"/>
      <c r="U32" s="767"/>
      <c r="V32" s="767">
        <v>6749</v>
      </c>
      <c r="W32" s="767"/>
      <c r="X32" s="767"/>
      <c r="Y32" s="767"/>
      <c r="Z32" s="767"/>
      <c r="AA32" s="767">
        <f t="shared" si="3"/>
        <v>1665</v>
      </c>
      <c r="AB32" s="767"/>
      <c r="AC32" s="767"/>
      <c r="AD32" s="767"/>
      <c r="AE32" s="768"/>
      <c r="AF32" s="769">
        <v>8890</v>
      </c>
      <c r="AG32" s="770"/>
      <c r="AH32" s="770"/>
      <c r="AI32" s="770"/>
      <c r="AJ32" s="771"/>
      <c r="AK32" s="817">
        <v>7</v>
      </c>
      <c r="AL32" s="813"/>
      <c r="AM32" s="813"/>
      <c r="AN32" s="813"/>
      <c r="AO32" s="813"/>
      <c r="AP32" s="813">
        <v>3572</v>
      </c>
      <c r="AQ32" s="813"/>
      <c r="AR32" s="813"/>
      <c r="AS32" s="813"/>
      <c r="AT32" s="813"/>
      <c r="AU32" s="813">
        <v>4</v>
      </c>
      <c r="AV32" s="813"/>
      <c r="AW32" s="813"/>
      <c r="AX32" s="813"/>
      <c r="AY32" s="813"/>
      <c r="AZ32" s="814" t="s">
        <v>562</v>
      </c>
      <c r="BA32" s="814"/>
      <c r="BB32" s="814"/>
      <c r="BC32" s="814"/>
      <c r="BD32" s="814"/>
      <c r="BE32" s="815" t="s">
        <v>378</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t="s">
        <v>379</v>
      </c>
      <c r="C33" s="764"/>
      <c r="D33" s="764"/>
      <c r="E33" s="764"/>
      <c r="F33" s="764"/>
      <c r="G33" s="764"/>
      <c r="H33" s="764"/>
      <c r="I33" s="764"/>
      <c r="J33" s="764"/>
      <c r="K33" s="764"/>
      <c r="L33" s="764"/>
      <c r="M33" s="764"/>
      <c r="N33" s="764"/>
      <c r="O33" s="764"/>
      <c r="P33" s="765"/>
      <c r="Q33" s="766">
        <v>10211</v>
      </c>
      <c r="R33" s="767"/>
      <c r="S33" s="767"/>
      <c r="T33" s="767"/>
      <c r="U33" s="767"/>
      <c r="V33" s="767">
        <v>9249</v>
      </c>
      <c r="W33" s="767"/>
      <c r="X33" s="767"/>
      <c r="Y33" s="767"/>
      <c r="Z33" s="767"/>
      <c r="AA33" s="767">
        <f t="shared" si="3"/>
        <v>962</v>
      </c>
      <c r="AB33" s="767"/>
      <c r="AC33" s="767"/>
      <c r="AD33" s="767"/>
      <c r="AE33" s="768"/>
      <c r="AF33" s="769">
        <v>5115</v>
      </c>
      <c r="AG33" s="770"/>
      <c r="AH33" s="770"/>
      <c r="AI33" s="770"/>
      <c r="AJ33" s="771"/>
      <c r="AK33" s="817">
        <v>1396</v>
      </c>
      <c r="AL33" s="813"/>
      <c r="AM33" s="813"/>
      <c r="AN33" s="813"/>
      <c r="AO33" s="813"/>
      <c r="AP33" s="813">
        <v>31599</v>
      </c>
      <c r="AQ33" s="813"/>
      <c r="AR33" s="813"/>
      <c r="AS33" s="813"/>
      <c r="AT33" s="813"/>
      <c r="AU33" s="813">
        <v>5656</v>
      </c>
      <c r="AV33" s="813"/>
      <c r="AW33" s="813"/>
      <c r="AX33" s="813"/>
      <c r="AY33" s="813"/>
      <c r="AZ33" s="814" t="s">
        <v>562</v>
      </c>
      <c r="BA33" s="814"/>
      <c r="BB33" s="814"/>
      <c r="BC33" s="814"/>
      <c r="BD33" s="814"/>
      <c r="BE33" s="815" t="s">
        <v>378</v>
      </c>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t="s">
        <v>380</v>
      </c>
      <c r="C34" s="764"/>
      <c r="D34" s="764"/>
      <c r="E34" s="764"/>
      <c r="F34" s="764"/>
      <c r="G34" s="764"/>
      <c r="H34" s="764"/>
      <c r="I34" s="764"/>
      <c r="J34" s="764"/>
      <c r="K34" s="764"/>
      <c r="L34" s="764"/>
      <c r="M34" s="764"/>
      <c r="N34" s="764"/>
      <c r="O34" s="764"/>
      <c r="P34" s="765"/>
      <c r="Q34" s="766">
        <v>305</v>
      </c>
      <c r="R34" s="767"/>
      <c r="S34" s="767"/>
      <c r="T34" s="767"/>
      <c r="U34" s="767"/>
      <c r="V34" s="767">
        <v>305</v>
      </c>
      <c r="W34" s="767"/>
      <c r="X34" s="767"/>
      <c r="Y34" s="767"/>
      <c r="Z34" s="767"/>
      <c r="AA34" s="767">
        <f t="shared" si="3"/>
        <v>0</v>
      </c>
      <c r="AB34" s="767"/>
      <c r="AC34" s="767"/>
      <c r="AD34" s="767"/>
      <c r="AE34" s="768"/>
      <c r="AF34" s="769">
        <v>2287</v>
      </c>
      <c r="AG34" s="770"/>
      <c r="AH34" s="770"/>
      <c r="AI34" s="770"/>
      <c r="AJ34" s="771"/>
      <c r="AK34" s="817">
        <v>249</v>
      </c>
      <c r="AL34" s="813"/>
      <c r="AM34" s="813"/>
      <c r="AN34" s="813"/>
      <c r="AO34" s="813"/>
      <c r="AP34" s="813">
        <v>475</v>
      </c>
      <c r="AQ34" s="813"/>
      <c r="AR34" s="813"/>
      <c r="AS34" s="813"/>
      <c r="AT34" s="813"/>
      <c r="AU34" s="813">
        <v>290</v>
      </c>
      <c r="AV34" s="813"/>
      <c r="AW34" s="813"/>
      <c r="AX34" s="813"/>
      <c r="AY34" s="813"/>
      <c r="AZ34" s="814" t="s">
        <v>562</v>
      </c>
      <c r="BA34" s="814"/>
      <c r="BB34" s="814"/>
      <c r="BC34" s="814"/>
      <c r="BD34" s="814"/>
      <c r="BE34" s="815" t="s">
        <v>378</v>
      </c>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t="s">
        <v>381</v>
      </c>
      <c r="C35" s="764"/>
      <c r="D35" s="764"/>
      <c r="E35" s="764"/>
      <c r="F35" s="764"/>
      <c r="G35" s="764"/>
      <c r="H35" s="764"/>
      <c r="I35" s="764"/>
      <c r="J35" s="764"/>
      <c r="K35" s="764"/>
      <c r="L35" s="764"/>
      <c r="M35" s="764"/>
      <c r="N35" s="764"/>
      <c r="O35" s="764"/>
      <c r="P35" s="765"/>
      <c r="Q35" s="766">
        <v>767</v>
      </c>
      <c r="R35" s="767"/>
      <c r="S35" s="767"/>
      <c r="T35" s="767"/>
      <c r="U35" s="767"/>
      <c r="V35" s="767">
        <v>655</v>
      </c>
      <c r="W35" s="767"/>
      <c r="X35" s="767"/>
      <c r="Y35" s="767"/>
      <c r="Z35" s="767"/>
      <c r="AA35" s="767">
        <f t="shared" si="3"/>
        <v>112</v>
      </c>
      <c r="AB35" s="767"/>
      <c r="AC35" s="767"/>
      <c r="AD35" s="767"/>
      <c r="AE35" s="768"/>
      <c r="AF35" s="769">
        <v>112</v>
      </c>
      <c r="AG35" s="770"/>
      <c r="AH35" s="770"/>
      <c r="AI35" s="770"/>
      <c r="AJ35" s="771"/>
      <c r="AK35" s="817">
        <v>50</v>
      </c>
      <c r="AL35" s="813"/>
      <c r="AM35" s="813"/>
      <c r="AN35" s="813"/>
      <c r="AO35" s="813"/>
      <c r="AP35" s="813">
        <v>1473</v>
      </c>
      <c r="AQ35" s="813"/>
      <c r="AR35" s="813"/>
      <c r="AS35" s="813"/>
      <c r="AT35" s="813"/>
      <c r="AU35" s="813">
        <v>791</v>
      </c>
      <c r="AV35" s="813"/>
      <c r="AW35" s="813"/>
      <c r="AX35" s="813"/>
      <c r="AY35" s="813"/>
      <c r="AZ35" s="814" t="s">
        <v>562</v>
      </c>
      <c r="BA35" s="814"/>
      <c r="BB35" s="814"/>
      <c r="BC35" s="814"/>
      <c r="BD35" s="814"/>
      <c r="BE35" s="815" t="s">
        <v>382</v>
      </c>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383</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361</v>
      </c>
      <c r="B63" s="772" t="s">
        <v>384</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17422</v>
      </c>
      <c r="AG63" s="827"/>
      <c r="AH63" s="827"/>
      <c r="AI63" s="827"/>
      <c r="AJ63" s="828"/>
      <c r="AK63" s="829"/>
      <c r="AL63" s="824"/>
      <c r="AM63" s="824"/>
      <c r="AN63" s="824"/>
      <c r="AO63" s="824"/>
      <c r="AP63" s="827">
        <f>SUM(AP28:AT62)</f>
        <v>37656</v>
      </c>
      <c r="AQ63" s="827"/>
      <c r="AR63" s="827"/>
      <c r="AS63" s="827"/>
      <c r="AT63" s="827"/>
      <c r="AU63" s="827">
        <f>SUM(AU28:AY62)</f>
        <v>7194</v>
      </c>
      <c r="AV63" s="827"/>
      <c r="AW63" s="827"/>
      <c r="AX63" s="827"/>
      <c r="AY63" s="827"/>
      <c r="AZ63" s="831"/>
      <c r="BA63" s="831"/>
      <c r="BB63" s="831"/>
      <c r="BC63" s="831"/>
      <c r="BD63" s="831"/>
      <c r="BE63" s="832"/>
      <c r="BF63" s="832"/>
      <c r="BG63" s="832"/>
      <c r="BH63" s="832"/>
      <c r="BI63" s="833"/>
      <c r="BJ63" s="834" t="s">
        <v>385</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386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387</v>
      </c>
      <c r="B66" s="711"/>
      <c r="C66" s="711"/>
      <c r="D66" s="711"/>
      <c r="E66" s="711"/>
      <c r="F66" s="711"/>
      <c r="G66" s="711"/>
      <c r="H66" s="711"/>
      <c r="I66" s="711"/>
      <c r="J66" s="711"/>
      <c r="K66" s="711"/>
      <c r="L66" s="711"/>
      <c r="M66" s="711"/>
      <c r="N66" s="711"/>
      <c r="O66" s="711"/>
      <c r="P66" s="712"/>
      <c r="Q66" s="716" t="s">
        <v>365</v>
      </c>
      <c r="R66" s="717"/>
      <c r="S66" s="717"/>
      <c r="T66" s="717"/>
      <c r="U66" s="718"/>
      <c r="V66" s="716" t="s">
        <v>388</v>
      </c>
      <c r="W66" s="717"/>
      <c r="X66" s="717"/>
      <c r="Y66" s="717"/>
      <c r="Z66" s="718"/>
      <c r="AA66" s="716" t="s">
        <v>389</v>
      </c>
      <c r="AB66" s="717"/>
      <c r="AC66" s="717"/>
      <c r="AD66" s="717"/>
      <c r="AE66" s="718"/>
      <c r="AF66" s="837" t="s">
        <v>390</v>
      </c>
      <c r="AG66" s="798"/>
      <c r="AH66" s="798"/>
      <c r="AI66" s="798"/>
      <c r="AJ66" s="838"/>
      <c r="AK66" s="716" t="s">
        <v>391</v>
      </c>
      <c r="AL66" s="711"/>
      <c r="AM66" s="711"/>
      <c r="AN66" s="711"/>
      <c r="AO66" s="712"/>
      <c r="AP66" s="716" t="s">
        <v>370</v>
      </c>
      <c r="AQ66" s="717"/>
      <c r="AR66" s="717"/>
      <c r="AS66" s="717"/>
      <c r="AT66" s="718"/>
      <c r="AU66" s="716" t="s">
        <v>392</v>
      </c>
      <c r="AV66" s="717"/>
      <c r="AW66" s="717"/>
      <c r="AX66" s="717"/>
      <c r="AY66" s="718"/>
      <c r="AZ66" s="716" t="s">
        <v>346</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552</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562</v>
      </c>
      <c r="AQ68" s="849"/>
      <c r="AR68" s="849"/>
      <c r="AS68" s="849"/>
      <c r="AT68" s="849"/>
      <c r="AU68" s="849" t="s">
        <v>564</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553</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10</v>
      </c>
      <c r="AB69" s="813"/>
      <c r="AC69" s="813"/>
      <c r="AD69" s="813"/>
      <c r="AE69" s="813"/>
      <c r="AF69" s="813">
        <v>40</v>
      </c>
      <c r="AG69" s="813"/>
      <c r="AH69" s="813"/>
      <c r="AI69" s="813"/>
      <c r="AJ69" s="813"/>
      <c r="AK69" s="813" t="s">
        <v>562</v>
      </c>
      <c r="AL69" s="813"/>
      <c r="AM69" s="813"/>
      <c r="AN69" s="813"/>
      <c r="AO69" s="813"/>
      <c r="AP69" s="813" t="s">
        <v>562</v>
      </c>
      <c r="AQ69" s="813"/>
      <c r="AR69" s="813"/>
      <c r="AS69" s="813"/>
      <c r="AT69" s="813"/>
      <c r="AU69" s="813" t="s">
        <v>562</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554</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562</v>
      </c>
      <c r="AQ70" s="813"/>
      <c r="AR70" s="813"/>
      <c r="AS70" s="813"/>
      <c r="AT70" s="813"/>
      <c r="AU70" s="813" t="s">
        <v>562</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555</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562</v>
      </c>
      <c r="AL71" s="813"/>
      <c r="AM71" s="813"/>
      <c r="AN71" s="813"/>
      <c r="AO71" s="813"/>
      <c r="AP71" s="813" t="s">
        <v>563</v>
      </c>
      <c r="AQ71" s="813"/>
      <c r="AR71" s="813"/>
      <c r="AS71" s="813"/>
      <c r="AT71" s="813"/>
      <c r="AU71" s="813" t="s">
        <v>563</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556</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562</v>
      </c>
      <c r="AQ72" s="813"/>
      <c r="AR72" s="813"/>
      <c r="AS72" s="813"/>
      <c r="AT72" s="813"/>
      <c r="AU72" s="813" t="s">
        <v>562</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557</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562</v>
      </c>
      <c r="AQ73" s="813"/>
      <c r="AR73" s="813"/>
      <c r="AS73" s="813"/>
      <c r="AT73" s="813"/>
      <c r="AU73" s="813" t="s">
        <v>562</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558</v>
      </c>
      <c r="C74" s="857"/>
      <c r="D74" s="857"/>
      <c r="E74" s="857"/>
      <c r="F74" s="857"/>
      <c r="G74" s="857"/>
      <c r="H74" s="857"/>
      <c r="I74" s="857"/>
      <c r="J74" s="857"/>
      <c r="K74" s="857"/>
      <c r="L74" s="857"/>
      <c r="M74" s="857"/>
      <c r="N74" s="857"/>
      <c r="O74" s="857"/>
      <c r="P74" s="858"/>
      <c r="Q74" s="859">
        <v>11956</v>
      </c>
      <c r="R74" s="813"/>
      <c r="S74" s="813"/>
      <c r="T74" s="813"/>
      <c r="U74" s="813"/>
      <c r="V74" s="813">
        <v>9976</v>
      </c>
      <c r="W74" s="813"/>
      <c r="X74" s="813"/>
      <c r="Y74" s="813"/>
      <c r="Z74" s="813"/>
      <c r="AA74" s="813">
        <v>1980</v>
      </c>
      <c r="AB74" s="813"/>
      <c r="AC74" s="813"/>
      <c r="AD74" s="813"/>
      <c r="AE74" s="813"/>
      <c r="AF74" s="813">
        <v>11037</v>
      </c>
      <c r="AG74" s="813"/>
      <c r="AH74" s="813"/>
      <c r="AI74" s="813"/>
      <c r="AJ74" s="813"/>
      <c r="AK74" s="813">
        <v>2</v>
      </c>
      <c r="AL74" s="813"/>
      <c r="AM74" s="813"/>
      <c r="AN74" s="813"/>
      <c r="AO74" s="813"/>
      <c r="AP74" s="813">
        <v>25413</v>
      </c>
      <c r="AQ74" s="813"/>
      <c r="AR74" s="813"/>
      <c r="AS74" s="813"/>
      <c r="AT74" s="813"/>
      <c r="AU74" s="813" t="s">
        <v>562</v>
      </c>
      <c r="AV74" s="813"/>
      <c r="AW74" s="813"/>
      <c r="AX74" s="813"/>
      <c r="AY74" s="813"/>
      <c r="AZ74" s="815" t="s">
        <v>561</v>
      </c>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559</v>
      </c>
      <c r="C75" s="857"/>
      <c r="D75" s="857"/>
      <c r="E75" s="857"/>
      <c r="F75" s="857"/>
      <c r="G75" s="857"/>
      <c r="H75" s="857"/>
      <c r="I75" s="857"/>
      <c r="J75" s="857"/>
      <c r="K75" s="857"/>
      <c r="L75" s="857"/>
      <c r="M75" s="857"/>
      <c r="N75" s="857"/>
      <c r="O75" s="857"/>
      <c r="P75" s="858"/>
      <c r="Q75" s="860">
        <v>5393</v>
      </c>
      <c r="R75" s="861"/>
      <c r="S75" s="861"/>
      <c r="T75" s="861"/>
      <c r="U75" s="817"/>
      <c r="V75" s="862">
        <v>5156</v>
      </c>
      <c r="W75" s="861"/>
      <c r="X75" s="861"/>
      <c r="Y75" s="861"/>
      <c r="Z75" s="817"/>
      <c r="AA75" s="862">
        <v>237</v>
      </c>
      <c r="AB75" s="861"/>
      <c r="AC75" s="861"/>
      <c r="AD75" s="861"/>
      <c r="AE75" s="817"/>
      <c r="AF75" s="862">
        <v>141</v>
      </c>
      <c r="AG75" s="861"/>
      <c r="AH75" s="861"/>
      <c r="AI75" s="861"/>
      <c r="AJ75" s="817"/>
      <c r="AK75" s="862">
        <v>55</v>
      </c>
      <c r="AL75" s="861"/>
      <c r="AM75" s="861"/>
      <c r="AN75" s="861"/>
      <c r="AO75" s="817"/>
      <c r="AP75" s="862">
        <v>1986</v>
      </c>
      <c r="AQ75" s="861"/>
      <c r="AR75" s="861"/>
      <c r="AS75" s="861"/>
      <c r="AT75" s="817"/>
      <c r="AU75" s="862">
        <v>724</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560</v>
      </c>
      <c r="C76" s="857"/>
      <c r="D76" s="857"/>
      <c r="E76" s="857"/>
      <c r="F76" s="857"/>
      <c r="G76" s="857"/>
      <c r="H76" s="857"/>
      <c r="I76" s="857"/>
      <c r="J76" s="857"/>
      <c r="K76" s="857"/>
      <c r="L76" s="857"/>
      <c r="M76" s="857"/>
      <c r="N76" s="857"/>
      <c r="O76" s="857"/>
      <c r="P76" s="858"/>
      <c r="Q76" s="860">
        <v>928</v>
      </c>
      <c r="R76" s="861"/>
      <c r="S76" s="861"/>
      <c r="T76" s="861"/>
      <c r="U76" s="817"/>
      <c r="V76" s="862">
        <v>793</v>
      </c>
      <c r="W76" s="861"/>
      <c r="X76" s="861"/>
      <c r="Y76" s="861"/>
      <c r="Z76" s="817"/>
      <c r="AA76" s="862">
        <v>135</v>
      </c>
      <c r="AB76" s="861"/>
      <c r="AC76" s="861"/>
      <c r="AD76" s="861"/>
      <c r="AE76" s="817"/>
      <c r="AF76" s="862">
        <v>48</v>
      </c>
      <c r="AG76" s="861"/>
      <c r="AH76" s="861"/>
      <c r="AI76" s="861"/>
      <c r="AJ76" s="817"/>
      <c r="AK76" s="862">
        <v>40</v>
      </c>
      <c r="AL76" s="861"/>
      <c r="AM76" s="861"/>
      <c r="AN76" s="861"/>
      <c r="AO76" s="817"/>
      <c r="AP76" s="862">
        <v>997</v>
      </c>
      <c r="AQ76" s="861"/>
      <c r="AR76" s="861"/>
      <c r="AS76" s="861"/>
      <c r="AT76" s="817"/>
      <c r="AU76" s="862">
        <v>500</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361</v>
      </c>
      <c r="B88" s="772" t="s">
        <v>393</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f>SUM(AF68:AJ76)</f>
        <v>27821</v>
      </c>
      <c r="AG88" s="827"/>
      <c r="AH88" s="827"/>
      <c r="AI88" s="827"/>
      <c r="AJ88" s="827"/>
      <c r="AK88" s="824"/>
      <c r="AL88" s="824"/>
      <c r="AM88" s="824"/>
      <c r="AN88" s="824"/>
      <c r="AO88" s="824"/>
      <c r="AP88" s="827">
        <f>SUM(AP68:AT76)</f>
        <v>28396</v>
      </c>
      <c r="AQ88" s="827"/>
      <c r="AR88" s="827"/>
      <c r="AS88" s="827"/>
      <c r="AT88" s="827"/>
      <c r="AU88" s="827">
        <f>SUM(AU68:AY76)</f>
        <v>1224</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361</v>
      </c>
      <c r="BR102" s="772" t="s">
        <v>394</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f>SUM(CR7:CV88)</f>
        <v>1120</v>
      </c>
      <c r="CS102" s="835"/>
      <c r="CT102" s="835"/>
      <c r="CU102" s="835"/>
      <c r="CV102" s="874"/>
      <c r="CW102" s="873">
        <f>SUM(CW7:DA88)</f>
        <v>287</v>
      </c>
      <c r="CX102" s="835"/>
      <c r="CY102" s="835"/>
      <c r="CZ102" s="835"/>
      <c r="DA102" s="874"/>
      <c r="DB102" s="873" t="s">
        <v>574</v>
      </c>
      <c r="DC102" s="835"/>
      <c r="DD102" s="835"/>
      <c r="DE102" s="835"/>
      <c r="DF102" s="874"/>
      <c r="DG102" s="873" t="s">
        <v>574</v>
      </c>
      <c r="DH102" s="835"/>
      <c r="DI102" s="835"/>
      <c r="DJ102" s="835"/>
      <c r="DK102" s="874"/>
      <c r="DL102" s="873" t="s">
        <v>615</v>
      </c>
      <c r="DM102" s="835"/>
      <c r="DN102" s="835"/>
      <c r="DO102" s="835"/>
      <c r="DP102" s="874"/>
      <c r="DQ102" s="873">
        <f>SUM(DQ7:DU88)</f>
        <v>717</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395</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396</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397</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398</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399</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400</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401</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402</v>
      </c>
      <c r="AB109" s="876"/>
      <c r="AC109" s="876"/>
      <c r="AD109" s="876"/>
      <c r="AE109" s="877"/>
      <c r="AF109" s="875" t="s">
        <v>403</v>
      </c>
      <c r="AG109" s="876"/>
      <c r="AH109" s="876"/>
      <c r="AI109" s="876"/>
      <c r="AJ109" s="877"/>
      <c r="AK109" s="875" t="s">
        <v>288</v>
      </c>
      <c r="AL109" s="876"/>
      <c r="AM109" s="876"/>
      <c r="AN109" s="876"/>
      <c r="AO109" s="877"/>
      <c r="AP109" s="875" t="s">
        <v>404</v>
      </c>
      <c r="AQ109" s="876"/>
      <c r="AR109" s="876"/>
      <c r="AS109" s="876"/>
      <c r="AT109" s="878"/>
      <c r="AU109" s="895" t="s">
        <v>401</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402</v>
      </c>
      <c r="BR109" s="876"/>
      <c r="BS109" s="876"/>
      <c r="BT109" s="876"/>
      <c r="BU109" s="877"/>
      <c r="BV109" s="875" t="s">
        <v>403</v>
      </c>
      <c r="BW109" s="876"/>
      <c r="BX109" s="876"/>
      <c r="BY109" s="876"/>
      <c r="BZ109" s="877"/>
      <c r="CA109" s="875" t="s">
        <v>288</v>
      </c>
      <c r="CB109" s="876"/>
      <c r="CC109" s="876"/>
      <c r="CD109" s="876"/>
      <c r="CE109" s="877"/>
      <c r="CF109" s="896" t="s">
        <v>404</v>
      </c>
      <c r="CG109" s="896"/>
      <c r="CH109" s="896"/>
      <c r="CI109" s="896"/>
      <c r="CJ109" s="896"/>
      <c r="CK109" s="875" t="s">
        <v>405</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402</v>
      </c>
      <c r="DH109" s="876"/>
      <c r="DI109" s="876"/>
      <c r="DJ109" s="876"/>
      <c r="DK109" s="877"/>
      <c r="DL109" s="875" t="s">
        <v>403</v>
      </c>
      <c r="DM109" s="876"/>
      <c r="DN109" s="876"/>
      <c r="DO109" s="876"/>
      <c r="DP109" s="877"/>
      <c r="DQ109" s="875" t="s">
        <v>288</v>
      </c>
      <c r="DR109" s="876"/>
      <c r="DS109" s="876"/>
      <c r="DT109" s="876"/>
      <c r="DU109" s="877"/>
      <c r="DV109" s="875" t="s">
        <v>404</v>
      </c>
      <c r="DW109" s="876"/>
      <c r="DX109" s="876"/>
      <c r="DY109" s="876"/>
      <c r="DZ109" s="878"/>
    </row>
    <row r="110" spans="1:131" s="216" customFormat="1" ht="26.25" customHeight="1" x14ac:dyDescent="0.2">
      <c r="A110" s="879" t="s">
        <v>406</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10000806</v>
      </c>
      <c r="AB110" s="883"/>
      <c r="AC110" s="883"/>
      <c r="AD110" s="883"/>
      <c r="AE110" s="884"/>
      <c r="AF110" s="885">
        <v>9941634</v>
      </c>
      <c r="AG110" s="883"/>
      <c r="AH110" s="883"/>
      <c r="AI110" s="883"/>
      <c r="AJ110" s="884"/>
      <c r="AK110" s="885">
        <v>9414497</v>
      </c>
      <c r="AL110" s="883"/>
      <c r="AM110" s="883"/>
      <c r="AN110" s="883"/>
      <c r="AO110" s="884"/>
      <c r="AP110" s="886">
        <v>12.1</v>
      </c>
      <c r="AQ110" s="887"/>
      <c r="AR110" s="887"/>
      <c r="AS110" s="887"/>
      <c r="AT110" s="888"/>
      <c r="AU110" s="889" t="s">
        <v>71</v>
      </c>
      <c r="AV110" s="890"/>
      <c r="AW110" s="890"/>
      <c r="AX110" s="890"/>
      <c r="AY110" s="890"/>
      <c r="AZ110" s="912" t="s">
        <v>407</v>
      </c>
      <c r="BA110" s="880"/>
      <c r="BB110" s="880"/>
      <c r="BC110" s="880"/>
      <c r="BD110" s="880"/>
      <c r="BE110" s="880"/>
      <c r="BF110" s="880"/>
      <c r="BG110" s="880"/>
      <c r="BH110" s="880"/>
      <c r="BI110" s="880"/>
      <c r="BJ110" s="880"/>
      <c r="BK110" s="880"/>
      <c r="BL110" s="880"/>
      <c r="BM110" s="880"/>
      <c r="BN110" s="880"/>
      <c r="BO110" s="880"/>
      <c r="BP110" s="881"/>
      <c r="BQ110" s="913">
        <v>89274552</v>
      </c>
      <c r="BR110" s="914"/>
      <c r="BS110" s="914"/>
      <c r="BT110" s="914"/>
      <c r="BU110" s="914"/>
      <c r="BV110" s="914">
        <v>87840368</v>
      </c>
      <c r="BW110" s="914"/>
      <c r="BX110" s="914"/>
      <c r="BY110" s="914"/>
      <c r="BZ110" s="914"/>
      <c r="CA110" s="914">
        <v>86228784</v>
      </c>
      <c r="CB110" s="914"/>
      <c r="CC110" s="914"/>
      <c r="CD110" s="914"/>
      <c r="CE110" s="914"/>
      <c r="CF110" s="927">
        <v>111.2</v>
      </c>
      <c r="CG110" s="928"/>
      <c r="CH110" s="928"/>
      <c r="CI110" s="928"/>
      <c r="CJ110" s="928"/>
      <c r="CK110" s="929" t="s">
        <v>408</v>
      </c>
      <c r="CL110" s="930"/>
      <c r="CM110" s="912" t="s">
        <v>409</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410</v>
      </c>
      <c r="DH110" s="914"/>
      <c r="DI110" s="914"/>
      <c r="DJ110" s="914"/>
      <c r="DK110" s="914"/>
      <c r="DL110" s="914" t="s">
        <v>126</v>
      </c>
      <c r="DM110" s="914"/>
      <c r="DN110" s="914"/>
      <c r="DO110" s="914"/>
      <c r="DP110" s="914"/>
      <c r="DQ110" s="914" t="s">
        <v>126</v>
      </c>
      <c r="DR110" s="914"/>
      <c r="DS110" s="914"/>
      <c r="DT110" s="914"/>
      <c r="DU110" s="914"/>
      <c r="DV110" s="915" t="s">
        <v>126</v>
      </c>
      <c r="DW110" s="915"/>
      <c r="DX110" s="915"/>
      <c r="DY110" s="915"/>
      <c r="DZ110" s="916"/>
    </row>
    <row r="111" spans="1:131" s="216" customFormat="1" ht="26.25" customHeight="1" x14ac:dyDescent="0.2">
      <c r="A111" s="917" t="s">
        <v>411</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126</v>
      </c>
      <c r="AB111" s="921"/>
      <c r="AC111" s="921"/>
      <c r="AD111" s="921"/>
      <c r="AE111" s="922"/>
      <c r="AF111" s="923" t="s">
        <v>126</v>
      </c>
      <c r="AG111" s="921"/>
      <c r="AH111" s="921"/>
      <c r="AI111" s="921"/>
      <c r="AJ111" s="922"/>
      <c r="AK111" s="923" t="s">
        <v>126</v>
      </c>
      <c r="AL111" s="921"/>
      <c r="AM111" s="921"/>
      <c r="AN111" s="921"/>
      <c r="AO111" s="922"/>
      <c r="AP111" s="924" t="s">
        <v>126</v>
      </c>
      <c r="AQ111" s="925"/>
      <c r="AR111" s="925"/>
      <c r="AS111" s="925"/>
      <c r="AT111" s="926"/>
      <c r="AU111" s="891"/>
      <c r="AV111" s="892"/>
      <c r="AW111" s="892"/>
      <c r="AX111" s="892"/>
      <c r="AY111" s="892"/>
      <c r="AZ111" s="905" t="s">
        <v>412</v>
      </c>
      <c r="BA111" s="906"/>
      <c r="BB111" s="906"/>
      <c r="BC111" s="906"/>
      <c r="BD111" s="906"/>
      <c r="BE111" s="906"/>
      <c r="BF111" s="906"/>
      <c r="BG111" s="906"/>
      <c r="BH111" s="906"/>
      <c r="BI111" s="906"/>
      <c r="BJ111" s="906"/>
      <c r="BK111" s="906"/>
      <c r="BL111" s="906"/>
      <c r="BM111" s="906"/>
      <c r="BN111" s="906"/>
      <c r="BO111" s="906"/>
      <c r="BP111" s="907"/>
      <c r="BQ111" s="908">
        <v>13032520</v>
      </c>
      <c r="BR111" s="909"/>
      <c r="BS111" s="909"/>
      <c r="BT111" s="909"/>
      <c r="BU111" s="909"/>
      <c r="BV111" s="909">
        <v>11902337</v>
      </c>
      <c r="BW111" s="909"/>
      <c r="BX111" s="909"/>
      <c r="BY111" s="909"/>
      <c r="BZ111" s="909"/>
      <c r="CA111" s="909">
        <v>7472737</v>
      </c>
      <c r="CB111" s="909"/>
      <c r="CC111" s="909"/>
      <c r="CD111" s="909"/>
      <c r="CE111" s="909"/>
      <c r="CF111" s="903">
        <v>9.6</v>
      </c>
      <c r="CG111" s="904"/>
      <c r="CH111" s="904"/>
      <c r="CI111" s="904"/>
      <c r="CJ111" s="904"/>
      <c r="CK111" s="931"/>
      <c r="CL111" s="932"/>
      <c r="CM111" s="905" t="s">
        <v>413</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v>183999</v>
      </c>
      <c r="DH111" s="909"/>
      <c r="DI111" s="909"/>
      <c r="DJ111" s="909"/>
      <c r="DK111" s="909"/>
      <c r="DL111" s="909">
        <v>147710</v>
      </c>
      <c r="DM111" s="909"/>
      <c r="DN111" s="909"/>
      <c r="DO111" s="909"/>
      <c r="DP111" s="909"/>
      <c r="DQ111" s="909">
        <v>111170</v>
      </c>
      <c r="DR111" s="909"/>
      <c r="DS111" s="909"/>
      <c r="DT111" s="909"/>
      <c r="DU111" s="909"/>
      <c r="DV111" s="910">
        <v>0.1</v>
      </c>
      <c r="DW111" s="910"/>
      <c r="DX111" s="910"/>
      <c r="DY111" s="910"/>
      <c r="DZ111" s="911"/>
    </row>
    <row r="112" spans="1:131" s="216" customFormat="1" ht="26.25" customHeight="1" x14ac:dyDescent="0.2">
      <c r="A112" s="935" t="s">
        <v>414</v>
      </c>
      <c r="B112" s="936"/>
      <c r="C112" s="906" t="s">
        <v>415</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410</v>
      </c>
      <c r="AB112" s="942"/>
      <c r="AC112" s="942"/>
      <c r="AD112" s="942"/>
      <c r="AE112" s="943"/>
      <c r="AF112" s="944" t="s">
        <v>385</v>
      </c>
      <c r="AG112" s="942"/>
      <c r="AH112" s="942"/>
      <c r="AI112" s="942"/>
      <c r="AJ112" s="943"/>
      <c r="AK112" s="944" t="s">
        <v>410</v>
      </c>
      <c r="AL112" s="942"/>
      <c r="AM112" s="942"/>
      <c r="AN112" s="942"/>
      <c r="AO112" s="943"/>
      <c r="AP112" s="945" t="s">
        <v>410</v>
      </c>
      <c r="AQ112" s="946"/>
      <c r="AR112" s="946"/>
      <c r="AS112" s="946"/>
      <c r="AT112" s="947"/>
      <c r="AU112" s="891"/>
      <c r="AV112" s="892"/>
      <c r="AW112" s="892"/>
      <c r="AX112" s="892"/>
      <c r="AY112" s="892"/>
      <c r="AZ112" s="905" t="s">
        <v>416</v>
      </c>
      <c r="BA112" s="906"/>
      <c r="BB112" s="906"/>
      <c r="BC112" s="906"/>
      <c r="BD112" s="906"/>
      <c r="BE112" s="906"/>
      <c r="BF112" s="906"/>
      <c r="BG112" s="906"/>
      <c r="BH112" s="906"/>
      <c r="BI112" s="906"/>
      <c r="BJ112" s="906"/>
      <c r="BK112" s="906"/>
      <c r="BL112" s="906"/>
      <c r="BM112" s="906"/>
      <c r="BN112" s="906"/>
      <c r="BO112" s="906"/>
      <c r="BP112" s="907"/>
      <c r="BQ112" s="908">
        <v>8310303</v>
      </c>
      <c r="BR112" s="909"/>
      <c r="BS112" s="909"/>
      <c r="BT112" s="909"/>
      <c r="BU112" s="909"/>
      <c r="BV112" s="909">
        <v>8132467</v>
      </c>
      <c r="BW112" s="909"/>
      <c r="BX112" s="909"/>
      <c r="BY112" s="909"/>
      <c r="BZ112" s="909"/>
      <c r="CA112" s="909">
        <v>7220695</v>
      </c>
      <c r="CB112" s="909"/>
      <c r="CC112" s="909"/>
      <c r="CD112" s="909"/>
      <c r="CE112" s="909"/>
      <c r="CF112" s="903">
        <v>9.3000000000000007</v>
      </c>
      <c r="CG112" s="904"/>
      <c r="CH112" s="904"/>
      <c r="CI112" s="904"/>
      <c r="CJ112" s="904"/>
      <c r="CK112" s="931"/>
      <c r="CL112" s="932"/>
      <c r="CM112" s="905" t="s">
        <v>417</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126</v>
      </c>
      <c r="DH112" s="909"/>
      <c r="DI112" s="909"/>
      <c r="DJ112" s="909"/>
      <c r="DK112" s="909"/>
      <c r="DL112" s="909">
        <v>628000</v>
      </c>
      <c r="DM112" s="909"/>
      <c r="DN112" s="909"/>
      <c r="DO112" s="909"/>
      <c r="DP112" s="909"/>
      <c r="DQ112" s="909">
        <v>628000</v>
      </c>
      <c r="DR112" s="909"/>
      <c r="DS112" s="909"/>
      <c r="DT112" s="909"/>
      <c r="DU112" s="909"/>
      <c r="DV112" s="910">
        <v>0.8</v>
      </c>
      <c r="DW112" s="910"/>
      <c r="DX112" s="910"/>
      <c r="DY112" s="910"/>
      <c r="DZ112" s="911"/>
    </row>
    <row r="113" spans="1:130" s="216" customFormat="1" ht="26.25" customHeight="1" x14ac:dyDescent="0.2">
      <c r="A113" s="937"/>
      <c r="B113" s="938"/>
      <c r="C113" s="906" t="s">
        <v>418</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812852</v>
      </c>
      <c r="AB113" s="921"/>
      <c r="AC113" s="921"/>
      <c r="AD113" s="921"/>
      <c r="AE113" s="922"/>
      <c r="AF113" s="923">
        <v>1029438</v>
      </c>
      <c r="AG113" s="921"/>
      <c r="AH113" s="921"/>
      <c r="AI113" s="921"/>
      <c r="AJ113" s="922"/>
      <c r="AK113" s="923">
        <v>927359</v>
      </c>
      <c r="AL113" s="921"/>
      <c r="AM113" s="921"/>
      <c r="AN113" s="921"/>
      <c r="AO113" s="922"/>
      <c r="AP113" s="924">
        <v>1.2</v>
      </c>
      <c r="AQ113" s="925"/>
      <c r="AR113" s="925"/>
      <c r="AS113" s="925"/>
      <c r="AT113" s="926"/>
      <c r="AU113" s="891"/>
      <c r="AV113" s="892"/>
      <c r="AW113" s="892"/>
      <c r="AX113" s="892"/>
      <c r="AY113" s="892"/>
      <c r="AZ113" s="905" t="s">
        <v>419</v>
      </c>
      <c r="BA113" s="906"/>
      <c r="BB113" s="906"/>
      <c r="BC113" s="906"/>
      <c r="BD113" s="906"/>
      <c r="BE113" s="906"/>
      <c r="BF113" s="906"/>
      <c r="BG113" s="906"/>
      <c r="BH113" s="906"/>
      <c r="BI113" s="906"/>
      <c r="BJ113" s="906"/>
      <c r="BK113" s="906"/>
      <c r="BL113" s="906"/>
      <c r="BM113" s="906"/>
      <c r="BN113" s="906"/>
      <c r="BO113" s="906"/>
      <c r="BP113" s="907"/>
      <c r="BQ113" s="908">
        <v>755692</v>
      </c>
      <c r="BR113" s="909"/>
      <c r="BS113" s="909"/>
      <c r="BT113" s="909"/>
      <c r="BU113" s="909"/>
      <c r="BV113" s="909">
        <v>764786</v>
      </c>
      <c r="BW113" s="909"/>
      <c r="BX113" s="909"/>
      <c r="BY113" s="909"/>
      <c r="BZ113" s="909"/>
      <c r="CA113" s="909">
        <v>1224073</v>
      </c>
      <c r="CB113" s="909"/>
      <c r="CC113" s="909"/>
      <c r="CD113" s="909"/>
      <c r="CE113" s="909"/>
      <c r="CF113" s="903">
        <v>1.6</v>
      </c>
      <c r="CG113" s="904"/>
      <c r="CH113" s="904"/>
      <c r="CI113" s="904"/>
      <c r="CJ113" s="904"/>
      <c r="CK113" s="931"/>
      <c r="CL113" s="932"/>
      <c r="CM113" s="905" t="s">
        <v>420</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410</v>
      </c>
      <c r="DH113" s="942"/>
      <c r="DI113" s="942"/>
      <c r="DJ113" s="942"/>
      <c r="DK113" s="943"/>
      <c r="DL113" s="944" t="s">
        <v>410</v>
      </c>
      <c r="DM113" s="942"/>
      <c r="DN113" s="942"/>
      <c r="DO113" s="942"/>
      <c r="DP113" s="943"/>
      <c r="DQ113" s="944" t="s">
        <v>410</v>
      </c>
      <c r="DR113" s="942"/>
      <c r="DS113" s="942"/>
      <c r="DT113" s="942"/>
      <c r="DU113" s="943"/>
      <c r="DV113" s="945" t="s">
        <v>126</v>
      </c>
      <c r="DW113" s="946"/>
      <c r="DX113" s="946"/>
      <c r="DY113" s="946"/>
      <c r="DZ113" s="947"/>
    </row>
    <row r="114" spans="1:130" s="216" customFormat="1" ht="26.25" customHeight="1" x14ac:dyDescent="0.2">
      <c r="A114" s="937"/>
      <c r="B114" s="938"/>
      <c r="C114" s="906" t="s">
        <v>421</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79178</v>
      </c>
      <c r="AB114" s="942"/>
      <c r="AC114" s="942"/>
      <c r="AD114" s="942"/>
      <c r="AE114" s="943"/>
      <c r="AF114" s="944">
        <v>89940</v>
      </c>
      <c r="AG114" s="942"/>
      <c r="AH114" s="942"/>
      <c r="AI114" s="942"/>
      <c r="AJ114" s="943"/>
      <c r="AK114" s="944">
        <v>93797</v>
      </c>
      <c r="AL114" s="942"/>
      <c r="AM114" s="942"/>
      <c r="AN114" s="942"/>
      <c r="AO114" s="943"/>
      <c r="AP114" s="945">
        <v>0.1</v>
      </c>
      <c r="AQ114" s="946"/>
      <c r="AR114" s="946"/>
      <c r="AS114" s="946"/>
      <c r="AT114" s="947"/>
      <c r="AU114" s="891"/>
      <c r="AV114" s="892"/>
      <c r="AW114" s="892"/>
      <c r="AX114" s="892"/>
      <c r="AY114" s="892"/>
      <c r="AZ114" s="905" t="s">
        <v>422</v>
      </c>
      <c r="BA114" s="906"/>
      <c r="BB114" s="906"/>
      <c r="BC114" s="906"/>
      <c r="BD114" s="906"/>
      <c r="BE114" s="906"/>
      <c r="BF114" s="906"/>
      <c r="BG114" s="906"/>
      <c r="BH114" s="906"/>
      <c r="BI114" s="906"/>
      <c r="BJ114" s="906"/>
      <c r="BK114" s="906"/>
      <c r="BL114" s="906"/>
      <c r="BM114" s="906"/>
      <c r="BN114" s="906"/>
      <c r="BO114" s="906"/>
      <c r="BP114" s="907"/>
      <c r="BQ114" s="908">
        <v>16079157</v>
      </c>
      <c r="BR114" s="909"/>
      <c r="BS114" s="909"/>
      <c r="BT114" s="909"/>
      <c r="BU114" s="909"/>
      <c r="BV114" s="909">
        <v>15631334</v>
      </c>
      <c r="BW114" s="909"/>
      <c r="BX114" s="909"/>
      <c r="BY114" s="909"/>
      <c r="BZ114" s="909"/>
      <c r="CA114" s="909">
        <v>15624041</v>
      </c>
      <c r="CB114" s="909"/>
      <c r="CC114" s="909"/>
      <c r="CD114" s="909"/>
      <c r="CE114" s="909"/>
      <c r="CF114" s="903">
        <v>20.100000000000001</v>
      </c>
      <c r="CG114" s="904"/>
      <c r="CH114" s="904"/>
      <c r="CI114" s="904"/>
      <c r="CJ114" s="904"/>
      <c r="CK114" s="931"/>
      <c r="CL114" s="932"/>
      <c r="CM114" s="905" t="s">
        <v>423</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410</v>
      </c>
      <c r="DH114" s="942"/>
      <c r="DI114" s="942"/>
      <c r="DJ114" s="942"/>
      <c r="DK114" s="943"/>
      <c r="DL114" s="944" t="s">
        <v>410</v>
      </c>
      <c r="DM114" s="942"/>
      <c r="DN114" s="942"/>
      <c r="DO114" s="942"/>
      <c r="DP114" s="943"/>
      <c r="DQ114" s="944" t="s">
        <v>126</v>
      </c>
      <c r="DR114" s="942"/>
      <c r="DS114" s="942"/>
      <c r="DT114" s="942"/>
      <c r="DU114" s="943"/>
      <c r="DV114" s="945" t="s">
        <v>410</v>
      </c>
      <c r="DW114" s="946"/>
      <c r="DX114" s="946"/>
      <c r="DY114" s="946"/>
      <c r="DZ114" s="947"/>
    </row>
    <row r="115" spans="1:130" s="216" customFormat="1" ht="26.25" customHeight="1" x14ac:dyDescent="0.2">
      <c r="A115" s="937"/>
      <c r="B115" s="938"/>
      <c r="C115" s="906" t="s">
        <v>424</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1023855</v>
      </c>
      <c r="AB115" s="921"/>
      <c r="AC115" s="921"/>
      <c r="AD115" s="921"/>
      <c r="AE115" s="922"/>
      <c r="AF115" s="923">
        <v>2431749</v>
      </c>
      <c r="AG115" s="921"/>
      <c r="AH115" s="921"/>
      <c r="AI115" s="921"/>
      <c r="AJ115" s="922"/>
      <c r="AK115" s="923">
        <v>1385117</v>
      </c>
      <c r="AL115" s="921"/>
      <c r="AM115" s="921"/>
      <c r="AN115" s="921"/>
      <c r="AO115" s="922"/>
      <c r="AP115" s="924">
        <v>1.8</v>
      </c>
      <c r="AQ115" s="925"/>
      <c r="AR115" s="925"/>
      <c r="AS115" s="925"/>
      <c r="AT115" s="926"/>
      <c r="AU115" s="891"/>
      <c r="AV115" s="892"/>
      <c r="AW115" s="892"/>
      <c r="AX115" s="892"/>
      <c r="AY115" s="892"/>
      <c r="AZ115" s="905" t="s">
        <v>425</v>
      </c>
      <c r="BA115" s="906"/>
      <c r="BB115" s="906"/>
      <c r="BC115" s="906"/>
      <c r="BD115" s="906"/>
      <c r="BE115" s="906"/>
      <c r="BF115" s="906"/>
      <c r="BG115" s="906"/>
      <c r="BH115" s="906"/>
      <c r="BI115" s="906"/>
      <c r="BJ115" s="906"/>
      <c r="BK115" s="906"/>
      <c r="BL115" s="906"/>
      <c r="BM115" s="906"/>
      <c r="BN115" s="906"/>
      <c r="BO115" s="906"/>
      <c r="BP115" s="907"/>
      <c r="BQ115" s="908">
        <v>792853</v>
      </c>
      <c r="BR115" s="909"/>
      <c r="BS115" s="909"/>
      <c r="BT115" s="909"/>
      <c r="BU115" s="909"/>
      <c r="BV115" s="909">
        <v>829723</v>
      </c>
      <c r="BW115" s="909"/>
      <c r="BX115" s="909"/>
      <c r="BY115" s="909"/>
      <c r="BZ115" s="909"/>
      <c r="CA115" s="909">
        <v>832987</v>
      </c>
      <c r="CB115" s="909"/>
      <c r="CC115" s="909"/>
      <c r="CD115" s="909"/>
      <c r="CE115" s="909"/>
      <c r="CF115" s="903">
        <v>1.1000000000000001</v>
      </c>
      <c r="CG115" s="904"/>
      <c r="CH115" s="904"/>
      <c r="CI115" s="904"/>
      <c r="CJ115" s="904"/>
      <c r="CK115" s="931"/>
      <c r="CL115" s="932"/>
      <c r="CM115" s="905" t="s">
        <v>426</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v>7711143</v>
      </c>
      <c r="DH115" s="942"/>
      <c r="DI115" s="942"/>
      <c r="DJ115" s="942"/>
      <c r="DK115" s="943"/>
      <c r="DL115" s="944">
        <v>5687457</v>
      </c>
      <c r="DM115" s="942"/>
      <c r="DN115" s="942"/>
      <c r="DO115" s="942"/>
      <c r="DP115" s="943"/>
      <c r="DQ115" s="944">
        <v>1844813</v>
      </c>
      <c r="DR115" s="942"/>
      <c r="DS115" s="942"/>
      <c r="DT115" s="942"/>
      <c r="DU115" s="943"/>
      <c r="DV115" s="945">
        <v>2.4</v>
      </c>
      <c r="DW115" s="946"/>
      <c r="DX115" s="946"/>
      <c r="DY115" s="946"/>
      <c r="DZ115" s="947"/>
    </row>
    <row r="116" spans="1:130" s="216" customFormat="1" ht="26.25" customHeight="1" x14ac:dyDescent="0.2">
      <c r="A116" s="939"/>
      <c r="B116" s="940"/>
      <c r="C116" s="948" t="s">
        <v>427</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126</v>
      </c>
      <c r="AB116" s="942"/>
      <c r="AC116" s="942"/>
      <c r="AD116" s="942"/>
      <c r="AE116" s="943"/>
      <c r="AF116" s="944" t="s">
        <v>410</v>
      </c>
      <c r="AG116" s="942"/>
      <c r="AH116" s="942"/>
      <c r="AI116" s="942"/>
      <c r="AJ116" s="943"/>
      <c r="AK116" s="944" t="s">
        <v>410</v>
      </c>
      <c r="AL116" s="942"/>
      <c r="AM116" s="942"/>
      <c r="AN116" s="942"/>
      <c r="AO116" s="943"/>
      <c r="AP116" s="945" t="s">
        <v>385</v>
      </c>
      <c r="AQ116" s="946"/>
      <c r="AR116" s="946"/>
      <c r="AS116" s="946"/>
      <c r="AT116" s="947"/>
      <c r="AU116" s="891"/>
      <c r="AV116" s="892"/>
      <c r="AW116" s="892"/>
      <c r="AX116" s="892"/>
      <c r="AY116" s="892"/>
      <c r="AZ116" s="950" t="s">
        <v>428</v>
      </c>
      <c r="BA116" s="951"/>
      <c r="BB116" s="951"/>
      <c r="BC116" s="951"/>
      <c r="BD116" s="951"/>
      <c r="BE116" s="951"/>
      <c r="BF116" s="951"/>
      <c r="BG116" s="951"/>
      <c r="BH116" s="951"/>
      <c r="BI116" s="951"/>
      <c r="BJ116" s="951"/>
      <c r="BK116" s="951"/>
      <c r="BL116" s="951"/>
      <c r="BM116" s="951"/>
      <c r="BN116" s="951"/>
      <c r="BO116" s="951"/>
      <c r="BP116" s="952"/>
      <c r="BQ116" s="908" t="s">
        <v>410</v>
      </c>
      <c r="BR116" s="909"/>
      <c r="BS116" s="909"/>
      <c r="BT116" s="909"/>
      <c r="BU116" s="909"/>
      <c r="BV116" s="909" t="s">
        <v>126</v>
      </c>
      <c r="BW116" s="909"/>
      <c r="BX116" s="909"/>
      <c r="BY116" s="909"/>
      <c r="BZ116" s="909"/>
      <c r="CA116" s="909" t="s">
        <v>385</v>
      </c>
      <c r="CB116" s="909"/>
      <c r="CC116" s="909"/>
      <c r="CD116" s="909"/>
      <c r="CE116" s="909"/>
      <c r="CF116" s="903" t="s">
        <v>410</v>
      </c>
      <c r="CG116" s="904"/>
      <c r="CH116" s="904"/>
      <c r="CI116" s="904"/>
      <c r="CJ116" s="904"/>
      <c r="CK116" s="931"/>
      <c r="CL116" s="932"/>
      <c r="CM116" s="905" t="s">
        <v>429</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410</v>
      </c>
      <c r="DH116" s="942"/>
      <c r="DI116" s="942"/>
      <c r="DJ116" s="942"/>
      <c r="DK116" s="943"/>
      <c r="DL116" s="944" t="s">
        <v>410</v>
      </c>
      <c r="DM116" s="942"/>
      <c r="DN116" s="942"/>
      <c r="DO116" s="942"/>
      <c r="DP116" s="943"/>
      <c r="DQ116" s="944" t="s">
        <v>430</v>
      </c>
      <c r="DR116" s="942"/>
      <c r="DS116" s="942"/>
      <c r="DT116" s="942"/>
      <c r="DU116" s="943"/>
      <c r="DV116" s="945" t="s">
        <v>385</v>
      </c>
      <c r="DW116" s="946"/>
      <c r="DX116" s="946"/>
      <c r="DY116" s="946"/>
      <c r="DZ116" s="947"/>
    </row>
    <row r="117" spans="1:130" s="216" customFormat="1" ht="26.25" customHeight="1" x14ac:dyDescent="0.2">
      <c r="A117" s="895" t="s">
        <v>187</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431</v>
      </c>
      <c r="Z117" s="877"/>
      <c r="AA117" s="961">
        <v>11916691</v>
      </c>
      <c r="AB117" s="962"/>
      <c r="AC117" s="962"/>
      <c r="AD117" s="962"/>
      <c r="AE117" s="963"/>
      <c r="AF117" s="964">
        <v>13492761</v>
      </c>
      <c r="AG117" s="962"/>
      <c r="AH117" s="962"/>
      <c r="AI117" s="962"/>
      <c r="AJ117" s="963"/>
      <c r="AK117" s="964">
        <v>11820770</v>
      </c>
      <c r="AL117" s="962"/>
      <c r="AM117" s="962"/>
      <c r="AN117" s="962"/>
      <c r="AO117" s="963"/>
      <c r="AP117" s="965"/>
      <c r="AQ117" s="966"/>
      <c r="AR117" s="966"/>
      <c r="AS117" s="966"/>
      <c r="AT117" s="967"/>
      <c r="AU117" s="891"/>
      <c r="AV117" s="892"/>
      <c r="AW117" s="892"/>
      <c r="AX117" s="892"/>
      <c r="AY117" s="892"/>
      <c r="AZ117" s="957" t="s">
        <v>432</v>
      </c>
      <c r="BA117" s="958"/>
      <c r="BB117" s="958"/>
      <c r="BC117" s="958"/>
      <c r="BD117" s="958"/>
      <c r="BE117" s="958"/>
      <c r="BF117" s="958"/>
      <c r="BG117" s="958"/>
      <c r="BH117" s="958"/>
      <c r="BI117" s="958"/>
      <c r="BJ117" s="958"/>
      <c r="BK117" s="958"/>
      <c r="BL117" s="958"/>
      <c r="BM117" s="958"/>
      <c r="BN117" s="958"/>
      <c r="BO117" s="958"/>
      <c r="BP117" s="959"/>
      <c r="BQ117" s="908" t="s">
        <v>430</v>
      </c>
      <c r="BR117" s="909"/>
      <c r="BS117" s="909"/>
      <c r="BT117" s="909"/>
      <c r="BU117" s="909"/>
      <c r="BV117" s="909" t="s">
        <v>126</v>
      </c>
      <c r="BW117" s="909"/>
      <c r="BX117" s="909"/>
      <c r="BY117" s="909"/>
      <c r="BZ117" s="909"/>
      <c r="CA117" s="909" t="s">
        <v>126</v>
      </c>
      <c r="CB117" s="909"/>
      <c r="CC117" s="909"/>
      <c r="CD117" s="909"/>
      <c r="CE117" s="909"/>
      <c r="CF117" s="903" t="s">
        <v>126</v>
      </c>
      <c r="CG117" s="904"/>
      <c r="CH117" s="904"/>
      <c r="CI117" s="904"/>
      <c r="CJ117" s="904"/>
      <c r="CK117" s="931"/>
      <c r="CL117" s="932"/>
      <c r="CM117" s="905" t="s">
        <v>433</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385</v>
      </c>
      <c r="DH117" s="942"/>
      <c r="DI117" s="942"/>
      <c r="DJ117" s="942"/>
      <c r="DK117" s="943"/>
      <c r="DL117" s="944" t="s">
        <v>126</v>
      </c>
      <c r="DM117" s="942"/>
      <c r="DN117" s="942"/>
      <c r="DO117" s="942"/>
      <c r="DP117" s="943"/>
      <c r="DQ117" s="944" t="s">
        <v>126</v>
      </c>
      <c r="DR117" s="942"/>
      <c r="DS117" s="942"/>
      <c r="DT117" s="942"/>
      <c r="DU117" s="943"/>
      <c r="DV117" s="945" t="s">
        <v>126</v>
      </c>
      <c r="DW117" s="946"/>
      <c r="DX117" s="946"/>
      <c r="DY117" s="946"/>
      <c r="DZ117" s="947"/>
    </row>
    <row r="118" spans="1:130" s="216" customFormat="1" ht="26.25" customHeight="1" x14ac:dyDescent="0.2">
      <c r="A118" s="895" t="s">
        <v>405</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402</v>
      </c>
      <c r="AB118" s="876"/>
      <c r="AC118" s="876"/>
      <c r="AD118" s="876"/>
      <c r="AE118" s="877"/>
      <c r="AF118" s="875" t="s">
        <v>403</v>
      </c>
      <c r="AG118" s="876"/>
      <c r="AH118" s="876"/>
      <c r="AI118" s="876"/>
      <c r="AJ118" s="877"/>
      <c r="AK118" s="875" t="s">
        <v>288</v>
      </c>
      <c r="AL118" s="876"/>
      <c r="AM118" s="876"/>
      <c r="AN118" s="876"/>
      <c r="AO118" s="877"/>
      <c r="AP118" s="953" t="s">
        <v>404</v>
      </c>
      <c r="AQ118" s="954"/>
      <c r="AR118" s="954"/>
      <c r="AS118" s="954"/>
      <c r="AT118" s="955"/>
      <c r="AU118" s="891"/>
      <c r="AV118" s="892"/>
      <c r="AW118" s="892"/>
      <c r="AX118" s="892"/>
      <c r="AY118" s="892"/>
      <c r="AZ118" s="956" t="s">
        <v>434</v>
      </c>
      <c r="BA118" s="948"/>
      <c r="BB118" s="948"/>
      <c r="BC118" s="948"/>
      <c r="BD118" s="948"/>
      <c r="BE118" s="948"/>
      <c r="BF118" s="948"/>
      <c r="BG118" s="948"/>
      <c r="BH118" s="948"/>
      <c r="BI118" s="948"/>
      <c r="BJ118" s="948"/>
      <c r="BK118" s="948"/>
      <c r="BL118" s="948"/>
      <c r="BM118" s="948"/>
      <c r="BN118" s="948"/>
      <c r="BO118" s="948"/>
      <c r="BP118" s="949"/>
      <c r="BQ118" s="982" t="s">
        <v>410</v>
      </c>
      <c r="BR118" s="983"/>
      <c r="BS118" s="983"/>
      <c r="BT118" s="983"/>
      <c r="BU118" s="983"/>
      <c r="BV118" s="983" t="s">
        <v>410</v>
      </c>
      <c r="BW118" s="983"/>
      <c r="BX118" s="983"/>
      <c r="BY118" s="983"/>
      <c r="BZ118" s="983"/>
      <c r="CA118" s="983" t="s">
        <v>410</v>
      </c>
      <c r="CB118" s="983"/>
      <c r="CC118" s="983"/>
      <c r="CD118" s="983"/>
      <c r="CE118" s="983"/>
      <c r="CF118" s="903" t="s">
        <v>410</v>
      </c>
      <c r="CG118" s="904"/>
      <c r="CH118" s="904"/>
      <c r="CI118" s="904"/>
      <c r="CJ118" s="904"/>
      <c r="CK118" s="931"/>
      <c r="CL118" s="932"/>
      <c r="CM118" s="905" t="s">
        <v>435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126</v>
      </c>
      <c r="DH118" s="942"/>
      <c r="DI118" s="942"/>
      <c r="DJ118" s="942"/>
      <c r="DK118" s="943"/>
      <c r="DL118" s="944" t="s">
        <v>385</v>
      </c>
      <c r="DM118" s="942"/>
      <c r="DN118" s="942"/>
      <c r="DO118" s="942"/>
      <c r="DP118" s="943"/>
      <c r="DQ118" s="944" t="s">
        <v>410</v>
      </c>
      <c r="DR118" s="942"/>
      <c r="DS118" s="942"/>
      <c r="DT118" s="942"/>
      <c r="DU118" s="943"/>
      <c r="DV118" s="945" t="s">
        <v>410</v>
      </c>
      <c r="DW118" s="946"/>
      <c r="DX118" s="946"/>
      <c r="DY118" s="946"/>
      <c r="DZ118" s="947"/>
    </row>
    <row r="119" spans="1:130" s="216" customFormat="1" ht="26.25" customHeight="1" x14ac:dyDescent="0.2">
      <c r="A119" s="1039" t="s">
        <v>408</v>
      </c>
      <c r="B119" s="930"/>
      <c r="C119" s="912" t="s">
        <v>409</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410</v>
      </c>
      <c r="AB119" s="883"/>
      <c r="AC119" s="883"/>
      <c r="AD119" s="883"/>
      <c r="AE119" s="884"/>
      <c r="AF119" s="885" t="s">
        <v>410</v>
      </c>
      <c r="AG119" s="883"/>
      <c r="AH119" s="883"/>
      <c r="AI119" s="883"/>
      <c r="AJ119" s="884"/>
      <c r="AK119" s="885" t="s">
        <v>410</v>
      </c>
      <c r="AL119" s="883"/>
      <c r="AM119" s="883"/>
      <c r="AN119" s="883"/>
      <c r="AO119" s="884"/>
      <c r="AP119" s="886" t="s">
        <v>410</v>
      </c>
      <c r="AQ119" s="887"/>
      <c r="AR119" s="887"/>
      <c r="AS119" s="887"/>
      <c r="AT119" s="888"/>
      <c r="AU119" s="893"/>
      <c r="AV119" s="894"/>
      <c r="AW119" s="894"/>
      <c r="AX119" s="894"/>
      <c r="AY119" s="894"/>
      <c r="AZ119" s="237" t="s">
        <v>187</v>
      </c>
      <c r="BA119" s="237"/>
      <c r="BB119" s="237"/>
      <c r="BC119" s="237"/>
      <c r="BD119" s="237"/>
      <c r="BE119" s="237"/>
      <c r="BF119" s="237"/>
      <c r="BG119" s="237"/>
      <c r="BH119" s="237"/>
      <c r="BI119" s="237"/>
      <c r="BJ119" s="237"/>
      <c r="BK119" s="237"/>
      <c r="BL119" s="237"/>
      <c r="BM119" s="237"/>
      <c r="BN119" s="237"/>
      <c r="BO119" s="960" t="s">
        <v>436</v>
      </c>
      <c r="BP119" s="988"/>
      <c r="BQ119" s="982">
        <v>128245077</v>
      </c>
      <c r="BR119" s="983"/>
      <c r="BS119" s="983"/>
      <c r="BT119" s="983"/>
      <c r="BU119" s="983"/>
      <c r="BV119" s="983">
        <v>125101015</v>
      </c>
      <c r="BW119" s="983"/>
      <c r="BX119" s="983"/>
      <c r="BY119" s="983"/>
      <c r="BZ119" s="983"/>
      <c r="CA119" s="983">
        <v>118603317</v>
      </c>
      <c r="CB119" s="983"/>
      <c r="CC119" s="983"/>
      <c r="CD119" s="983"/>
      <c r="CE119" s="983"/>
      <c r="CF119" s="984"/>
      <c r="CG119" s="985"/>
      <c r="CH119" s="985"/>
      <c r="CI119" s="985"/>
      <c r="CJ119" s="986"/>
      <c r="CK119" s="933"/>
      <c r="CL119" s="934"/>
      <c r="CM119" s="956" t="s">
        <v>437</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5137378</v>
      </c>
      <c r="DH119" s="969"/>
      <c r="DI119" s="969"/>
      <c r="DJ119" s="969"/>
      <c r="DK119" s="970"/>
      <c r="DL119" s="968">
        <v>5439170</v>
      </c>
      <c r="DM119" s="969"/>
      <c r="DN119" s="969"/>
      <c r="DO119" s="969"/>
      <c r="DP119" s="970"/>
      <c r="DQ119" s="968">
        <v>4888754</v>
      </c>
      <c r="DR119" s="969"/>
      <c r="DS119" s="969"/>
      <c r="DT119" s="969"/>
      <c r="DU119" s="970"/>
      <c r="DV119" s="971">
        <v>6.3</v>
      </c>
      <c r="DW119" s="972"/>
      <c r="DX119" s="972"/>
      <c r="DY119" s="972"/>
      <c r="DZ119" s="973"/>
    </row>
    <row r="120" spans="1:130" s="216" customFormat="1" ht="26.25" customHeight="1" x14ac:dyDescent="0.2">
      <c r="A120" s="1040"/>
      <c r="B120" s="932"/>
      <c r="C120" s="905" t="s">
        <v>413</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v>37590</v>
      </c>
      <c r="AB120" s="942"/>
      <c r="AC120" s="942"/>
      <c r="AD120" s="942"/>
      <c r="AE120" s="943"/>
      <c r="AF120" s="944">
        <v>37590</v>
      </c>
      <c r="AG120" s="942"/>
      <c r="AH120" s="942"/>
      <c r="AI120" s="942"/>
      <c r="AJ120" s="943"/>
      <c r="AK120" s="944">
        <v>37590</v>
      </c>
      <c r="AL120" s="942"/>
      <c r="AM120" s="942"/>
      <c r="AN120" s="942"/>
      <c r="AO120" s="943"/>
      <c r="AP120" s="945">
        <v>0</v>
      </c>
      <c r="AQ120" s="946"/>
      <c r="AR120" s="946"/>
      <c r="AS120" s="946"/>
      <c r="AT120" s="947"/>
      <c r="AU120" s="974" t="s">
        <v>438</v>
      </c>
      <c r="AV120" s="975"/>
      <c r="AW120" s="975"/>
      <c r="AX120" s="975"/>
      <c r="AY120" s="976"/>
      <c r="AZ120" s="912" t="s">
        <v>439</v>
      </c>
      <c r="BA120" s="880"/>
      <c r="BB120" s="880"/>
      <c r="BC120" s="880"/>
      <c r="BD120" s="880"/>
      <c r="BE120" s="880"/>
      <c r="BF120" s="880"/>
      <c r="BG120" s="880"/>
      <c r="BH120" s="880"/>
      <c r="BI120" s="880"/>
      <c r="BJ120" s="880"/>
      <c r="BK120" s="880"/>
      <c r="BL120" s="880"/>
      <c r="BM120" s="880"/>
      <c r="BN120" s="880"/>
      <c r="BO120" s="880"/>
      <c r="BP120" s="881"/>
      <c r="BQ120" s="913">
        <v>41584605</v>
      </c>
      <c r="BR120" s="914"/>
      <c r="BS120" s="914"/>
      <c r="BT120" s="914"/>
      <c r="BU120" s="914"/>
      <c r="BV120" s="914">
        <v>40525204</v>
      </c>
      <c r="BW120" s="914"/>
      <c r="BX120" s="914"/>
      <c r="BY120" s="914"/>
      <c r="BZ120" s="914"/>
      <c r="CA120" s="914">
        <v>47269667</v>
      </c>
      <c r="CB120" s="914"/>
      <c r="CC120" s="914"/>
      <c r="CD120" s="914"/>
      <c r="CE120" s="914"/>
      <c r="CF120" s="927">
        <v>60.9</v>
      </c>
      <c r="CG120" s="928"/>
      <c r="CH120" s="928"/>
      <c r="CI120" s="928"/>
      <c r="CJ120" s="928"/>
      <c r="CK120" s="989" t="s">
        <v>440</v>
      </c>
      <c r="CL120" s="990"/>
      <c r="CM120" s="990"/>
      <c r="CN120" s="990"/>
      <c r="CO120" s="991"/>
      <c r="CP120" s="997" t="s">
        <v>441</v>
      </c>
      <c r="CQ120" s="998"/>
      <c r="CR120" s="998"/>
      <c r="CS120" s="998"/>
      <c r="CT120" s="998"/>
      <c r="CU120" s="998"/>
      <c r="CV120" s="998"/>
      <c r="CW120" s="998"/>
      <c r="CX120" s="998"/>
      <c r="CY120" s="998"/>
      <c r="CZ120" s="998"/>
      <c r="DA120" s="998"/>
      <c r="DB120" s="998"/>
      <c r="DC120" s="998"/>
      <c r="DD120" s="998"/>
      <c r="DE120" s="998"/>
      <c r="DF120" s="999"/>
      <c r="DG120" s="913">
        <v>6823821</v>
      </c>
      <c r="DH120" s="914"/>
      <c r="DI120" s="914"/>
      <c r="DJ120" s="914"/>
      <c r="DK120" s="914"/>
      <c r="DL120" s="914">
        <v>6326754</v>
      </c>
      <c r="DM120" s="914"/>
      <c r="DN120" s="914"/>
      <c r="DO120" s="914"/>
      <c r="DP120" s="914"/>
      <c r="DQ120" s="914">
        <v>5656193</v>
      </c>
      <c r="DR120" s="914"/>
      <c r="DS120" s="914"/>
      <c r="DT120" s="914"/>
      <c r="DU120" s="914"/>
      <c r="DV120" s="915">
        <v>7.3</v>
      </c>
      <c r="DW120" s="915"/>
      <c r="DX120" s="915"/>
      <c r="DY120" s="915"/>
      <c r="DZ120" s="916"/>
    </row>
    <row r="121" spans="1:130" s="216" customFormat="1" ht="26.25" customHeight="1" x14ac:dyDescent="0.2">
      <c r="A121" s="1040"/>
      <c r="B121" s="932"/>
      <c r="C121" s="957" t="s">
        <v>442</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385</v>
      </c>
      <c r="AB121" s="942"/>
      <c r="AC121" s="942"/>
      <c r="AD121" s="942"/>
      <c r="AE121" s="943"/>
      <c r="AF121" s="944" t="s">
        <v>410</v>
      </c>
      <c r="AG121" s="942"/>
      <c r="AH121" s="942"/>
      <c r="AI121" s="942"/>
      <c r="AJ121" s="943"/>
      <c r="AK121" s="944" t="s">
        <v>385</v>
      </c>
      <c r="AL121" s="942"/>
      <c r="AM121" s="942"/>
      <c r="AN121" s="942"/>
      <c r="AO121" s="943"/>
      <c r="AP121" s="945" t="s">
        <v>385</v>
      </c>
      <c r="AQ121" s="946"/>
      <c r="AR121" s="946"/>
      <c r="AS121" s="946"/>
      <c r="AT121" s="947"/>
      <c r="AU121" s="977"/>
      <c r="AV121" s="978"/>
      <c r="AW121" s="978"/>
      <c r="AX121" s="978"/>
      <c r="AY121" s="979"/>
      <c r="AZ121" s="905" t="s">
        <v>443</v>
      </c>
      <c r="BA121" s="906"/>
      <c r="BB121" s="906"/>
      <c r="BC121" s="906"/>
      <c r="BD121" s="906"/>
      <c r="BE121" s="906"/>
      <c r="BF121" s="906"/>
      <c r="BG121" s="906"/>
      <c r="BH121" s="906"/>
      <c r="BI121" s="906"/>
      <c r="BJ121" s="906"/>
      <c r="BK121" s="906"/>
      <c r="BL121" s="906"/>
      <c r="BM121" s="906"/>
      <c r="BN121" s="906"/>
      <c r="BO121" s="906"/>
      <c r="BP121" s="907"/>
      <c r="BQ121" s="908">
        <v>19262541</v>
      </c>
      <c r="BR121" s="909"/>
      <c r="BS121" s="909"/>
      <c r="BT121" s="909"/>
      <c r="BU121" s="909"/>
      <c r="BV121" s="909">
        <v>18545729</v>
      </c>
      <c r="BW121" s="909"/>
      <c r="BX121" s="909"/>
      <c r="BY121" s="909"/>
      <c r="BZ121" s="909"/>
      <c r="CA121" s="909">
        <v>13120304</v>
      </c>
      <c r="CB121" s="909"/>
      <c r="CC121" s="909"/>
      <c r="CD121" s="909"/>
      <c r="CE121" s="909"/>
      <c r="CF121" s="903">
        <v>16.899999999999999</v>
      </c>
      <c r="CG121" s="904"/>
      <c r="CH121" s="904"/>
      <c r="CI121" s="904"/>
      <c r="CJ121" s="904"/>
      <c r="CK121" s="992"/>
      <c r="CL121" s="993"/>
      <c r="CM121" s="993"/>
      <c r="CN121" s="993"/>
      <c r="CO121" s="994"/>
      <c r="CP121" s="1002" t="s">
        <v>444</v>
      </c>
      <c r="CQ121" s="1003"/>
      <c r="CR121" s="1003"/>
      <c r="CS121" s="1003"/>
      <c r="CT121" s="1003"/>
      <c r="CU121" s="1003"/>
      <c r="CV121" s="1003"/>
      <c r="CW121" s="1003"/>
      <c r="CX121" s="1003"/>
      <c r="CY121" s="1003"/>
      <c r="CZ121" s="1003"/>
      <c r="DA121" s="1003"/>
      <c r="DB121" s="1003"/>
      <c r="DC121" s="1003"/>
      <c r="DD121" s="1003"/>
      <c r="DE121" s="1003"/>
      <c r="DF121" s="1004"/>
      <c r="DG121" s="908">
        <v>325046</v>
      </c>
      <c r="DH121" s="909"/>
      <c r="DI121" s="909"/>
      <c r="DJ121" s="909"/>
      <c r="DK121" s="909"/>
      <c r="DL121" s="909">
        <v>819516</v>
      </c>
      <c r="DM121" s="909"/>
      <c r="DN121" s="909"/>
      <c r="DO121" s="909"/>
      <c r="DP121" s="909"/>
      <c r="DQ121" s="909">
        <v>791155</v>
      </c>
      <c r="DR121" s="909"/>
      <c r="DS121" s="909"/>
      <c r="DT121" s="909"/>
      <c r="DU121" s="909"/>
      <c r="DV121" s="910">
        <v>1</v>
      </c>
      <c r="DW121" s="910"/>
      <c r="DX121" s="910"/>
      <c r="DY121" s="910"/>
      <c r="DZ121" s="911"/>
    </row>
    <row r="122" spans="1:130" s="216" customFormat="1" ht="26.25" customHeight="1" x14ac:dyDescent="0.2">
      <c r="A122" s="1040"/>
      <c r="B122" s="932"/>
      <c r="C122" s="905" t="s">
        <v>423</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385</v>
      </c>
      <c r="AB122" s="942"/>
      <c r="AC122" s="942"/>
      <c r="AD122" s="942"/>
      <c r="AE122" s="943"/>
      <c r="AF122" s="944" t="s">
        <v>385</v>
      </c>
      <c r="AG122" s="942"/>
      <c r="AH122" s="942"/>
      <c r="AI122" s="942"/>
      <c r="AJ122" s="943"/>
      <c r="AK122" s="944" t="s">
        <v>385</v>
      </c>
      <c r="AL122" s="942"/>
      <c r="AM122" s="942"/>
      <c r="AN122" s="942"/>
      <c r="AO122" s="943"/>
      <c r="AP122" s="945" t="s">
        <v>385</v>
      </c>
      <c r="AQ122" s="946"/>
      <c r="AR122" s="946"/>
      <c r="AS122" s="946"/>
      <c r="AT122" s="947"/>
      <c r="AU122" s="977"/>
      <c r="AV122" s="978"/>
      <c r="AW122" s="978"/>
      <c r="AX122" s="978"/>
      <c r="AY122" s="979"/>
      <c r="AZ122" s="956" t="s">
        <v>445</v>
      </c>
      <c r="BA122" s="948"/>
      <c r="BB122" s="948"/>
      <c r="BC122" s="948"/>
      <c r="BD122" s="948"/>
      <c r="BE122" s="948"/>
      <c r="BF122" s="948"/>
      <c r="BG122" s="948"/>
      <c r="BH122" s="948"/>
      <c r="BI122" s="948"/>
      <c r="BJ122" s="948"/>
      <c r="BK122" s="948"/>
      <c r="BL122" s="948"/>
      <c r="BM122" s="948"/>
      <c r="BN122" s="948"/>
      <c r="BO122" s="948"/>
      <c r="BP122" s="949"/>
      <c r="BQ122" s="982">
        <v>91842251</v>
      </c>
      <c r="BR122" s="983"/>
      <c r="BS122" s="983"/>
      <c r="BT122" s="983"/>
      <c r="BU122" s="983"/>
      <c r="BV122" s="983">
        <v>90524032</v>
      </c>
      <c r="BW122" s="983"/>
      <c r="BX122" s="983"/>
      <c r="BY122" s="983"/>
      <c r="BZ122" s="983"/>
      <c r="CA122" s="983">
        <v>90861022</v>
      </c>
      <c r="CB122" s="983"/>
      <c r="CC122" s="983"/>
      <c r="CD122" s="983"/>
      <c r="CE122" s="983"/>
      <c r="CF122" s="1000">
        <v>117.2</v>
      </c>
      <c r="CG122" s="1001"/>
      <c r="CH122" s="1001"/>
      <c r="CI122" s="1001"/>
      <c r="CJ122" s="1001"/>
      <c r="CK122" s="992"/>
      <c r="CL122" s="993"/>
      <c r="CM122" s="993"/>
      <c r="CN122" s="993"/>
      <c r="CO122" s="994"/>
      <c r="CP122" s="1002" t="s">
        <v>446</v>
      </c>
      <c r="CQ122" s="1003"/>
      <c r="CR122" s="1003"/>
      <c r="CS122" s="1003"/>
      <c r="CT122" s="1003"/>
      <c r="CU122" s="1003"/>
      <c r="CV122" s="1003"/>
      <c r="CW122" s="1003"/>
      <c r="CX122" s="1003"/>
      <c r="CY122" s="1003"/>
      <c r="CZ122" s="1003"/>
      <c r="DA122" s="1003"/>
      <c r="DB122" s="1003"/>
      <c r="DC122" s="1003"/>
      <c r="DD122" s="1003"/>
      <c r="DE122" s="1003"/>
      <c r="DF122" s="1004"/>
      <c r="DG122" s="908">
        <v>611754</v>
      </c>
      <c r="DH122" s="909"/>
      <c r="DI122" s="909"/>
      <c r="DJ122" s="909"/>
      <c r="DK122" s="909"/>
      <c r="DL122" s="909">
        <v>549113</v>
      </c>
      <c r="DM122" s="909"/>
      <c r="DN122" s="909"/>
      <c r="DO122" s="909"/>
      <c r="DP122" s="909"/>
      <c r="DQ122" s="909">
        <v>453369</v>
      </c>
      <c r="DR122" s="909"/>
      <c r="DS122" s="909"/>
      <c r="DT122" s="909"/>
      <c r="DU122" s="909"/>
      <c r="DV122" s="910">
        <v>0.6</v>
      </c>
      <c r="DW122" s="910"/>
      <c r="DX122" s="910"/>
      <c r="DY122" s="910"/>
      <c r="DZ122" s="911"/>
    </row>
    <row r="123" spans="1:130" s="216" customFormat="1" ht="26.25" customHeight="1" x14ac:dyDescent="0.2">
      <c r="A123" s="1040"/>
      <c r="B123" s="932"/>
      <c r="C123" s="905" t="s">
        <v>429</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126</v>
      </c>
      <c r="AB123" s="942"/>
      <c r="AC123" s="942"/>
      <c r="AD123" s="942"/>
      <c r="AE123" s="943"/>
      <c r="AF123" s="944" t="s">
        <v>126</v>
      </c>
      <c r="AG123" s="942"/>
      <c r="AH123" s="942"/>
      <c r="AI123" s="942"/>
      <c r="AJ123" s="943"/>
      <c r="AK123" s="944" t="s">
        <v>126</v>
      </c>
      <c r="AL123" s="942"/>
      <c r="AM123" s="942"/>
      <c r="AN123" s="942"/>
      <c r="AO123" s="943"/>
      <c r="AP123" s="945" t="s">
        <v>126</v>
      </c>
      <c r="AQ123" s="946"/>
      <c r="AR123" s="946"/>
      <c r="AS123" s="946"/>
      <c r="AT123" s="947"/>
      <c r="AU123" s="980"/>
      <c r="AV123" s="981"/>
      <c r="AW123" s="981"/>
      <c r="AX123" s="981"/>
      <c r="AY123" s="981"/>
      <c r="AZ123" s="237" t="s">
        <v>187</v>
      </c>
      <c r="BA123" s="237"/>
      <c r="BB123" s="237"/>
      <c r="BC123" s="237"/>
      <c r="BD123" s="237"/>
      <c r="BE123" s="237"/>
      <c r="BF123" s="237"/>
      <c r="BG123" s="237"/>
      <c r="BH123" s="237"/>
      <c r="BI123" s="237"/>
      <c r="BJ123" s="237"/>
      <c r="BK123" s="237"/>
      <c r="BL123" s="237"/>
      <c r="BM123" s="237"/>
      <c r="BN123" s="237"/>
      <c r="BO123" s="960" t="s">
        <v>447</v>
      </c>
      <c r="BP123" s="988"/>
      <c r="BQ123" s="1046">
        <v>152689397</v>
      </c>
      <c r="BR123" s="1047"/>
      <c r="BS123" s="1047"/>
      <c r="BT123" s="1047"/>
      <c r="BU123" s="1047"/>
      <c r="BV123" s="1047">
        <v>149594965</v>
      </c>
      <c r="BW123" s="1047"/>
      <c r="BX123" s="1047"/>
      <c r="BY123" s="1047"/>
      <c r="BZ123" s="1047"/>
      <c r="CA123" s="1047">
        <v>151250993</v>
      </c>
      <c r="CB123" s="1047"/>
      <c r="CC123" s="1047"/>
      <c r="CD123" s="1047"/>
      <c r="CE123" s="1047"/>
      <c r="CF123" s="984"/>
      <c r="CG123" s="985"/>
      <c r="CH123" s="985"/>
      <c r="CI123" s="985"/>
      <c r="CJ123" s="986"/>
      <c r="CK123" s="992"/>
      <c r="CL123" s="993"/>
      <c r="CM123" s="993"/>
      <c r="CN123" s="993"/>
      <c r="CO123" s="994"/>
      <c r="CP123" s="1002" t="s">
        <v>380</v>
      </c>
      <c r="CQ123" s="1003"/>
      <c r="CR123" s="1003"/>
      <c r="CS123" s="1003"/>
      <c r="CT123" s="1003"/>
      <c r="CU123" s="1003"/>
      <c r="CV123" s="1003"/>
      <c r="CW123" s="1003"/>
      <c r="CX123" s="1003"/>
      <c r="CY123" s="1003"/>
      <c r="CZ123" s="1003"/>
      <c r="DA123" s="1003"/>
      <c r="DB123" s="1003"/>
      <c r="DC123" s="1003"/>
      <c r="DD123" s="1003"/>
      <c r="DE123" s="1003"/>
      <c r="DF123" s="1004"/>
      <c r="DG123" s="941">
        <v>545126</v>
      </c>
      <c r="DH123" s="942"/>
      <c r="DI123" s="942"/>
      <c r="DJ123" s="942"/>
      <c r="DK123" s="943"/>
      <c r="DL123" s="944">
        <v>433022</v>
      </c>
      <c r="DM123" s="942"/>
      <c r="DN123" s="942"/>
      <c r="DO123" s="942"/>
      <c r="DP123" s="943"/>
      <c r="DQ123" s="944">
        <v>316406</v>
      </c>
      <c r="DR123" s="942"/>
      <c r="DS123" s="942"/>
      <c r="DT123" s="942"/>
      <c r="DU123" s="943"/>
      <c r="DV123" s="945">
        <v>0.4</v>
      </c>
      <c r="DW123" s="946"/>
      <c r="DX123" s="946"/>
      <c r="DY123" s="946"/>
      <c r="DZ123" s="947"/>
    </row>
    <row r="124" spans="1:130" s="216" customFormat="1" ht="26.25" customHeight="1" thickBot="1" x14ac:dyDescent="0.25">
      <c r="A124" s="1040"/>
      <c r="B124" s="932"/>
      <c r="C124" s="905" t="s">
        <v>433</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385</v>
      </c>
      <c r="AB124" s="942"/>
      <c r="AC124" s="942"/>
      <c r="AD124" s="942"/>
      <c r="AE124" s="943"/>
      <c r="AF124" s="944" t="s">
        <v>448</v>
      </c>
      <c r="AG124" s="942"/>
      <c r="AH124" s="942"/>
      <c r="AI124" s="942"/>
      <c r="AJ124" s="943"/>
      <c r="AK124" s="944" t="s">
        <v>385</v>
      </c>
      <c r="AL124" s="942"/>
      <c r="AM124" s="942"/>
      <c r="AN124" s="942"/>
      <c r="AO124" s="943"/>
      <c r="AP124" s="945" t="s">
        <v>385</v>
      </c>
      <c r="AQ124" s="946"/>
      <c r="AR124" s="946"/>
      <c r="AS124" s="946"/>
      <c r="AT124" s="947"/>
      <c r="AU124" s="1042" t="s">
        <v>449</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126</v>
      </c>
      <c r="BR124" s="1010"/>
      <c r="BS124" s="1010"/>
      <c r="BT124" s="1010"/>
      <c r="BU124" s="1010"/>
      <c r="BV124" s="1010" t="s">
        <v>126</v>
      </c>
      <c r="BW124" s="1010"/>
      <c r="BX124" s="1010"/>
      <c r="BY124" s="1010"/>
      <c r="BZ124" s="1010"/>
      <c r="CA124" s="1010" t="s">
        <v>385</v>
      </c>
      <c r="CB124" s="1010"/>
      <c r="CC124" s="1010"/>
      <c r="CD124" s="1010"/>
      <c r="CE124" s="1010"/>
      <c r="CF124" s="1011"/>
      <c r="CG124" s="1012"/>
      <c r="CH124" s="1012"/>
      <c r="CI124" s="1012"/>
      <c r="CJ124" s="1013"/>
      <c r="CK124" s="995"/>
      <c r="CL124" s="995"/>
      <c r="CM124" s="995"/>
      <c r="CN124" s="995"/>
      <c r="CO124" s="996"/>
      <c r="CP124" s="1002" t="s">
        <v>450</v>
      </c>
      <c r="CQ124" s="1003"/>
      <c r="CR124" s="1003"/>
      <c r="CS124" s="1003"/>
      <c r="CT124" s="1003"/>
      <c r="CU124" s="1003"/>
      <c r="CV124" s="1003"/>
      <c r="CW124" s="1003"/>
      <c r="CX124" s="1003"/>
      <c r="CY124" s="1003"/>
      <c r="CZ124" s="1003"/>
      <c r="DA124" s="1003"/>
      <c r="DB124" s="1003"/>
      <c r="DC124" s="1003"/>
      <c r="DD124" s="1003"/>
      <c r="DE124" s="1003"/>
      <c r="DF124" s="1004"/>
      <c r="DG124" s="987">
        <v>4556</v>
      </c>
      <c r="DH124" s="969"/>
      <c r="DI124" s="969"/>
      <c r="DJ124" s="969"/>
      <c r="DK124" s="970"/>
      <c r="DL124" s="968">
        <v>4062</v>
      </c>
      <c r="DM124" s="969"/>
      <c r="DN124" s="969"/>
      <c r="DO124" s="969"/>
      <c r="DP124" s="970"/>
      <c r="DQ124" s="968">
        <v>3572</v>
      </c>
      <c r="DR124" s="969"/>
      <c r="DS124" s="969"/>
      <c r="DT124" s="969"/>
      <c r="DU124" s="970"/>
      <c r="DV124" s="971">
        <v>0</v>
      </c>
      <c r="DW124" s="972"/>
      <c r="DX124" s="972"/>
      <c r="DY124" s="972"/>
      <c r="DZ124" s="973"/>
    </row>
    <row r="125" spans="1:130" s="216" customFormat="1" ht="26.25" customHeight="1" x14ac:dyDescent="0.2">
      <c r="A125" s="1040"/>
      <c r="B125" s="932"/>
      <c r="C125" s="905" t="s">
        <v>435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126</v>
      </c>
      <c r="AB125" s="942"/>
      <c r="AC125" s="942"/>
      <c r="AD125" s="942"/>
      <c r="AE125" s="943"/>
      <c r="AF125" s="944" t="s">
        <v>385</v>
      </c>
      <c r="AG125" s="942"/>
      <c r="AH125" s="942"/>
      <c r="AI125" s="942"/>
      <c r="AJ125" s="943"/>
      <c r="AK125" s="944" t="s">
        <v>385</v>
      </c>
      <c r="AL125" s="942"/>
      <c r="AM125" s="942"/>
      <c r="AN125" s="942"/>
      <c r="AO125" s="943"/>
      <c r="AP125" s="945" t="s">
        <v>126</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451</v>
      </c>
      <c r="CL125" s="990"/>
      <c r="CM125" s="990"/>
      <c r="CN125" s="990"/>
      <c r="CO125" s="991"/>
      <c r="CP125" s="912" t="s">
        <v>452</v>
      </c>
      <c r="CQ125" s="880"/>
      <c r="CR125" s="880"/>
      <c r="CS125" s="880"/>
      <c r="CT125" s="880"/>
      <c r="CU125" s="880"/>
      <c r="CV125" s="880"/>
      <c r="CW125" s="880"/>
      <c r="CX125" s="880"/>
      <c r="CY125" s="880"/>
      <c r="CZ125" s="880"/>
      <c r="DA125" s="880"/>
      <c r="DB125" s="880"/>
      <c r="DC125" s="880"/>
      <c r="DD125" s="880"/>
      <c r="DE125" s="880"/>
      <c r="DF125" s="881"/>
      <c r="DG125" s="913" t="s">
        <v>126</v>
      </c>
      <c r="DH125" s="914"/>
      <c r="DI125" s="914"/>
      <c r="DJ125" s="914"/>
      <c r="DK125" s="914"/>
      <c r="DL125" s="914" t="s">
        <v>126</v>
      </c>
      <c r="DM125" s="914"/>
      <c r="DN125" s="914"/>
      <c r="DO125" s="914"/>
      <c r="DP125" s="914"/>
      <c r="DQ125" s="914" t="s">
        <v>126</v>
      </c>
      <c r="DR125" s="914"/>
      <c r="DS125" s="914"/>
      <c r="DT125" s="914"/>
      <c r="DU125" s="914"/>
      <c r="DV125" s="915" t="s">
        <v>385</v>
      </c>
      <c r="DW125" s="915"/>
      <c r="DX125" s="915"/>
      <c r="DY125" s="915"/>
      <c r="DZ125" s="916"/>
    </row>
    <row r="126" spans="1:130" s="216" customFormat="1" ht="26.25" customHeight="1" thickBot="1" x14ac:dyDescent="0.25">
      <c r="A126" s="1040"/>
      <c r="B126" s="932"/>
      <c r="C126" s="905" t="s">
        <v>437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986265</v>
      </c>
      <c r="AB126" s="942"/>
      <c r="AC126" s="942"/>
      <c r="AD126" s="942"/>
      <c r="AE126" s="943"/>
      <c r="AF126" s="944">
        <v>2394159</v>
      </c>
      <c r="AG126" s="942"/>
      <c r="AH126" s="942"/>
      <c r="AI126" s="942"/>
      <c r="AJ126" s="943"/>
      <c r="AK126" s="944">
        <v>1347527</v>
      </c>
      <c r="AL126" s="942"/>
      <c r="AM126" s="942"/>
      <c r="AN126" s="942"/>
      <c r="AO126" s="943"/>
      <c r="AP126" s="945">
        <v>1.7</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453</v>
      </c>
      <c r="CQ126" s="906"/>
      <c r="CR126" s="906"/>
      <c r="CS126" s="906"/>
      <c r="CT126" s="906"/>
      <c r="CU126" s="906"/>
      <c r="CV126" s="906"/>
      <c r="CW126" s="906"/>
      <c r="CX126" s="906"/>
      <c r="CY126" s="906"/>
      <c r="CZ126" s="906"/>
      <c r="DA126" s="906"/>
      <c r="DB126" s="906"/>
      <c r="DC126" s="906"/>
      <c r="DD126" s="906"/>
      <c r="DE126" s="906"/>
      <c r="DF126" s="907"/>
      <c r="DG126" s="908" t="s">
        <v>126</v>
      </c>
      <c r="DH126" s="909"/>
      <c r="DI126" s="909"/>
      <c r="DJ126" s="909"/>
      <c r="DK126" s="909"/>
      <c r="DL126" s="909" t="s">
        <v>126</v>
      </c>
      <c r="DM126" s="909"/>
      <c r="DN126" s="909"/>
      <c r="DO126" s="909"/>
      <c r="DP126" s="909"/>
      <c r="DQ126" s="909" t="s">
        <v>385</v>
      </c>
      <c r="DR126" s="909"/>
      <c r="DS126" s="909"/>
      <c r="DT126" s="909"/>
      <c r="DU126" s="909"/>
      <c r="DV126" s="910" t="s">
        <v>126</v>
      </c>
      <c r="DW126" s="910"/>
      <c r="DX126" s="910"/>
      <c r="DY126" s="910"/>
      <c r="DZ126" s="911"/>
    </row>
    <row r="127" spans="1:130" s="216" customFormat="1" ht="26.25" customHeight="1" x14ac:dyDescent="0.2">
      <c r="A127" s="1041"/>
      <c r="B127" s="934"/>
      <c r="C127" s="956" t="s">
        <v>454</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126</v>
      </c>
      <c r="AB127" s="942"/>
      <c r="AC127" s="942"/>
      <c r="AD127" s="942"/>
      <c r="AE127" s="943"/>
      <c r="AF127" s="944" t="s">
        <v>126</v>
      </c>
      <c r="AG127" s="942"/>
      <c r="AH127" s="942"/>
      <c r="AI127" s="942"/>
      <c r="AJ127" s="943"/>
      <c r="AK127" s="944" t="s">
        <v>126</v>
      </c>
      <c r="AL127" s="942"/>
      <c r="AM127" s="942"/>
      <c r="AN127" s="942"/>
      <c r="AO127" s="943"/>
      <c r="AP127" s="945" t="s">
        <v>385</v>
      </c>
      <c r="AQ127" s="946"/>
      <c r="AR127" s="946"/>
      <c r="AS127" s="946"/>
      <c r="AT127" s="947"/>
      <c r="AU127" s="218"/>
      <c r="AV127" s="218"/>
      <c r="AW127" s="218"/>
      <c r="AX127" s="1014" t="s">
        <v>455</v>
      </c>
      <c r="AY127" s="1015"/>
      <c r="AZ127" s="1015"/>
      <c r="BA127" s="1015"/>
      <c r="BB127" s="1015"/>
      <c r="BC127" s="1015"/>
      <c r="BD127" s="1015"/>
      <c r="BE127" s="1016"/>
      <c r="BF127" s="1017" t="s">
        <v>456</v>
      </c>
      <c r="BG127" s="1015"/>
      <c r="BH127" s="1015"/>
      <c r="BI127" s="1015"/>
      <c r="BJ127" s="1015"/>
      <c r="BK127" s="1015"/>
      <c r="BL127" s="1016"/>
      <c r="BM127" s="1017" t="s">
        <v>457</v>
      </c>
      <c r="BN127" s="1015"/>
      <c r="BO127" s="1015"/>
      <c r="BP127" s="1015"/>
      <c r="BQ127" s="1015"/>
      <c r="BR127" s="1015"/>
      <c r="BS127" s="1016"/>
      <c r="BT127" s="1017" t="s">
        <v>458</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459</v>
      </c>
      <c r="CQ127" s="906"/>
      <c r="CR127" s="906"/>
      <c r="CS127" s="906"/>
      <c r="CT127" s="906"/>
      <c r="CU127" s="906"/>
      <c r="CV127" s="906"/>
      <c r="CW127" s="906"/>
      <c r="CX127" s="906"/>
      <c r="CY127" s="906"/>
      <c r="CZ127" s="906"/>
      <c r="DA127" s="906"/>
      <c r="DB127" s="906"/>
      <c r="DC127" s="906"/>
      <c r="DD127" s="906"/>
      <c r="DE127" s="906"/>
      <c r="DF127" s="907"/>
      <c r="DG127" s="908" t="s">
        <v>126</v>
      </c>
      <c r="DH127" s="909"/>
      <c r="DI127" s="909"/>
      <c r="DJ127" s="909"/>
      <c r="DK127" s="909"/>
      <c r="DL127" s="909" t="s">
        <v>126</v>
      </c>
      <c r="DM127" s="909"/>
      <c r="DN127" s="909"/>
      <c r="DO127" s="909"/>
      <c r="DP127" s="909"/>
      <c r="DQ127" s="909" t="s">
        <v>385</v>
      </c>
      <c r="DR127" s="909"/>
      <c r="DS127" s="909"/>
      <c r="DT127" s="909"/>
      <c r="DU127" s="909"/>
      <c r="DV127" s="910" t="s">
        <v>385</v>
      </c>
      <c r="DW127" s="910"/>
      <c r="DX127" s="910"/>
      <c r="DY127" s="910"/>
      <c r="DZ127" s="911"/>
    </row>
    <row r="128" spans="1:130" s="216" customFormat="1" ht="26.25" customHeight="1" thickBot="1" x14ac:dyDescent="0.25">
      <c r="A128" s="1024" t="s">
        <v>460</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461</v>
      </c>
      <c r="X128" s="1026"/>
      <c r="Y128" s="1026"/>
      <c r="Z128" s="1027"/>
      <c r="AA128" s="1028">
        <v>2674375</v>
      </c>
      <c r="AB128" s="1029"/>
      <c r="AC128" s="1029"/>
      <c r="AD128" s="1029"/>
      <c r="AE128" s="1030"/>
      <c r="AF128" s="1031">
        <v>2755267</v>
      </c>
      <c r="AG128" s="1029"/>
      <c r="AH128" s="1029"/>
      <c r="AI128" s="1029"/>
      <c r="AJ128" s="1030"/>
      <c r="AK128" s="1031">
        <v>2173798</v>
      </c>
      <c r="AL128" s="1029"/>
      <c r="AM128" s="1029"/>
      <c r="AN128" s="1029"/>
      <c r="AO128" s="1030"/>
      <c r="AP128" s="1032"/>
      <c r="AQ128" s="1033"/>
      <c r="AR128" s="1033"/>
      <c r="AS128" s="1033"/>
      <c r="AT128" s="1034"/>
      <c r="AU128" s="218"/>
      <c r="AV128" s="218"/>
      <c r="AW128" s="218"/>
      <c r="AX128" s="879" t="s">
        <v>462</v>
      </c>
      <c r="AY128" s="880"/>
      <c r="AZ128" s="880"/>
      <c r="BA128" s="880"/>
      <c r="BB128" s="880"/>
      <c r="BC128" s="880"/>
      <c r="BD128" s="880"/>
      <c r="BE128" s="881"/>
      <c r="BF128" s="1035" t="s">
        <v>448</v>
      </c>
      <c r="BG128" s="1036"/>
      <c r="BH128" s="1036"/>
      <c r="BI128" s="1036"/>
      <c r="BJ128" s="1036"/>
      <c r="BK128" s="1036"/>
      <c r="BL128" s="1037"/>
      <c r="BM128" s="1035">
        <v>11.25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463</v>
      </c>
      <c r="CQ128" s="709"/>
      <c r="CR128" s="709"/>
      <c r="CS128" s="709"/>
      <c r="CT128" s="709"/>
      <c r="CU128" s="709"/>
      <c r="CV128" s="709"/>
      <c r="CW128" s="709"/>
      <c r="CX128" s="709"/>
      <c r="CY128" s="709"/>
      <c r="CZ128" s="709"/>
      <c r="DA128" s="709"/>
      <c r="DB128" s="709"/>
      <c r="DC128" s="709"/>
      <c r="DD128" s="709"/>
      <c r="DE128" s="709"/>
      <c r="DF128" s="1019"/>
      <c r="DG128" s="1020">
        <v>792853</v>
      </c>
      <c r="DH128" s="1021"/>
      <c r="DI128" s="1021"/>
      <c r="DJ128" s="1021"/>
      <c r="DK128" s="1021"/>
      <c r="DL128" s="1021">
        <v>829723</v>
      </c>
      <c r="DM128" s="1021"/>
      <c r="DN128" s="1021"/>
      <c r="DO128" s="1021"/>
      <c r="DP128" s="1021"/>
      <c r="DQ128" s="1021">
        <v>832987</v>
      </c>
      <c r="DR128" s="1021"/>
      <c r="DS128" s="1021"/>
      <c r="DT128" s="1021"/>
      <c r="DU128" s="1021"/>
      <c r="DV128" s="1022">
        <v>1.1000000000000001</v>
      </c>
      <c r="DW128" s="1022"/>
      <c r="DX128" s="1022"/>
      <c r="DY128" s="1022"/>
      <c r="DZ128" s="1023"/>
    </row>
    <row r="129" spans="1:131" s="216"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464</v>
      </c>
      <c r="X129" s="1054"/>
      <c r="Y129" s="1054"/>
      <c r="Z129" s="1055"/>
      <c r="AA129" s="941">
        <v>78762264</v>
      </c>
      <c r="AB129" s="942"/>
      <c r="AC129" s="942"/>
      <c r="AD129" s="942"/>
      <c r="AE129" s="943"/>
      <c r="AF129" s="944">
        <v>81265849</v>
      </c>
      <c r="AG129" s="942"/>
      <c r="AH129" s="942"/>
      <c r="AI129" s="942"/>
      <c r="AJ129" s="943"/>
      <c r="AK129" s="944">
        <v>85564006</v>
      </c>
      <c r="AL129" s="942"/>
      <c r="AM129" s="942"/>
      <c r="AN129" s="942"/>
      <c r="AO129" s="943"/>
      <c r="AP129" s="1056"/>
      <c r="AQ129" s="1057"/>
      <c r="AR129" s="1057"/>
      <c r="AS129" s="1057"/>
      <c r="AT129" s="1058"/>
      <c r="AU129" s="219"/>
      <c r="AV129" s="219"/>
      <c r="AW129" s="219"/>
      <c r="AX129" s="1048" t="s">
        <v>465</v>
      </c>
      <c r="AY129" s="906"/>
      <c r="AZ129" s="906"/>
      <c r="BA129" s="906"/>
      <c r="BB129" s="906"/>
      <c r="BC129" s="906"/>
      <c r="BD129" s="906"/>
      <c r="BE129" s="907"/>
      <c r="BF129" s="1049" t="s">
        <v>385</v>
      </c>
      <c r="BG129" s="1050"/>
      <c r="BH129" s="1050"/>
      <c r="BI129" s="1050"/>
      <c r="BJ129" s="1050"/>
      <c r="BK129" s="1050"/>
      <c r="BL129" s="1051"/>
      <c r="BM129" s="1049">
        <v>16.25</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466</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467</v>
      </c>
      <c r="X130" s="1054"/>
      <c r="Y130" s="1054"/>
      <c r="Z130" s="1055"/>
      <c r="AA130" s="941">
        <v>8374033</v>
      </c>
      <c r="AB130" s="942"/>
      <c r="AC130" s="942"/>
      <c r="AD130" s="942"/>
      <c r="AE130" s="943"/>
      <c r="AF130" s="944">
        <v>8127867</v>
      </c>
      <c r="AG130" s="942"/>
      <c r="AH130" s="942"/>
      <c r="AI130" s="942"/>
      <c r="AJ130" s="943"/>
      <c r="AK130" s="944">
        <v>8007519</v>
      </c>
      <c r="AL130" s="942"/>
      <c r="AM130" s="942"/>
      <c r="AN130" s="942"/>
      <c r="AO130" s="943"/>
      <c r="AP130" s="1056"/>
      <c r="AQ130" s="1057"/>
      <c r="AR130" s="1057"/>
      <c r="AS130" s="1057"/>
      <c r="AT130" s="1058"/>
      <c r="AU130" s="219"/>
      <c r="AV130" s="219"/>
      <c r="AW130" s="219"/>
      <c r="AX130" s="1048" t="s">
        <v>468</v>
      </c>
      <c r="AY130" s="906"/>
      <c r="AZ130" s="906"/>
      <c r="BA130" s="906"/>
      <c r="BB130" s="906"/>
      <c r="BC130" s="906"/>
      <c r="BD130" s="906"/>
      <c r="BE130" s="907"/>
      <c r="BF130" s="1084">
        <v>2.2999999999999998</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469</v>
      </c>
      <c r="X131" s="1091"/>
      <c r="Y131" s="1091"/>
      <c r="Z131" s="1092"/>
      <c r="AA131" s="987">
        <v>70388231</v>
      </c>
      <c r="AB131" s="969"/>
      <c r="AC131" s="969"/>
      <c r="AD131" s="969"/>
      <c r="AE131" s="970"/>
      <c r="AF131" s="968">
        <v>73137982</v>
      </c>
      <c r="AG131" s="969"/>
      <c r="AH131" s="969"/>
      <c r="AI131" s="969"/>
      <c r="AJ131" s="970"/>
      <c r="AK131" s="968">
        <v>77556487</v>
      </c>
      <c r="AL131" s="969"/>
      <c r="AM131" s="969"/>
      <c r="AN131" s="969"/>
      <c r="AO131" s="970"/>
      <c r="AP131" s="1093"/>
      <c r="AQ131" s="1094"/>
      <c r="AR131" s="1094"/>
      <c r="AS131" s="1094"/>
      <c r="AT131" s="1095"/>
      <c r="AU131" s="219"/>
      <c r="AV131" s="219"/>
      <c r="AW131" s="219"/>
      <c r="AX131" s="1066" t="s">
        <v>470</v>
      </c>
      <c r="AY131" s="709"/>
      <c r="AZ131" s="709"/>
      <c r="BA131" s="709"/>
      <c r="BB131" s="709"/>
      <c r="BC131" s="709"/>
      <c r="BD131" s="709"/>
      <c r="BE131" s="1019"/>
      <c r="BF131" s="1067" t="s">
        <v>385</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471</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472</v>
      </c>
      <c r="W132" s="1077"/>
      <c r="X132" s="1077"/>
      <c r="Y132" s="1077"/>
      <c r="Z132" s="1078"/>
      <c r="AA132" s="1079">
        <v>1.233562753</v>
      </c>
      <c r="AB132" s="1080"/>
      <c r="AC132" s="1080"/>
      <c r="AD132" s="1080"/>
      <c r="AE132" s="1081"/>
      <c r="AF132" s="1082">
        <v>3.5680872350000001</v>
      </c>
      <c r="AG132" s="1080"/>
      <c r="AH132" s="1080"/>
      <c r="AI132" s="1080"/>
      <c r="AJ132" s="1081"/>
      <c r="AK132" s="1082">
        <v>2.1138824920000001</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473</v>
      </c>
      <c r="W133" s="1060"/>
      <c r="X133" s="1060"/>
      <c r="Y133" s="1060"/>
      <c r="Z133" s="1061"/>
      <c r="AA133" s="1062">
        <v>2.2000000000000002</v>
      </c>
      <c r="AB133" s="1063"/>
      <c r="AC133" s="1063"/>
      <c r="AD133" s="1063"/>
      <c r="AE133" s="1064"/>
      <c r="AF133" s="1062">
        <v>2.5</v>
      </c>
      <c r="AG133" s="1063"/>
      <c r="AH133" s="1063"/>
      <c r="AI133" s="1063"/>
      <c r="AJ133" s="1064"/>
      <c r="AK133" s="1062">
        <v>2.2999999999999998</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xWpMUzQLch0R+aiUKwbBd1eu0EeJchJT55fvfEr5PIM3HnJoIdgaQHfZnC1LIfywxNBpSAWcdXv2IhPER9CNJA==" saltValue="FiwChhnKFmROehOtfSR4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474</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Qiowl6SNLswVBoqQlYupyIQ1JXjMw6lHdmrmuejif/3v2Annu8g9VtWynPZhPnivSxDsuQ4vbYZ54rTDfgHrw==" saltValue="buNO2tRPoehGTZXvo+gnW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475</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476</v>
      </c>
      <c r="AL6" s="252"/>
      <c r="AM6" s="252"/>
      <c r="AN6" s="252"/>
    </row>
    <row r="7" spans="1:46" ht="13.5" customHeight="1" x14ac:dyDescent="0.2">
      <c r="A7" s="251"/>
      <c r="AK7" s="254"/>
      <c r="AL7" s="255"/>
      <c r="AM7" s="255"/>
      <c r="AN7" s="256"/>
      <c r="AO7" s="1097" t="s">
        <v>477</v>
      </c>
      <c r="AP7" s="257"/>
      <c r="AQ7" s="258" t="s">
        <v>478</v>
      </c>
      <c r="AR7" s="259"/>
    </row>
    <row r="8" spans="1:46" ht="13.2" x14ac:dyDescent="0.2">
      <c r="A8" s="251"/>
      <c r="AK8" s="260"/>
      <c r="AL8" s="261"/>
      <c r="AM8" s="261"/>
      <c r="AN8" s="262"/>
      <c r="AO8" s="1098"/>
      <c r="AP8" s="263" t="s">
        <v>479</v>
      </c>
      <c r="AQ8" s="264" t="s">
        <v>480</v>
      </c>
      <c r="AR8" s="265" t="s">
        <v>481</v>
      </c>
    </row>
    <row r="9" spans="1:46" ht="13.2" x14ac:dyDescent="0.2">
      <c r="A9" s="251"/>
      <c r="AK9" s="1099" t="s">
        <v>482</v>
      </c>
      <c r="AL9" s="1100"/>
      <c r="AM9" s="1100"/>
      <c r="AN9" s="1101"/>
      <c r="AO9" s="266">
        <v>23808463</v>
      </c>
      <c r="AP9" s="266">
        <v>55206</v>
      </c>
      <c r="AQ9" s="267">
        <v>62943</v>
      </c>
      <c r="AR9" s="268">
        <v>-12.3</v>
      </c>
    </row>
    <row r="10" spans="1:46" ht="13.5" customHeight="1" x14ac:dyDescent="0.2">
      <c r="A10" s="251"/>
      <c r="AK10" s="1099" t="s">
        <v>483</v>
      </c>
      <c r="AL10" s="1100"/>
      <c r="AM10" s="1100"/>
      <c r="AN10" s="1101"/>
      <c r="AO10" s="269">
        <v>88714</v>
      </c>
      <c r="AP10" s="269">
        <v>206</v>
      </c>
      <c r="AQ10" s="270">
        <v>1681</v>
      </c>
      <c r="AR10" s="271">
        <v>-87.7</v>
      </c>
    </row>
    <row r="11" spans="1:46" ht="13.5" customHeight="1" x14ac:dyDescent="0.2">
      <c r="A11" s="251"/>
      <c r="AK11" s="1099" t="s">
        <v>484</v>
      </c>
      <c r="AL11" s="1100"/>
      <c r="AM11" s="1100"/>
      <c r="AN11" s="1101"/>
      <c r="AO11" s="269" t="s">
        <v>485</v>
      </c>
      <c r="AP11" s="269" t="s">
        <v>485</v>
      </c>
      <c r="AQ11" s="270">
        <v>656</v>
      </c>
      <c r="AR11" s="271" t="s">
        <v>485</v>
      </c>
    </row>
    <row r="12" spans="1:46" ht="13.5" customHeight="1" x14ac:dyDescent="0.2">
      <c r="A12" s="251"/>
      <c r="AK12" s="1099" t="s">
        <v>486</v>
      </c>
      <c r="AL12" s="1100"/>
      <c r="AM12" s="1100"/>
      <c r="AN12" s="1101"/>
      <c r="AO12" s="269" t="s">
        <v>485</v>
      </c>
      <c r="AP12" s="269" t="s">
        <v>485</v>
      </c>
      <c r="AQ12" s="270">
        <v>24</v>
      </c>
      <c r="AR12" s="271" t="s">
        <v>485</v>
      </c>
    </row>
    <row r="13" spans="1:46" ht="13.5" customHeight="1" x14ac:dyDescent="0.2">
      <c r="A13" s="251"/>
      <c r="AK13" s="1099" t="s">
        <v>487</v>
      </c>
      <c r="AL13" s="1100"/>
      <c r="AM13" s="1100"/>
      <c r="AN13" s="1101"/>
      <c r="AO13" s="269" t="s">
        <v>485</v>
      </c>
      <c r="AP13" s="269" t="s">
        <v>485</v>
      </c>
      <c r="AQ13" s="270">
        <v>1968</v>
      </c>
      <c r="AR13" s="271" t="s">
        <v>485</v>
      </c>
    </row>
    <row r="14" spans="1:46" ht="13.5" customHeight="1" x14ac:dyDescent="0.2">
      <c r="A14" s="251"/>
      <c r="AK14" s="1099" t="s">
        <v>488</v>
      </c>
      <c r="AL14" s="1100"/>
      <c r="AM14" s="1100"/>
      <c r="AN14" s="1101"/>
      <c r="AO14" s="269">
        <v>738774</v>
      </c>
      <c r="AP14" s="269">
        <v>1713</v>
      </c>
      <c r="AQ14" s="270">
        <v>1222</v>
      </c>
      <c r="AR14" s="271">
        <v>40.200000000000003</v>
      </c>
    </row>
    <row r="15" spans="1:46" ht="13.5" customHeight="1" x14ac:dyDescent="0.2">
      <c r="A15" s="251"/>
      <c r="AK15" s="1102" t="s">
        <v>489</v>
      </c>
      <c r="AL15" s="1103"/>
      <c r="AM15" s="1103"/>
      <c r="AN15" s="1104"/>
      <c r="AO15" s="269">
        <v>-1273937</v>
      </c>
      <c r="AP15" s="269">
        <v>-2954</v>
      </c>
      <c r="AQ15" s="270">
        <v>-3725</v>
      </c>
      <c r="AR15" s="271">
        <v>-20.7</v>
      </c>
    </row>
    <row r="16" spans="1:46" ht="13.2" x14ac:dyDescent="0.2">
      <c r="A16" s="251"/>
      <c r="AK16" s="1102" t="s">
        <v>187</v>
      </c>
      <c r="AL16" s="1103"/>
      <c r="AM16" s="1103"/>
      <c r="AN16" s="1104"/>
      <c r="AO16" s="269">
        <v>23362014</v>
      </c>
      <c r="AP16" s="269">
        <v>54171</v>
      </c>
      <c r="AQ16" s="270">
        <v>64768</v>
      </c>
      <c r="AR16" s="271">
        <v>-16.399999999999999</v>
      </c>
    </row>
    <row r="17" spans="1:46" ht="13.2" x14ac:dyDescent="0.2">
      <c r="A17" s="251"/>
    </row>
    <row r="18" spans="1:46" ht="13.2" x14ac:dyDescent="0.2">
      <c r="A18" s="251"/>
      <c r="AQ18" s="272"/>
      <c r="AR18" s="272"/>
    </row>
    <row r="19" spans="1:46" ht="13.2" x14ac:dyDescent="0.2">
      <c r="A19" s="251"/>
      <c r="AK19" s="247" t="s">
        <v>490</v>
      </c>
    </row>
    <row r="20" spans="1:46" ht="13.2" x14ac:dyDescent="0.2">
      <c r="A20" s="251"/>
      <c r="AK20" s="273"/>
      <c r="AL20" s="274"/>
      <c r="AM20" s="274"/>
      <c r="AN20" s="275"/>
      <c r="AO20" s="276" t="s">
        <v>491</v>
      </c>
      <c r="AP20" s="277" t="s">
        <v>492</v>
      </c>
      <c r="AQ20" s="278" t="s">
        <v>493</v>
      </c>
      <c r="AR20" s="279"/>
    </row>
    <row r="21" spans="1:46" s="252" customFormat="1" ht="13.2" x14ac:dyDescent="0.2">
      <c r="A21" s="280"/>
      <c r="AK21" s="1105" t="s">
        <v>494</v>
      </c>
      <c r="AL21" s="1106"/>
      <c r="AM21" s="1106"/>
      <c r="AN21" s="1107"/>
      <c r="AO21" s="281">
        <v>5.95</v>
      </c>
      <c r="AP21" s="282">
        <v>6.41</v>
      </c>
      <c r="AQ21" s="283">
        <v>-0.46</v>
      </c>
      <c r="AS21" s="284"/>
      <c r="AT21" s="280"/>
    </row>
    <row r="22" spans="1:46" s="252" customFormat="1" ht="13.2" x14ac:dyDescent="0.2">
      <c r="A22" s="280"/>
      <c r="AK22" s="1105" t="s">
        <v>495</v>
      </c>
      <c r="AL22" s="1106"/>
      <c r="AM22" s="1106"/>
      <c r="AN22" s="1107"/>
      <c r="AO22" s="285">
        <v>102.7</v>
      </c>
      <c r="AP22" s="286">
        <v>99.7</v>
      </c>
      <c r="AQ22" s="287">
        <v>3</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496</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497</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498</v>
      </c>
      <c r="AL29" s="252"/>
      <c r="AM29" s="252"/>
      <c r="AN29" s="252"/>
      <c r="AS29" s="294"/>
    </row>
    <row r="30" spans="1:46" ht="13.5" customHeight="1" x14ac:dyDescent="0.2">
      <c r="A30" s="251"/>
      <c r="AK30" s="254"/>
      <c r="AL30" s="255"/>
      <c r="AM30" s="255"/>
      <c r="AN30" s="256"/>
      <c r="AO30" s="1097" t="s">
        <v>477</v>
      </c>
      <c r="AP30" s="257"/>
      <c r="AQ30" s="258" t="s">
        <v>478</v>
      </c>
      <c r="AR30" s="259"/>
    </row>
    <row r="31" spans="1:46" ht="13.2" x14ac:dyDescent="0.2">
      <c r="A31" s="251"/>
      <c r="AK31" s="260"/>
      <c r="AL31" s="261"/>
      <c r="AM31" s="261"/>
      <c r="AN31" s="262"/>
      <c r="AO31" s="1098"/>
      <c r="AP31" s="263" t="s">
        <v>479</v>
      </c>
      <c r="AQ31" s="264" t="s">
        <v>480</v>
      </c>
      <c r="AR31" s="265" t="s">
        <v>481</v>
      </c>
    </row>
    <row r="32" spans="1:46" ht="27" customHeight="1" x14ac:dyDescent="0.2">
      <c r="A32" s="251"/>
      <c r="AK32" s="1113" t="s">
        <v>499</v>
      </c>
      <c r="AL32" s="1114"/>
      <c r="AM32" s="1114"/>
      <c r="AN32" s="1115"/>
      <c r="AO32" s="295">
        <v>9414497</v>
      </c>
      <c r="AP32" s="295">
        <v>21830</v>
      </c>
      <c r="AQ32" s="296">
        <v>36898</v>
      </c>
      <c r="AR32" s="297">
        <v>-40.799999999999997</v>
      </c>
    </row>
    <row r="33" spans="1:46" ht="13.5" customHeight="1" x14ac:dyDescent="0.2">
      <c r="A33" s="251"/>
      <c r="AK33" s="1113" t="s">
        <v>500</v>
      </c>
      <c r="AL33" s="1114"/>
      <c r="AM33" s="1114"/>
      <c r="AN33" s="1115"/>
      <c r="AO33" s="295" t="s">
        <v>485</v>
      </c>
      <c r="AP33" s="295" t="s">
        <v>485</v>
      </c>
      <c r="AQ33" s="296">
        <v>2</v>
      </c>
      <c r="AR33" s="297" t="s">
        <v>485</v>
      </c>
    </row>
    <row r="34" spans="1:46" ht="27" customHeight="1" x14ac:dyDescent="0.2">
      <c r="A34" s="251"/>
      <c r="AK34" s="1113" t="s">
        <v>501</v>
      </c>
      <c r="AL34" s="1114"/>
      <c r="AM34" s="1114"/>
      <c r="AN34" s="1115"/>
      <c r="AO34" s="295" t="s">
        <v>485</v>
      </c>
      <c r="AP34" s="295" t="s">
        <v>485</v>
      </c>
      <c r="AQ34" s="296">
        <v>63</v>
      </c>
      <c r="AR34" s="297" t="s">
        <v>485</v>
      </c>
    </row>
    <row r="35" spans="1:46" ht="27" customHeight="1" x14ac:dyDescent="0.2">
      <c r="A35" s="251"/>
      <c r="AK35" s="1113" t="s">
        <v>502</v>
      </c>
      <c r="AL35" s="1114"/>
      <c r="AM35" s="1114"/>
      <c r="AN35" s="1115"/>
      <c r="AO35" s="295">
        <v>927359</v>
      </c>
      <c r="AP35" s="295">
        <v>2150</v>
      </c>
      <c r="AQ35" s="296">
        <v>8350</v>
      </c>
      <c r="AR35" s="297">
        <v>-74.3</v>
      </c>
    </row>
    <row r="36" spans="1:46" ht="27" customHeight="1" x14ac:dyDescent="0.2">
      <c r="A36" s="251"/>
      <c r="AK36" s="1113" t="s">
        <v>503</v>
      </c>
      <c r="AL36" s="1114"/>
      <c r="AM36" s="1114"/>
      <c r="AN36" s="1115"/>
      <c r="AO36" s="295">
        <v>93797</v>
      </c>
      <c r="AP36" s="295">
        <v>217</v>
      </c>
      <c r="AQ36" s="296">
        <v>436</v>
      </c>
      <c r="AR36" s="297">
        <v>-50.2</v>
      </c>
    </row>
    <row r="37" spans="1:46" ht="13.5" customHeight="1" x14ac:dyDescent="0.2">
      <c r="A37" s="251"/>
      <c r="AK37" s="1113" t="s">
        <v>504</v>
      </c>
      <c r="AL37" s="1114"/>
      <c r="AM37" s="1114"/>
      <c r="AN37" s="1115"/>
      <c r="AO37" s="295">
        <v>1385117</v>
      </c>
      <c r="AP37" s="295">
        <v>3212</v>
      </c>
      <c r="AQ37" s="296">
        <v>641</v>
      </c>
      <c r="AR37" s="297">
        <v>401.1</v>
      </c>
    </row>
    <row r="38" spans="1:46" ht="27" customHeight="1" x14ac:dyDescent="0.2">
      <c r="A38" s="251"/>
      <c r="AK38" s="1116" t="s">
        <v>505</v>
      </c>
      <c r="AL38" s="1117"/>
      <c r="AM38" s="1117"/>
      <c r="AN38" s="1118"/>
      <c r="AO38" s="298" t="s">
        <v>485</v>
      </c>
      <c r="AP38" s="298" t="s">
        <v>485</v>
      </c>
      <c r="AQ38" s="299">
        <v>1</v>
      </c>
      <c r="AR38" s="287" t="s">
        <v>485</v>
      </c>
      <c r="AS38" s="294"/>
    </row>
    <row r="39" spans="1:46" ht="13.2" x14ac:dyDescent="0.2">
      <c r="A39" s="251"/>
      <c r="AK39" s="1116" t="s">
        <v>506</v>
      </c>
      <c r="AL39" s="1117"/>
      <c r="AM39" s="1117"/>
      <c r="AN39" s="1118"/>
      <c r="AO39" s="295">
        <v>-2173798</v>
      </c>
      <c r="AP39" s="295">
        <v>-5040</v>
      </c>
      <c r="AQ39" s="296">
        <v>-7817</v>
      </c>
      <c r="AR39" s="297">
        <v>-35.5</v>
      </c>
      <c r="AS39" s="294"/>
    </row>
    <row r="40" spans="1:46" ht="27" customHeight="1" x14ac:dyDescent="0.2">
      <c r="A40" s="251"/>
      <c r="AK40" s="1113" t="s">
        <v>507</v>
      </c>
      <c r="AL40" s="1114"/>
      <c r="AM40" s="1114"/>
      <c r="AN40" s="1115"/>
      <c r="AO40" s="295">
        <v>-8007519</v>
      </c>
      <c r="AP40" s="295">
        <v>-18567</v>
      </c>
      <c r="AQ40" s="296">
        <v>-28299</v>
      </c>
      <c r="AR40" s="297">
        <v>-34.4</v>
      </c>
      <c r="AS40" s="294"/>
    </row>
    <row r="41" spans="1:46" ht="13.2" x14ac:dyDescent="0.2">
      <c r="A41" s="251"/>
      <c r="AK41" s="1119" t="s">
        <v>282</v>
      </c>
      <c r="AL41" s="1120"/>
      <c r="AM41" s="1120"/>
      <c r="AN41" s="1121"/>
      <c r="AO41" s="295">
        <v>1639453</v>
      </c>
      <c r="AP41" s="295">
        <v>3801</v>
      </c>
      <c r="AQ41" s="296">
        <v>10277</v>
      </c>
      <c r="AR41" s="297">
        <v>-63</v>
      </c>
      <c r="AS41" s="294"/>
    </row>
    <row r="42" spans="1:46" ht="13.2" x14ac:dyDescent="0.2">
      <c r="A42" s="251"/>
      <c r="AK42" s="300" t="s">
        <v>508</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509</v>
      </c>
    </row>
    <row r="48" spans="1:46" ht="13.2" x14ac:dyDescent="0.2">
      <c r="A48" s="251"/>
      <c r="AK48" s="305" t="s">
        <v>510</v>
      </c>
      <c r="AL48" s="305"/>
      <c r="AM48" s="305"/>
      <c r="AN48" s="305"/>
      <c r="AO48" s="305"/>
      <c r="AP48" s="305"/>
      <c r="AQ48" s="306"/>
      <c r="AR48" s="305"/>
    </row>
    <row r="49" spans="1:44" ht="13.5" customHeight="1" x14ac:dyDescent="0.2">
      <c r="A49" s="251"/>
      <c r="AK49" s="307"/>
      <c r="AL49" s="308"/>
      <c r="AM49" s="1108" t="s">
        <v>477</v>
      </c>
      <c r="AN49" s="1110" t="s">
        <v>511</v>
      </c>
      <c r="AO49" s="1111"/>
      <c r="AP49" s="1111"/>
      <c r="AQ49" s="1111"/>
      <c r="AR49" s="1112"/>
    </row>
    <row r="50" spans="1:44" ht="13.2" x14ac:dyDescent="0.2">
      <c r="A50" s="251"/>
      <c r="AK50" s="309"/>
      <c r="AL50" s="310"/>
      <c r="AM50" s="1109"/>
      <c r="AN50" s="311" t="s">
        <v>512</v>
      </c>
      <c r="AO50" s="312" t="s">
        <v>513</v>
      </c>
      <c r="AP50" s="313" t="s">
        <v>514</v>
      </c>
      <c r="AQ50" s="314" t="s">
        <v>515</v>
      </c>
      <c r="AR50" s="315" t="s">
        <v>516</v>
      </c>
    </row>
    <row r="51" spans="1:44" ht="13.2" x14ac:dyDescent="0.2">
      <c r="A51" s="251"/>
      <c r="AK51" s="307" t="s">
        <v>517</v>
      </c>
      <c r="AL51" s="308"/>
      <c r="AM51" s="316">
        <v>15709200</v>
      </c>
      <c r="AN51" s="317">
        <v>37723</v>
      </c>
      <c r="AO51" s="318">
        <v>17.899999999999999</v>
      </c>
      <c r="AP51" s="319">
        <v>48088</v>
      </c>
      <c r="AQ51" s="320">
        <v>3.6</v>
      </c>
      <c r="AR51" s="321">
        <v>14.3</v>
      </c>
    </row>
    <row r="52" spans="1:44" ht="13.2" x14ac:dyDescent="0.2">
      <c r="A52" s="251"/>
      <c r="AK52" s="322"/>
      <c r="AL52" s="323" t="s">
        <v>518</v>
      </c>
      <c r="AM52" s="324">
        <v>8032735</v>
      </c>
      <c r="AN52" s="325">
        <v>19289</v>
      </c>
      <c r="AO52" s="326">
        <v>13.9</v>
      </c>
      <c r="AP52" s="327">
        <v>25183</v>
      </c>
      <c r="AQ52" s="328">
        <v>-4.3</v>
      </c>
      <c r="AR52" s="329">
        <v>18.2</v>
      </c>
    </row>
    <row r="53" spans="1:44" ht="13.2" x14ac:dyDescent="0.2">
      <c r="A53" s="251"/>
      <c r="AK53" s="307" t="s">
        <v>519</v>
      </c>
      <c r="AL53" s="308"/>
      <c r="AM53" s="316">
        <v>11610988</v>
      </c>
      <c r="AN53" s="317">
        <v>27643</v>
      </c>
      <c r="AO53" s="318">
        <v>-26.7</v>
      </c>
      <c r="AP53" s="319">
        <v>46457</v>
      </c>
      <c r="AQ53" s="320">
        <v>-3.4</v>
      </c>
      <c r="AR53" s="321">
        <v>-23.3</v>
      </c>
    </row>
    <row r="54" spans="1:44" ht="13.2" x14ac:dyDescent="0.2">
      <c r="A54" s="251"/>
      <c r="AK54" s="322"/>
      <c r="AL54" s="323" t="s">
        <v>518</v>
      </c>
      <c r="AM54" s="324">
        <v>6249440</v>
      </c>
      <c r="AN54" s="325">
        <v>14879</v>
      </c>
      <c r="AO54" s="326">
        <v>-22.9</v>
      </c>
      <c r="AP54" s="327">
        <v>24020</v>
      </c>
      <c r="AQ54" s="328">
        <v>-4.5999999999999996</v>
      </c>
      <c r="AR54" s="329">
        <v>-18.3</v>
      </c>
    </row>
    <row r="55" spans="1:44" ht="13.2" x14ac:dyDescent="0.2">
      <c r="A55" s="251"/>
      <c r="AK55" s="307" t="s">
        <v>520</v>
      </c>
      <c r="AL55" s="308"/>
      <c r="AM55" s="316">
        <v>15525145</v>
      </c>
      <c r="AN55" s="317">
        <v>36537</v>
      </c>
      <c r="AO55" s="318">
        <v>32.200000000000003</v>
      </c>
      <c r="AP55" s="319">
        <v>51849</v>
      </c>
      <c r="AQ55" s="320">
        <v>11.6</v>
      </c>
      <c r="AR55" s="321">
        <v>20.6</v>
      </c>
    </row>
    <row r="56" spans="1:44" ht="13.2" x14ac:dyDescent="0.2">
      <c r="A56" s="251"/>
      <c r="AK56" s="322"/>
      <c r="AL56" s="323" t="s">
        <v>518</v>
      </c>
      <c r="AM56" s="324">
        <v>9944990</v>
      </c>
      <c r="AN56" s="325">
        <v>23404</v>
      </c>
      <c r="AO56" s="326">
        <v>57.3</v>
      </c>
      <c r="AP56" s="327">
        <v>26326</v>
      </c>
      <c r="AQ56" s="328">
        <v>9.6</v>
      </c>
      <c r="AR56" s="329">
        <v>47.7</v>
      </c>
    </row>
    <row r="57" spans="1:44" ht="13.2" x14ac:dyDescent="0.2">
      <c r="A57" s="251"/>
      <c r="AK57" s="307" t="s">
        <v>521</v>
      </c>
      <c r="AL57" s="308"/>
      <c r="AM57" s="316">
        <v>15719103</v>
      </c>
      <c r="AN57" s="317">
        <v>36677</v>
      </c>
      <c r="AO57" s="318">
        <v>0.4</v>
      </c>
      <c r="AP57" s="319">
        <v>52191</v>
      </c>
      <c r="AQ57" s="320">
        <v>0.7</v>
      </c>
      <c r="AR57" s="321">
        <v>-0.3</v>
      </c>
    </row>
    <row r="58" spans="1:44" ht="13.2" x14ac:dyDescent="0.2">
      <c r="A58" s="251"/>
      <c r="AK58" s="322"/>
      <c r="AL58" s="323" t="s">
        <v>518</v>
      </c>
      <c r="AM58" s="324">
        <v>10462848</v>
      </c>
      <c r="AN58" s="325">
        <v>24412</v>
      </c>
      <c r="AO58" s="326">
        <v>4.3</v>
      </c>
      <c r="AP58" s="327">
        <v>26807</v>
      </c>
      <c r="AQ58" s="328">
        <v>1.8</v>
      </c>
      <c r="AR58" s="329">
        <v>2.5</v>
      </c>
    </row>
    <row r="59" spans="1:44" ht="13.2" x14ac:dyDescent="0.2">
      <c r="A59" s="251"/>
      <c r="AK59" s="307" t="s">
        <v>522</v>
      </c>
      <c r="AL59" s="308"/>
      <c r="AM59" s="316">
        <v>18504575</v>
      </c>
      <c r="AN59" s="317">
        <v>42907</v>
      </c>
      <c r="AO59" s="318">
        <v>17</v>
      </c>
      <c r="AP59" s="319">
        <v>48105</v>
      </c>
      <c r="AQ59" s="320">
        <v>-7.8</v>
      </c>
      <c r="AR59" s="321">
        <v>24.8</v>
      </c>
    </row>
    <row r="60" spans="1:44" ht="13.2" x14ac:dyDescent="0.2">
      <c r="A60" s="251"/>
      <c r="AK60" s="322"/>
      <c r="AL60" s="323" t="s">
        <v>518</v>
      </c>
      <c r="AM60" s="324">
        <v>10694982</v>
      </c>
      <c r="AN60" s="325">
        <v>24799</v>
      </c>
      <c r="AO60" s="326">
        <v>1.6</v>
      </c>
      <c r="AP60" s="327">
        <v>24072</v>
      </c>
      <c r="AQ60" s="328">
        <v>-10.199999999999999</v>
      </c>
      <c r="AR60" s="329">
        <v>11.8</v>
      </c>
    </row>
    <row r="61" spans="1:44" ht="13.2" x14ac:dyDescent="0.2">
      <c r="A61" s="251"/>
      <c r="AK61" s="307" t="s">
        <v>523</v>
      </c>
      <c r="AL61" s="330"/>
      <c r="AM61" s="316">
        <v>15413802</v>
      </c>
      <c r="AN61" s="317">
        <v>36297</v>
      </c>
      <c r="AO61" s="318">
        <v>8.1999999999999993</v>
      </c>
      <c r="AP61" s="319">
        <v>49338</v>
      </c>
      <c r="AQ61" s="331">
        <v>0.9</v>
      </c>
      <c r="AR61" s="321">
        <v>7.3</v>
      </c>
    </row>
    <row r="62" spans="1:44" ht="13.2" x14ac:dyDescent="0.2">
      <c r="A62" s="251"/>
      <c r="AK62" s="322"/>
      <c r="AL62" s="323" t="s">
        <v>518</v>
      </c>
      <c r="AM62" s="324">
        <v>9076999</v>
      </c>
      <c r="AN62" s="325">
        <v>21357</v>
      </c>
      <c r="AO62" s="326">
        <v>10.8</v>
      </c>
      <c r="AP62" s="327">
        <v>25282</v>
      </c>
      <c r="AQ62" s="328">
        <v>-1.5</v>
      </c>
      <c r="AR62" s="329">
        <v>12.3</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xx4HxTXKzQB+gxhGHk7czMHKfbThUGnluO1OO1xs/bri5eX6/qOqxH4UqaN5bacjduxQUgBgSDR1QeMRd4cCpg==" saltValue="p54NRx1TTIgWW+c+mOqM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525</v>
      </c>
    </row>
    <row r="121" spans="125:125" ht="13.5" hidden="1" customHeight="1" x14ac:dyDescent="0.2">
      <c r="DU121" s="245"/>
    </row>
  </sheetData>
  <sheetProtection algorithmName="SHA-512" hashValue="QjOcLoIAjwab41z2ekQtqTTZntEaEQ26e6dKrmzo+4mhpq4HYOrdRa/ObuA8XxG0AlFujXdWKdQfKRaekyBLFQ==" saltValue="LQ3QkzUKOHVadXGdM5xTg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526</v>
      </c>
    </row>
  </sheetData>
  <sheetProtection algorithmName="SHA-512" hashValue="Re+z/Mztr5eEbHXBdeXYfNl0okFetFAZrdp76G0aX2LVBo/5lwijbYdNgCvH+pS2C3V1ma8/D36H4DjsQiGWpA==" saltValue="CAWaFqWf4MyolNs7sI92+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2">
      <c r="B47" s="10"/>
      <c r="C47" s="1122" t="s">
        <v>3</v>
      </c>
      <c r="D47" s="1122"/>
      <c r="E47" s="1123"/>
      <c r="F47" s="11">
        <v>13.67</v>
      </c>
      <c r="G47" s="12">
        <v>13.44</v>
      </c>
      <c r="H47" s="12">
        <v>16.149999999999999</v>
      </c>
      <c r="I47" s="12">
        <v>14.43</v>
      </c>
      <c r="J47" s="13">
        <v>16.63</v>
      </c>
    </row>
    <row r="48" spans="2:10" ht="57.75" customHeight="1" x14ac:dyDescent="0.2">
      <c r="B48" s="14"/>
      <c r="C48" s="1124" t="s">
        <v>4</v>
      </c>
      <c r="D48" s="1124"/>
      <c r="E48" s="1125"/>
      <c r="F48" s="15">
        <v>4.83</v>
      </c>
      <c r="G48" s="16">
        <v>5.68</v>
      </c>
      <c r="H48" s="16">
        <v>5.07</v>
      </c>
      <c r="I48" s="16">
        <v>6.28</v>
      </c>
      <c r="J48" s="17">
        <v>6.42</v>
      </c>
    </row>
    <row r="49" spans="2:10" ht="57.75" customHeight="1" thickBot="1" x14ac:dyDescent="0.25">
      <c r="B49" s="18"/>
      <c r="C49" s="1126" t="s">
        <v>5</v>
      </c>
      <c r="D49" s="1126"/>
      <c r="E49" s="1127"/>
      <c r="F49" s="19" t="s">
        <v>532</v>
      </c>
      <c r="G49" s="20" t="s">
        <v>533</v>
      </c>
      <c r="H49" s="20" t="s">
        <v>534</v>
      </c>
      <c r="I49" s="20" t="s">
        <v>535</v>
      </c>
      <c r="J49" s="21">
        <v>0.46</v>
      </c>
    </row>
    <row r="50" spans="2:10" ht="13.2" x14ac:dyDescent="0.2"/>
  </sheetData>
  <sheetProtection algorithmName="SHA-512" hashValue="EdeD37asJ7noVtWFHlnrUsbqBeFrUkFXP8VCKnPUMA33Wap2o6h9d0erXO7dWPrupuxDjifaetptTqtas764rg==" saltValue="INVA5O+mHWo/0TM0Sz3p2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2023-03-23T05:48:49Z</cp:lastPrinted>
  <dcterms:created xsi:type="dcterms:W3CDTF">2023-02-20T04:36:32Z</dcterms:created>
  <dcterms:modified xsi:type="dcterms:W3CDTF">2023-10-12T01:55:13Z</dcterms:modified>
  <cp:category/>
</cp:coreProperties>
</file>