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17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s="1"/>
  <c r="AM35" i="9" l="1"/>
  <c r="BE34" i="9"/>
  <c r="BE35" i="9" s="1"/>
  <c r="BW34" i="9" s="1"/>
  <c r="BW35" i="9" l="1"/>
  <c r="BW36" i="9" s="1"/>
  <c r="BW37" i="9" s="1"/>
  <c r="BW38" i="9" s="1"/>
  <c r="BW39" i="9" s="1"/>
  <c r="BW40" i="9" s="1"/>
  <c r="BW41" i="9" s="1"/>
  <c r="BW42" i="9" s="1"/>
  <c r="BW43" i="9" s="1"/>
  <c r="CO34" i="9"/>
  <c r="CO35" i="9" s="1"/>
</calcChain>
</file>

<file path=xl/sharedStrings.xml><?xml version="1.0" encoding="utf-8"?>
<sst xmlns="http://schemas.openxmlformats.org/spreadsheetml/2006/main" count="1050" uniqueCount="567">
  <si>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</si>
  <si>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</si>
  <si>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</si>
  <si>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</si>
  <si>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</si>
  <si>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</si>
  <si>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</si>
  <si>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</si>
  <si>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</si>
  <si>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</si>
  <si>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</si>
  <si>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</si>
  <si>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</si>
  <si>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</si>
  <si>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</si>
  <si>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</si>
  <si>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</si>
  <si>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</si>
  <si>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</si>
  <si>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</si>
  <si>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</si>
  <si>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</si>
  <si>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</si>
  <si>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</si>
  <si>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</si>
  <si>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</si>
  <si>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</si>
  <si>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</si>
  <si>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</si>
  <si>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</si>
  <si>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</si>
  <si>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</si>
  <si>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</si>
  <si>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</si>
  <si>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</si>
  <si>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</si>
  <si>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</si>
  <si>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</si>
  <si>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</si>
  <si>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</si>
  <si>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</si>
  <si>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</si>
  <si>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</si>
  <si>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</si>
  <si>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</si>
  <si>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</si>
  <si>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</si>
  <si>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</si>
  <si>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</si>
  <si>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</si>
  <si>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</si>
  <si>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</si>
  <si>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</si>
  <si>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</si>
  <si>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</si>
  <si>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</si>
  <si>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</si>
  <si>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</si>
  <si>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</si>
  <si>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</si>
  <si>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</si>
  <si>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</si>
  <si>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</si>
  <si>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</si>
  <si>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</si>
  <si>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</si>
  <si>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</si>
  <si>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</si>
  <si>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</si>
  <si>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</si>
  <si>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</si>
  <si>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</si>
  <si>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</si>
  <si>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</si>
  <si>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</si>
  <si>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</si>
  <si>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</si>
  <si>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</si>
  <si>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</si>
  <si>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</si>
  <si>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</si>
  <si>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旭市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</si>
  <si>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</si>
  <si>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</si>
  <si>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</si>
  <si>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</si>
  <si>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</si>
  <si>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</si>
  <si>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</si>
  <si>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</si>
  <si>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</si>
  <si>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</si>
  <si>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</si>
  <si>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</si>
  <si>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</si>
  <si>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</si>
  <si>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</si>
  <si>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</si>
  <si>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</si>
  <si>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</si>
  <si>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</si>
  <si>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</si>
  <si>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</si>
  <si>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</si>
  <si>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</si>
  <si>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</si>
  <si>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</si>
  <si>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</si>
  <si>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</si>
  <si>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</si>
  <si>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</si>
  <si>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</si>
  <si>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</si>
  <si>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</si>
  <si>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</si>
  <si>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</si>
  <si>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</si>
  <si>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</si>
  <si>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</si>
  <si>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</si>
  <si>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</si>
  <si>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</si>
  <si>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</si>
  <si>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</si>
  <si>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</si>
  <si>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</si>
  <si>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</si>
  <si>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</si>
  <si>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</si>
  <si>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</si>
  <si>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</si>
  <si>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</si>
  <si>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</si>
  <si>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</si>
  <si>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</si>
  <si>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</si>
  <si>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</si>
  <si>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</si>
  <si>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</si>
  <si>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</si>
  <si>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</si>
  <si>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</si>
  <si>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</si>
  <si>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</si>
  <si>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</si>
  <si>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</si>
  <si>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</si>
  <si>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</si>
  <si>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</si>
  <si>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</si>
  <si>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</si>
  <si>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</si>
  <si>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</si>
  <si>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</si>
  <si>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</si>
  <si>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</si>
  <si>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</si>
  <si>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</si>
  <si>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</si>
  <si>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</si>
  <si>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</si>
  <si>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</si>
  <si>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</si>
  <si>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</si>
  <si>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</si>
  <si>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</si>
  <si>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</si>
  <si>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</si>
  <si>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</si>
  <si>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</si>
  <si>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</si>
  <si>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</si>
  <si>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</si>
  <si>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</si>
  <si>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</si>
  <si>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</si>
  <si>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</si>
  <si>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</si>
  <si>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</si>
  <si>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</si>
  <si>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</si>
  <si>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</si>
  <si>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</si>
  <si>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</si>
  <si>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</si>
  <si>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</si>
  <si>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</si>
  <si>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</si>
  <si>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</si>
  <si>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</si>
  <si>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</si>
  <si>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</si>
  <si>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千葉県旭市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</si>
  <si>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</si>
  <si>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</si>
  <si>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</si>
  <si>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</si>
  <si>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</si>
  <si>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</si>
  <si>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</si>
  <si>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</si>
  <si>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</si>
  <si>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</si>
  <si>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</si>
  <si>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</si>
  <si>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</si>
  <si>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</si>
  <si>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</si>
  <si>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</si>
  <si>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</si>
  <si>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</si>
  <si>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</si>
  <si>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</si>
  <si>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</si>
  <si>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</si>
  <si>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</si>
  <si>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</si>
  <si>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</si>
  <si>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</si>
  <si>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</si>
  <si>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</si>
  <si>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</si>
  <si>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</si>
  <si>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</si>
  <si>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</si>
  <si>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</si>
  <si>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</si>
  <si>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</si>
  <si>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</si>
  <si>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</si>
  <si>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</si>
  <si>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</si>
  <si>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</si>
  <si>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</si>
  <si>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</si>
  <si>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</si>
  <si>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</si>
  <si>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</si>
  <si>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</si>
  <si>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</si>
  <si>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</si>
  <si>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</si>
  <si>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</si>
  <si>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</si>
  <si>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</si>
  <si>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</si>
  <si>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</si>
  <si>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</si>
  <si>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</si>
  <si>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</si>
  <si>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</si>
  <si>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</si>
  <si>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</si>
  <si>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</si>
  <si>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</si>
  <si>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</si>
  <si>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</si>
  <si>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</si>
  <si>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</si>
  <si>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</si>
  <si>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</si>
  <si>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</si>
  <si>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</si>
  <si>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</si>
  <si>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</si>
  <si>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</si>
  <si>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</si>
  <si>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</si>
  <si>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</si>
  <si>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</si>
  <si>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</si>
  <si>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</si>
  <si>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</si>
  <si>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</si>
  <si>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</si>
  <si>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</si>
  <si>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</si>
  <si>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</si>
  <si>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</si>
  <si>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</si>
  <si>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</si>
  <si>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</si>
  <si>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</si>
  <si>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</si>
  <si>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</si>
  <si>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</si>
  <si>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</si>
  <si>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</si>
  <si>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</si>
  <si>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</si>
  <si>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</si>
  <si>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</si>
  <si>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</si>
  <si>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</si>
  <si>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</si>
  <si>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</si>
  <si>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</si>
  <si>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</si>
  <si>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</si>
  <si>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</si>
  <si>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</si>
  <si>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</si>
  <si>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</si>
  <si>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</si>
  <si>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</si>
  <si>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</si>
  <si>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</si>
  <si>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</si>
  <si>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</si>
  <si>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</si>
  <si>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</si>
  <si>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</si>
  <si>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</si>
  <si>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</si>
  <si>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</si>
  <si>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</si>
  <si>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</si>
  <si>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</si>
  <si>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</si>
  <si>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</si>
  <si>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</si>
  <si>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</si>
  <si>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</si>
  <si>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</si>
  <si>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</si>
  <si>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</si>
  <si>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</si>
  <si>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</si>
  <si>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</si>
  <si>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</si>
  <si>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</si>
  <si>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</si>
  <si>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</si>
  <si>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</si>
  <si>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</si>
  <si>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</si>
  <si>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</si>
  <si>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</si>
  <si>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</si>
  <si>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</si>
  <si>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千葉県旭市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</si>
  <si>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</si>
  <si>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</si>
  <si>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</si>
  <si>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</si>
  <si>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</si>
  <si>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</si>
  <si>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</si>
  <si>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</si>
  <si>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</si>
  <si>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</si>
  <si>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</si>
  <si>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</si>
  <si>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</si>
  <si>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</si>
  <si>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</si>
  <si>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</si>
  <si>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</si>
  <si>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</si>
  <si>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</si>
  <si>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</si>
  <si>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</si>
  <si>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</si>
  <si>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</si>
  <si>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</si>
  <si>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</si>
  <si>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</si>
  <si>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</si>
  <si>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</si>
  <si>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</si>
  <si>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</si>
  <si>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</si>
  <si>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</si>
  <si>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</si>
  <si>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旭市国民健康保険事業特別会計（事業）</t>
    <phoneticPr fontId="5"/>
  </si>
  <si>
    <t>旭市国民健康保険事業特別会計（施設）</t>
    <phoneticPr fontId="5"/>
  </si>
  <si>
    <t>旭市介護保険事業特別会計</t>
    <phoneticPr fontId="5"/>
  </si>
  <si>
    <t>旭市後期高齢者医療特別会計</t>
    <phoneticPr fontId="5"/>
  </si>
  <si>
    <t>旭市水道事業会計</t>
    <phoneticPr fontId="5"/>
  </si>
  <si>
    <t>法適用企業</t>
    <phoneticPr fontId="5"/>
  </si>
  <si>
    <t>旭市病院事業会計</t>
    <phoneticPr fontId="5"/>
  </si>
  <si>
    <t>旭市下水道事業特別会計</t>
    <phoneticPr fontId="5"/>
  </si>
  <si>
    <t>法非適用企業</t>
    <phoneticPr fontId="5"/>
  </si>
  <si>
    <t>旭市農業集落排水事業特別会計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</si>
  <si>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</si>
  <si>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</si>
  <si>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</si>
  <si>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</si>
  <si>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</si>
  <si>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</si>
  <si>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</si>
  <si>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</si>
  <si>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</si>
  <si>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</si>
  <si>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</si>
  <si>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</si>
  <si>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</si>
  <si>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</si>
  <si>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</si>
  <si>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</si>
  <si>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</si>
  <si>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</si>
  <si>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</si>
  <si>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</si>
  <si>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</si>
  <si>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</si>
  <si>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</si>
  <si>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</si>
  <si>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</si>
  <si>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</si>
  <si>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</si>
  <si>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</si>
  <si>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</si>
  <si>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</si>
  <si>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</si>
  <si>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</si>
  <si>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</si>
  <si>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</si>
  <si>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</si>
  <si>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</si>
  <si>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</si>
  <si>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</si>
  <si>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</si>
  <si>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</si>
  <si>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</si>
  <si>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</si>
  <si>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</si>
  <si>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</si>
  <si>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</si>
  <si>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</si>
  <si>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</si>
  <si>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</si>
  <si>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</si>
  <si>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</si>
  <si>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</si>
  <si>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</si>
  <si>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</si>
  <si>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</si>
  <si>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</si>
  <si>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旭市農業集落排水事業特別会計</t>
    <phoneticPr fontId="5"/>
  </si>
  <si>
    <t>-</t>
    <phoneticPr fontId="5"/>
  </si>
  <si>
    <t>将来負担比率（(Ｅ)－(Ｆ)）／（(Ｃ)－(Ｄ)）×１００</t>
    <rPh sb="0" eb="2">
      <t>ショウライ</t>
    </rPh>
    <rPh sb="2" eb="4">
      <t>フタン</t>
    </rPh>
    <rPh sb="4" eb="6">
      <t>ヒリツ</t>
    </rPh>
    <phoneticPr fontId="5"/>
  </si>
  <si>
    <t>旭市水道事業会計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</si>
  <si>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</si>
  <si>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</si>
  <si>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</si>
  <si>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</si>
  <si>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</si>
  <si>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</si>
  <si>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</si>
  <si>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</si>
  <si>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</si>
  <si>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</si>
  <si>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</si>
  <si>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</si>
  <si>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</si>
  <si>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</si>
  <si>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</si>
  <si>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</si>
  <si>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</si>
  <si>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</si>
  <si>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</si>
  <si>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</si>
  <si>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</si>
  <si>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</si>
  <si>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</si>
  <si>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</si>
  <si>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</si>
  <si>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</si>
  <si>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</si>
  <si>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</si>
  <si>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</si>
  <si>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</si>
  <si>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</si>
  <si>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</si>
  <si>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</si>
  <si>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</si>
  <si>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</si>
  <si>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</si>
  <si>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</si>
  <si>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</si>
  <si>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</si>
  <si>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</si>
  <si>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</si>
  <si>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</si>
  <si>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</si>
  <si>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</si>
  <si>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</si>
  <si>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</si>
  <si>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</si>
  <si>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</si>
  <si>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</si>
  <si>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</si>
  <si>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</si>
  <si>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</si>
  <si>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</si>
  <si>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</si>
  <si>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</si>
  <si>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</si>
  <si>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</si>
  <si>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</si>
  <si>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</si>
  <si>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</si>
  <si>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</si>
  <si>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</si>
  <si>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</si>
  <si>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</si>
  <si>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</si>
  <si>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</si>
  <si>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</si>
  <si>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</si>
  <si>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</si>
  <si>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</si>
  <si>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</si>
  <si>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</si>
  <si>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</si>
  <si>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</si>
  <si>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</si>
  <si>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</si>
  <si>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</si>
  <si>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</si>
  <si>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</si>
  <si>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</si>
  <si>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旭市病院事業会計</t>
  </si>
  <si>
    <t>一般会計</t>
  </si>
  <si>
    <t>旭市水道事業会計</t>
  </si>
  <si>
    <t>旭市国民健康保険事業特別会計（事業）</t>
  </si>
  <si>
    <t>旭市下水道事業特別会計</t>
  </si>
  <si>
    <t>旭市後期高齢者医療特別会計</t>
  </si>
  <si>
    <t>旭市介護保険事業特別会計</t>
  </si>
  <si>
    <t>旭市農業集落排水事業特別会計</t>
  </si>
  <si>
    <t>その他会計（赤字）</t>
  </si>
  <si>
    <t>その他会計（黒字）</t>
  </si>
  <si>
    <t>東総衛生組合（一般会計）</t>
    <rPh sb="0" eb="2">
      <t>トウソウ</t>
    </rPh>
    <rPh sb="2" eb="4">
      <t>エイセイ</t>
    </rPh>
    <rPh sb="4" eb="6">
      <t>クミアイ</t>
    </rPh>
    <rPh sb="7" eb="9">
      <t>イッパン</t>
    </rPh>
    <rPh sb="9" eb="11">
      <t>カイケイ</t>
    </rPh>
    <phoneticPr fontId="2"/>
  </si>
  <si>
    <t>東総広域水道企業団（水道用水供給事業会計）</t>
    <rPh sb="0" eb="1">
      <t>トウ</t>
    </rPh>
    <rPh sb="1" eb="2">
      <t>ソウ</t>
    </rPh>
    <rPh sb="2" eb="4">
      <t>コウイキ</t>
    </rPh>
    <rPh sb="4" eb="6">
      <t>スイドウ</t>
    </rPh>
    <rPh sb="6" eb="8">
      <t>キギョウ</t>
    </rPh>
    <rPh sb="8" eb="9">
      <t>ダン</t>
    </rPh>
    <rPh sb="10" eb="12">
      <t>スイドウ</t>
    </rPh>
    <rPh sb="12" eb="14">
      <t>ヨウスイ</t>
    </rPh>
    <rPh sb="14" eb="16">
      <t>キョウキュウ</t>
    </rPh>
    <rPh sb="16" eb="18">
      <t>ジギョウ</t>
    </rPh>
    <rPh sb="18" eb="20">
      <t>カイケイ</t>
    </rPh>
    <phoneticPr fontId="2"/>
  </si>
  <si>
    <t>東総地区広域市町村圏事務組合（一般会計）</t>
    <rPh sb="0" eb="2">
      <t>トウソウ</t>
    </rPh>
    <rPh sb="2" eb="4">
      <t>チク</t>
    </rPh>
    <rPh sb="4" eb="6">
      <t>コウイキ</t>
    </rPh>
    <rPh sb="6" eb="9">
      <t>シチョウソン</t>
    </rPh>
    <rPh sb="9" eb="10">
      <t>ケン</t>
    </rPh>
    <rPh sb="10" eb="12">
      <t>ジム</t>
    </rPh>
    <rPh sb="12" eb="14">
      <t>クミアイ</t>
    </rPh>
    <rPh sb="15" eb="17">
      <t>イッパン</t>
    </rPh>
    <rPh sb="17" eb="19">
      <t>カイケイ</t>
    </rPh>
    <phoneticPr fontId="2"/>
  </si>
  <si>
    <t>東総地区広域市町村圏事務組合（東総地区ふるさと市町村圏事業特別会計）</t>
    <rPh sb="0" eb="2">
      <t>トウソウ</t>
    </rPh>
    <rPh sb="2" eb="4">
      <t>チク</t>
    </rPh>
    <rPh sb="4" eb="6">
      <t>コウイキ</t>
    </rPh>
    <rPh sb="6" eb="9">
      <t>シチョウソン</t>
    </rPh>
    <rPh sb="9" eb="10">
      <t>ケン</t>
    </rPh>
    <rPh sb="10" eb="12">
      <t>ジム</t>
    </rPh>
    <rPh sb="12" eb="14">
      <t>クミアイ</t>
    </rPh>
    <rPh sb="15" eb="17">
      <t>トウソウ</t>
    </rPh>
    <rPh sb="17" eb="19">
      <t>チク</t>
    </rPh>
    <rPh sb="23" eb="26">
      <t>シチョウソン</t>
    </rPh>
    <rPh sb="26" eb="27">
      <t>ケン</t>
    </rPh>
    <rPh sb="27" eb="29">
      <t>ジギョウ</t>
    </rPh>
    <rPh sb="29" eb="31">
      <t>トクベツ</t>
    </rPh>
    <rPh sb="31" eb="33">
      <t>カイケイ</t>
    </rPh>
    <phoneticPr fontId="2"/>
  </si>
  <si>
    <t>東総地区広域市町村圏事務組合（一般廃棄物処理事業特別会計）</t>
    <rPh sb="0" eb="2">
      <t>トウソウ</t>
    </rPh>
    <rPh sb="2" eb="4">
      <t>チク</t>
    </rPh>
    <rPh sb="4" eb="6">
      <t>コウイキ</t>
    </rPh>
    <rPh sb="6" eb="9">
      <t>シチョウソン</t>
    </rPh>
    <rPh sb="9" eb="10">
      <t>ケン</t>
    </rPh>
    <rPh sb="10" eb="12">
      <t>ジム</t>
    </rPh>
    <rPh sb="12" eb="14">
      <t>クミアイ</t>
    </rPh>
    <rPh sb="15" eb="17">
      <t>イッパン</t>
    </rPh>
    <rPh sb="17" eb="20">
      <t>ハイキブツ</t>
    </rPh>
    <rPh sb="20" eb="22">
      <t>ショリ</t>
    </rPh>
    <rPh sb="22" eb="24">
      <t>ジギョウ</t>
    </rPh>
    <rPh sb="24" eb="26">
      <t>トクベツ</t>
    </rPh>
    <rPh sb="26" eb="28">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</si>
  <si>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</si>
  <si>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</si>
  <si>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</si>
  <si>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</si>
  <si>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</si>
  <si>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</si>
  <si>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</si>
  <si>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㈱千葉県食肉公社</t>
    <rPh sb="1" eb="4">
      <t>チバケン</t>
    </rPh>
    <rPh sb="4" eb="6">
      <t>ショクニク</t>
    </rPh>
    <rPh sb="6" eb="8">
      <t>コウシャ</t>
    </rPh>
    <phoneticPr fontId="2"/>
  </si>
  <si>
    <t>季楽里あさひ</t>
    <rPh sb="0" eb="2">
      <t>キラ</t>
    </rPh>
    <rPh sb="2" eb="3">
      <t>サト</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</si>
  <si>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</si>
  <si>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</si>
  <si>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</si>
  <si>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</si>
  <si>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</si>
  <si>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</si>
  <si>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</si>
  <si>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</si>
  <si>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</si>
  <si>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</si>
  <si>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</si>
  <si>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</si>
  <si>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</si>
  <si>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</si>
  <si>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</si>
  <si>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</si>
  <si>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</si>
  <si>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</si>
  <si>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</si>
  <si>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については、財政調整基金など充当可能財源等の増加により前年度から18.0ポイント改善し、平成22年度の116.5％をピークとして平成23年度からは逓減している。類似団体平均を15.9ポイント下回っている。今後も市債の発行抑制による地方債残高の縮減や交付税措置の有利な起債の有効活用などによる充当可能財源等の確保を図るなど、将来負担額の抑制に努める。
実質公債費比率については、前年度から0.9ポイント改善し9.0％となり、類似団体平均と同ポイントとなった。昨年度までは類似団体平均を上回っていたが、今後も下降する見込みである。今後も交付税措置の有利な合併特例債等を有効活用し、実質公債費比率の急激な上昇の抑制に努める。
</t>
    <rPh sb="0" eb="2">
      <t>ショウライ</t>
    </rPh>
    <rPh sb="2" eb="4">
      <t>フタン</t>
    </rPh>
    <rPh sb="4" eb="6">
      <t>ヒリツ</t>
    </rPh>
    <rPh sb="181" eb="183">
      <t>ジッシツ</t>
    </rPh>
    <rPh sb="183" eb="186">
      <t>コウサイヒ</t>
    </rPh>
    <rPh sb="186" eb="188">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</si>
</sst>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extLst xmlns:c16r2="http://schemas.microsoft.com/office/drawing/2015/06/chart">
            <c:ext xmlns:c16="http://schemas.microsoft.com/office/drawing/2014/chart" uri="{C3380CC4-5D6E-409C-BE32-E72D297353CC}">
              <c16:uniqueId val="{00000000-BC2A-4115-98B8-B45DAE917E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55576</c:v>
                </c:pt>
                <c:pt idx="1">
                  <c:v>56771</c:v>
                </c:pt>
                <c:pt idx="2">
                  <c:v>53664</c:v>
                </c:pt>
                <c:pt idx="3">
                  <c:v>65225</c:v>
                </c:pt>
                <c:pt idx="4">
                  <c:v>65959</c:v>
                </c:pt>
              </c:numCache>
            </c:numRef>
          </c:val>
          <c:smooth val="0"/>
          <c:extLst xmlns:c16r2="http://schemas.microsoft.com/office/drawing/2015/06/chart">
            <c:ext xmlns:c16="http://schemas.microsoft.com/office/drawing/2014/chart" uri="{C3380CC4-5D6E-409C-BE32-E72D297353CC}">
              <c16:uniqueId val="{00000001-BC2A-4115-98B8-B45DAE917EE0}"/>
            </c:ext>
          </c:extLst>
        </c:ser>
        <c:dLbls>
          <c:showLegendKey val="0"/>
          <c:showVal val="0"/>
          <c:showCatName val="0"/>
          <c:showSerName val="0"/>
          <c:showPercent val="0"/>
          <c:showBubbleSize val="0"/>
        </c:dLbls>
        <c:marker val="1"/>
        <c:smooth val="0"/>
        <c:axId val="158809088"/>
        <c:axId val="125019264"/>
      </c:lineChart>
      <c:catAx>
        <c:axId val="158809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019264"/>
        <c:crosses val="autoZero"/>
        <c:auto val="1"/>
        <c:lblAlgn val="ctr"/>
        <c:lblOffset val="100"/>
        <c:tickLblSkip val="1"/>
        <c:tickMarkSkip val="1"/>
        <c:noMultiLvlLbl val="0"/>
      </c:catAx>
      <c:valAx>
        <c:axId val="1250192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809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12.23</c:v>
                </c:pt>
                <c:pt idx="1">
                  <c:v>10.39</c:v>
                </c:pt>
                <c:pt idx="2">
                  <c:v>11.18</c:v>
                </c:pt>
                <c:pt idx="3">
                  <c:v>12.24</c:v>
                </c:pt>
                <c:pt idx="4">
                  <c:v>13.53</c:v>
                </c:pt>
              </c:numCache>
            </c:numRef>
          </c:val>
          <c:extLst xmlns:c16r2="http://schemas.microsoft.com/office/drawing/2015/06/chart">
            <c:ext xmlns:c16="http://schemas.microsoft.com/office/drawing/2014/chart" uri="{C3380CC4-5D6E-409C-BE32-E72D297353CC}">
              <c16:uniqueId val="{00000000-91A0-453D-A440-BC66EBE716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15.61</c:v>
                </c:pt>
                <c:pt idx="1">
                  <c:v>22.01</c:v>
                </c:pt>
                <c:pt idx="2">
                  <c:v>29.51</c:v>
                </c:pt>
                <c:pt idx="3">
                  <c:v>34.99</c:v>
                </c:pt>
                <c:pt idx="4">
                  <c:v>40.39</c:v>
                </c:pt>
              </c:numCache>
            </c:numRef>
          </c:val>
          <c:extLst xmlns:c16r2="http://schemas.microsoft.com/office/drawing/2015/06/chart">
            <c:ext xmlns:c16="http://schemas.microsoft.com/office/drawing/2014/chart" uri="{C3380CC4-5D6E-409C-BE32-E72D297353CC}">
              <c16:uniqueId val="{00000001-91A0-453D-A440-BC66EBE71676}"/>
            </c:ext>
          </c:extLst>
        </c:ser>
        <c:dLbls>
          <c:showLegendKey val="0"/>
          <c:showVal val="0"/>
          <c:showCatName val="0"/>
          <c:showSerName val="0"/>
          <c:showPercent val="0"/>
          <c:showBubbleSize val="0"/>
        </c:dLbls>
        <c:gapWidth val="250"/>
        <c:overlap val="100"/>
        <c:axId val="177905664"/>
        <c:axId val="125023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8.5299999999999994</c:v>
                </c:pt>
                <c:pt idx="1">
                  <c:v>4.37</c:v>
                </c:pt>
                <c:pt idx="2">
                  <c:v>9.0399999999999991</c:v>
                </c:pt>
                <c:pt idx="3">
                  <c:v>6.73</c:v>
                </c:pt>
                <c:pt idx="4">
                  <c:v>7.63</c:v>
                </c:pt>
              </c:numCache>
            </c:numRef>
          </c:val>
          <c:smooth val="0"/>
          <c:extLst xmlns:c16r2="http://schemas.microsoft.com/office/drawing/2015/06/chart">
            <c:ext xmlns:c16="http://schemas.microsoft.com/office/drawing/2014/chart" uri="{C3380CC4-5D6E-409C-BE32-E72D297353CC}">
              <c16:uniqueId val="{00000002-91A0-453D-A440-BC66EBE71676}"/>
            </c:ext>
          </c:extLst>
        </c:ser>
        <c:dLbls>
          <c:showLegendKey val="0"/>
          <c:showVal val="0"/>
          <c:showCatName val="0"/>
          <c:showSerName val="0"/>
          <c:showPercent val="0"/>
          <c:showBubbleSize val="0"/>
        </c:dLbls>
        <c:marker val="1"/>
        <c:smooth val="0"/>
        <c:axId val="177905664"/>
        <c:axId val="125023296"/>
      </c:lineChart>
      <c:catAx>
        <c:axId val="17790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023296"/>
        <c:crosses val="autoZero"/>
        <c:auto val="1"/>
        <c:lblAlgn val="ctr"/>
        <c:lblOffset val="100"/>
        <c:tickLblSkip val="1"/>
        <c:tickMarkSkip val="1"/>
        <c:noMultiLvlLbl val="0"/>
      </c:catAx>
      <c:valAx>
        <c:axId val="12502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90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0.09</c:v>
                </c:pt>
                <c:pt idx="2">
                  <c:v>#N/A</c:v>
                </c:pt>
                <c:pt idx="3">
                  <c:v>0.1</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B563-43D3-981F-E592963AE7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563-43D3-981F-E592963AE794}"/>
            </c:ext>
          </c:extLst>
        </c:ser>
        <c:ser>
          <c:idx val="2"/>
          <c:order val="2"/>
          <c:tx>
            <c:strRef>
              <c:f>データシート!$A$29</c:f>
              <c:strCache>
                <c:ptCount val="1"/>
                <c:pt idx="0">
                  <c:v>旭市農業集落排水事業特別会計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0.04</c:v>
                </c:pt>
                <c:pt idx="4">
                  <c:v>#N/A</c:v>
                </c:pt>
                <c:pt idx="5">
                  <c:v>0.06</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B563-43D3-981F-E592963AE794}"/>
            </c:ext>
          </c:extLst>
        </c:ser>
        <c:ser>
          <c:idx val="3"/>
          <c:order val="3"/>
          <c:tx>
            <c:strRef>
              <c:f>データシート!$A$30</c:f>
              <c:strCache>
                <c:ptCount val="1"/>
                <c:pt idx="0">
                  <c:v>旭市介護保険事業特別会計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0.56999999999999995</c:v>
                </c:pt>
                <c:pt idx="4">
                  <c:v>#N/A</c:v>
                </c:pt>
                <c:pt idx="5">
                  <c:v>7.0000000000000007E-2</c:v>
                </c:pt>
                <c:pt idx="6">
                  <c:v>#N/A</c:v>
                </c:pt>
                <c:pt idx="7">
                  <c:v>0.42</c:v>
                </c:pt>
                <c:pt idx="8">
                  <c:v>#N/A</c:v>
                </c:pt>
                <c:pt idx="9">
                  <c:v>0.08</c:v>
                </c:pt>
              </c:numCache>
            </c:numRef>
          </c:val>
          <c:extLst xmlns:c16r2="http://schemas.microsoft.com/office/drawing/2015/06/chart">
            <c:ext xmlns:c16="http://schemas.microsoft.com/office/drawing/2014/chart" uri="{C3380CC4-5D6E-409C-BE32-E72D297353CC}">
              <c16:uniqueId val="{00000003-B563-43D3-981F-E592963AE794}"/>
            </c:ext>
          </c:extLst>
        </c:ser>
        <c:ser>
          <c:idx val="4"/>
          <c:order val="4"/>
          <c:tx>
            <c:strRef>
              <c:f>データシート!$A$31</c:f>
              <c:strCache>
                <c:ptCount val="1"/>
                <c:pt idx="0">
                  <c:v>旭市後期高齢者医療特別会計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0.06</c:v>
                </c:pt>
                <c:pt idx="4">
                  <c:v>#N/A</c:v>
                </c:pt>
                <c:pt idx="5">
                  <c:v>0.48</c:v>
                </c:pt>
                <c:pt idx="6">
                  <c:v>#N/A</c:v>
                </c:pt>
                <c:pt idx="7">
                  <c:v>0.08</c:v>
                </c:pt>
                <c:pt idx="8">
                  <c:v>#N/A</c:v>
                </c:pt>
                <c:pt idx="9">
                  <c:v>0.39</c:v>
                </c:pt>
              </c:numCache>
            </c:numRef>
          </c:val>
          <c:extLst xmlns:c16r2="http://schemas.microsoft.com/office/drawing/2015/06/chart">
            <c:ext xmlns:c16="http://schemas.microsoft.com/office/drawing/2014/chart" uri="{C3380CC4-5D6E-409C-BE32-E72D297353CC}">
              <c16:uniqueId val="{00000004-B563-43D3-981F-E592963AE794}"/>
            </c:ext>
          </c:extLst>
        </c:ser>
        <c:ser>
          <c:idx val="5"/>
          <c:order val="5"/>
          <c:tx>
            <c:strRef>
              <c:f>データシート!$A$32</c:f>
              <c:strCache>
                <c:ptCount val="1"/>
                <c:pt idx="0">
                  <c:v>旭市下水道事業特別会計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c:v>
                </c:pt>
                <c:pt idx="2">
                  <c:v>#N/A</c:v>
                </c:pt>
                <c:pt idx="3">
                  <c:v>0.56999999999999995</c:v>
                </c:pt>
                <c:pt idx="4">
                  <c:v>#N/A</c:v>
                </c:pt>
                <c:pt idx="5">
                  <c:v>0.36</c:v>
                </c:pt>
                <c:pt idx="6">
                  <c:v>#N/A</c:v>
                </c:pt>
                <c:pt idx="7">
                  <c:v>0.54</c:v>
                </c:pt>
                <c:pt idx="8">
                  <c:v>#N/A</c:v>
                </c:pt>
                <c:pt idx="9">
                  <c:v>0.46</c:v>
                </c:pt>
              </c:numCache>
            </c:numRef>
          </c:val>
          <c:extLst xmlns:c16r2="http://schemas.microsoft.com/office/drawing/2015/06/chart">
            <c:ext xmlns:c16="http://schemas.microsoft.com/office/drawing/2014/chart" uri="{C3380CC4-5D6E-409C-BE32-E72D297353CC}">
              <c16:uniqueId val="{00000005-B563-43D3-981F-E592963AE794}"/>
            </c:ext>
          </c:extLst>
        </c:ser>
        <c:ser>
          <c:idx val="6"/>
          <c:order val="6"/>
          <c:tx>
            <c:strRef>
              <c:f>データシート!$A$33</c:f>
              <c:strCache>
                <c:ptCount val="1"/>
                <c:pt idx="0">
                  <c:v>旭市国民健康保険事業特別会計（事業）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2.4500000000000002</c:v>
                </c:pt>
                <c:pt idx="2">
                  <c:v>#N/A</c:v>
                </c:pt>
                <c:pt idx="3">
                  <c:v>2.86</c:v>
                </c:pt>
                <c:pt idx="4">
                  <c:v>#N/A</c:v>
                </c:pt>
                <c:pt idx="5">
                  <c:v>2.15</c:v>
                </c:pt>
                <c:pt idx="6">
                  <c:v>#N/A</c:v>
                </c:pt>
                <c:pt idx="7">
                  <c:v>1.98</c:v>
                </c:pt>
                <c:pt idx="8">
                  <c:v>#N/A</c:v>
                </c:pt>
                <c:pt idx="9">
                  <c:v>1.1599999999999999</c:v>
                </c:pt>
              </c:numCache>
            </c:numRef>
          </c:val>
          <c:extLst xmlns:c16r2="http://schemas.microsoft.com/office/drawing/2015/06/chart">
            <c:ext xmlns:c16="http://schemas.microsoft.com/office/drawing/2014/chart" uri="{C3380CC4-5D6E-409C-BE32-E72D297353CC}">
              <c16:uniqueId val="{00000006-B563-43D3-981F-E592963AE794}"/>
            </c:ext>
          </c:extLst>
        </c:ser>
        <c:ser>
          <c:idx val="7"/>
          <c:order val="7"/>
          <c:tx>
            <c:strRef>
              <c:f>データシート!$A$34</c:f>
              <c:strCache>
                <c:ptCount val="1"/>
                <c:pt idx="0">
                  <c:v>旭市水道事業会計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3.99</c:v>
                </c:pt>
                <c:pt idx="2">
                  <c:v>#N/A</c:v>
                </c:pt>
                <c:pt idx="3">
                  <c:v>4.07</c:v>
                </c:pt>
                <c:pt idx="4">
                  <c:v>#N/A</c:v>
                </c:pt>
                <c:pt idx="5">
                  <c:v>5.43</c:v>
                </c:pt>
                <c:pt idx="6">
                  <c:v>#N/A</c:v>
                </c:pt>
                <c:pt idx="7">
                  <c:v>6.68</c:v>
                </c:pt>
                <c:pt idx="8">
                  <c:v>#N/A</c:v>
                </c:pt>
                <c:pt idx="9">
                  <c:v>8.25</c:v>
                </c:pt>
              </c:numCache>
            </c:numRef>
          </c:val>
          <c:extLst xmlns:c16r2="http://schemas.microsoft.com/office/drawing/2015/06/chart">
            <c:ext xmlns:c16="http://schemas.microsoft.com/office/drawing/2014/chart" uri="{C3380CC4-5D6E-409C-BE32-E72D297353CC}">
              <c16:uniqueId val="{00000007-B563-43D3-981F-E592963AE79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12.23</c:v>
                </c:pt>
                <c:pt idx="2">
                  <c:v>#N/A</c:v>
                </c:pt>
                <c:pt idx="3">
                  <c:v>10.38</c:v>
                </c:pt>
                <c:pt idx="4">
                  <c:v>#N/A</c:v>
                </c:pt>
                <c:pt idx="5">
                  <c:v>11.17</c:v>
                </c:pt>
                <c:pt idx="6">
                  <c:v>#N/A</c:v>
                </c:pt>
                <c:pt idx="7">
                  <c:v>12.24</c:v>
                </c:pt>
                <c:pt idx="8">
                  <c:v>#N/A</c:v>
                </c:pt>
                <c:pt idx="9">
                  <c:v>13.53</c:v>
                </c:pt>
              </c:numCache>
            </c:numRef>
          </c:val>
          <c:extLst xmlns:c16r2="http://schemas.microsoft.com/office/drawing/2015/06/chart">
            <c:ext xmlns:c16="http://schemas.microsoft.com/office/drawing/2014/chart" uri="{C3380CC4-5D6E-409C-BE32-E72D297353CC}">
              <c16:uniqueId val="{00000008-B563-43D3-981F-E592963AE794}"/>
            </c:ext>
          </c:extLst>
        </c:ser>
        <c:ser>
          <c:idx val="9"/>
          <c:order val="9"/>
          <c:tx>
            <c:strRef>
              <c:f>データシート!$A$36</c:f>
              <c:strCache>
                <c:ptCount val="1"/>
                <c:pt idx="0">
                  <c:v>旭市病院事業会計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64.06</c:v>
                </c:pt>
                <c:pt idx="2">
                  <c:v>#N/A</c:v>
                </c:pt>
                <c:pt idx="3">
                  <c:v>62.24</c:v>
                </c:pt>
                <c:pt idx="4">
                  <c:v>#N/A</c:v>
                </c:pt>
                <c:pt idx="5">
                  <c:v>74.81</c:v>
                </c:pt>
                <c:pt idx="6">
                  <c:v>#N/A</c:v>
                </c:pt>
                <c:pt idx="7">
                  <c:v>75.45</c:v>
                </c:pt>
                <c:pt idx="8">
                  <c:v>#N/A</c:v>
                </c:pt>
                <c:pt idx="9">
                  <c:v>75.48</c:v>
                </c:pt>
              </c:numCache>
            </c:numRef>
          </c:val>
          <c:extLst xmlns:c16r2="http://schemas.microsoft.com/office/drawing/2015/06/chart">
            <c:ext xmlns:c16="http://schemas.microsoft.com/office/drawing/2014/chart" uri="{C3380CC4-5D6E-409C-BE32-E72D297353CC}">
              <c16:uniqueId val="{00000009-B563-43D3-981F-E592963AE794}"/>
            </c:ext>
          </c:extLst>
        </c:ser>
        <c:dLbls>
          <c:showLegendKey val="0"/>
          <c:showVal val="0"/>
          <c:showCatName val="0"/>
          <c:showSerName val="0"/>
          <c:showPercent val="0"/>
          <c:showBubbleSize val="0"/>
        </c:dLbls>
        <c:gapWidth val="150"/>
        <c:overlap val="100"/>
        <c:axId val="177620992"/>
        <c:axId val="125024448"/>
      </c:barChart>
      <c:catAx>
        <c:axId val="17762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024448"/>
        <c:crosses val="autoZero"/>
        <c:auto val="1"/>
        <c:lblAlgn val="ctr"/>
        <c:lblOffset val="100"/>
        <c:tickLblSkip val="1"/>
        <c:tickMarkSkip val="1"/>
        <c:noMultiLvlLbl val="0"/>
      </c:catAx>
      <c:valAx>
        <c:axId val="12502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620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2468</c:v>
                </c:pt>
                <c:pt idx="5">
                  <c:v>2611</c:v>
                </c:pt>
                <c:pt idx="8">
                  <c:v>2772</c:v>
                </c:pt>
                <c:pt idx="11">
                  <c:v>3077</c:v>
                </c:pt>
                <c:pt idx="14">
                  <c:v>3228</c:v>
                </c:pt>
              </c:numCache>
            </c:numRef>
          </c:val>
          <c:extLst xmlns:c16r2="http://schemas.microsoft.com/office/drawing/2015/06/chart">
            <c:ext xmlns:c16="http://schemas.microsoft.com/office/drawing/2014/chart" uri="{C3380CC4-5D6E-409C-BE32-E72D297353CC}">
              <c16:uniqueId val="{00000000-2FBC-48E4-9703-D0DF6C57DB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FBC-48E4-9703-D0DF6C57DB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43</c:v>
                </c:pt>
                <c:pt idx="3">
                  <c:v>34</c:v>
                </c:pt>
                <c:pt idx="6">
                  <c:v>32</c:v>
                </c:pt>
                <c:pt idx="9">
                  <c:v>32</c:v>
                </c:pt>
                <c:pt idx="12">
                  <c:v>31</c:v>
                </c:pt>
              </c:numCache>
            </c:numRef>
          </c:val>
          <c:extLst xmlns:c16r2="http://schemas.microsoft.com/office/drawing/2015/06/chart">
            <c:ext xmlns:c16="http://schemas.microsoft.com/office/drawing/2014/chart" uri="{C3380CC4-5D6E-409C-BE32-E72D297353CC}">
              <c16:uniqueId val="{00000002-2FBC-48E4-9703-D0DF6C57DB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91</c:v>
                </c:pt>
                <c:pt idx="3">
                  <c:v>32</c:v>
                </c:pt>
                <c:pt idx="6">
                  <c:v>10</c:v>
                </c:pt>
                <c:pt idx="9">
                  <c:v>25</c:v>
                </c:pt>
                <c:pt idx="12">
                  <c:v>43</c:v>
                </c:pt>
              </c:numCache>
            </c:numRef>
          </c:val>
          <c:extLst xmlns:c16r2="http://schemas.microsoft.com/office/drawing/2015/06/chart">
            <c:ext xmlns:c16="http://schemas.microsoft.com/office/drawing/2014/chart" uri="{C3380CC4-5D6E-409C-BE32-E72D297353CC}">
              <c16:uniqueId val="{00000003-2FBC-48E4-9703-D0DF6C57DB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1276</c:v>
                </c:pt>
                <c:pt idx="3">
                  <c:v>1246</c:v>
                </c:pt>
                <c:pt idx="6">
                  <c:v>1256</c:v>
                </c:pt>
                <c:pt idx="9">
                  <c:v>1359</c:v>
                </c:pt>
                <c:pt idx="12">
                  <c:v>1537</c:v>
                </c:pt>
              </c:numCache>
            </c:numRef>
          </c:val>
          <c:extLst xmlns:c16r2="http://schemas.microsoft.com/office/drawing/2015/06/chart">
            <c:ext xmlns:c16="http://schemas.microsoft.com/office/drawing/2014/chart" uri="{C3380CC4-5D6E-409C-BE32-E72D297353CC}">
              <c16:uniqueId val="{00000004-2FBC-48E4-9703-D0DF6C57DB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FBC-48E4-9703-D0DF6C57DB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FBC-48E4-9703-D0DF6C57DB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3170</c:v>
                </c:pt>
                <c:pt idx="3">
                  <c:v>3030</c:v>
                </c:pt>
                <c:pt idx="6">
                  <c:v>2930</c:v>
                </c:pt>
                <c:pt idx="9">
                  <c:v>2958</c:v>
                </c:pt>
                <c:pt idx="12">
                  <c:v>2962</c:v>
                </c:pt>
              </c:numCache>
            </c:numRef>
          </c:val>
          <c:extLst xmlns:c16r2="http://schemas.microsoft.com/office/drawing/2015/06/chart">
            <c:ext xmlns:c16="http://schemas.microsoft.com/office/drawing/2014/chart" uri="{C3380CC4-5D6E-409C-BE32-E72D297353CC}">
              <c16:uniqueId val="{00000007-2FBC-48E4-9703-D0DF6C57DB92}"/>
            </c:ext>
          </c:extLst>
        </c:ser>
        <c:dLbls>
          <c:showLegendKey val="0"/>
          <c:showVal val="0"/>
          <c:showCatName val="0"/>
          <c:showSerName val="0"/>
          <c:showPercent val="0"/>
          <c:showBubbleSize val="0"/>
        </c:dLbls>
        <c:gapWidth val="100"/>
        <c:overlap val="100"/>
        <c:axId val="178398208"/>
        <c:axId val="118172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2112</c:v>
                </c:pt>
                <c:pt idx="2">
                  <c:v>#N/A</c:v>
                </c:pt>
                <c:pt idx="3">
                  <c:v>#N/A</c:v>
                </c:pt>
                <c:pt idx="4">
                  <c:v>1731</c:v>
                </c:pt>
                <c:pt idx="5">
                  <c:v>#N/A</c:v>
                </c:pt>
                <c:pt idx="6">
                  <c:v>#N/A</c:v>
                </c:pt>
                <c:pt idx="7">
                  <c:v>1456</c:v>
                </c:pt>
                <c:pt idx="8">
                  <c:v>#N/A</c:v>
                </c:pt>
                <c:pt idx="9">
                  <c:v>#N/A</c:v>
                </c:pt>
                <c:pt idx="10">
                  <c:v>1297</c:v>
                </c:pt>
                <c:pt idx="11">
                  <c:v>#N/A</c:v>
                </c:pt>
                <c:pt idx="12">
                  <c:v>#N/A</c:v>
                </c:pt>
                <c:pt idx="13">
                  <c:v>1345</c:v>
                </c:pt>
                <c:pt idx="14">
                  <c:v>#N/A</c:v>
                </c:pt>
              </c:numCache>
            </c:numRef>
          </c:val>
          <c:smooth val="0"/>
          <c:extLst xmlns:c16r2="http://schemas.microsoft.com/office/drawing/2015/06/chart">
            <c:ext xmlns:c16="http://schemas.microsoft.com/office/drawing/2014/chart" uri="{C3380CC4-5D6E-409C-BE32-E72D297353CC}">
              <c16:uniqueId val="{00000008-2FBC-48E4-9703-D0DF6C57DB92}"/>
            </c:ext>
          </c:extLst>
        </c:ser>
        <c:dLbls>
          <c:showLegendKey val="0"/>
          <c:showVal val="0"/>
          <c:showCatName val="0"/>
          <c:showSerName val="0"/>
          <c:showPercent val="0"/>
          <c:showBubbleSize val="0"/>
        </c:dLbls>
        <c:marker val="1"/>
        <c:smooth val="0"/>
        <c:axId val="178398208"/>
        <c:axId val="118172480"/>
      </c:lineChart>
      <c:catAx>
        <c:axId val="17839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172480"/>
        <c:crosses val="autoZero"/>
        <c:auto val="1"/>
        <c:lblAlgn val="ctr"/>
        <c:lblOffset val="100"/>
        <c:tickLblSkip val="1"/>
        <c:tickMarkSkip val="1"/>
        <c:noMultiLvlLbl val="0"/>
      </c:catAx>
      <c:valAx>
        <c:axId val="11817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39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32304</c:v>
                </c:pt>
                <c:pt idx="5">
                  <c:v>33110</c:v>
                </c:pt>
                <c:pt idx="8">
                  <c:v>33235</c:v>
                </c:pt>
                <c:pt idx="11">
                  <c:v>33047</c:v>
                </c:pt>
                <c:pt idx="14">
                  <c:v>32970</c:v>
                </c:pt>
              </c:numCache>
            </c:numRef>
          </c:val>
          <c:extLst xmlns:c16r2="http://schemas.microsoft.com/office/drawing/2015/06/chart">
            <c:ext xmlns:c16="http://schemas.microsoft.com/office/drawing/2014/chart" uri="{C3380CC4-5D6E-409C-BE32-E72D297353CC}">
              <c16:uniqueId val="{00000000-CE06-450B-A581-4A4925734E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980</c:v>
                </c:pt>
                <c:pt idx="5">
                  <c:v>1245</c:v>
                </c:pt>
                <c:pt idx="8">
                  <c:v>2521</c:v>
                </c:pt>
                <c:pt idx="11">
                  <c:v>2552</c:v>
                </c:pt>
                <c:pt idx="14">
                  <c:v>2579</c:v>
                </c:pt>
              </c:numCache>
            </c:numRef>
          </c:val>
          <c:extLst xmlns:c16r2="http://schemas.microsoft.com/office/drawing/2015/06/chart">
            <c:ext xmlns:c16="http://schemas.microsoft.com/office/drawing/2014/chart" uri="{C3380CC4-5D6E-409C-BE32-E72D297353CC}">
              <c16:uniqueId val="{00000001-CE06-450B-A581-4A4925734E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5589</c:v>
                </c:pt>
                <c:pt idx="5">
                  <c:v>7119</c:v>
                </c:pt>
                <c:pt idx="8">
                  <c:v>8093</c:v>
                </c:pt>
                <c:pt idx="11">
                  <c:v>9463</c:v>
                </c:pt>
                <c:pt idx="14">
                  <c:v>10930</c:v>
                </c:pt>
              </c:numCache>
            </c:numRef>
          </c:val>
          <c:extLst xmlns:c16r2="http://schemas.microsoft.com/office/drawing/2015/06/chart">
            <c:ext xmlns:c16="http://schemas.microsoft.com/office/drawing/2014/chart" uri="{C3380CC4-5D6E-409C-BE32-E72D297353CC}">
              <c16:uniqueId val="{00000002-CE06-450B-A581-4A4925734E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E06-450B-A581-4A4925734E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E06-450B-A581-4A4925734E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424</c:v>
                </c:pt>
                <c:pt idx="3">
                  <c:v>405</c:v>
                </c:pt>
                <c:pt idx="6">
                  <c:v>70</c:v>
                </c:pt>
                <c:pt idx="9">
                  <c:v>51</c:v>
                </c:pt>
                <c:pt idx="12">
                  <c:v>617</c:v>
                </c:pt>
              </c:numCache>
            </c:numRef>
          </c:val>
          <c:extLst xmlns:c16r2="http://schemas.microsoft.com/office/drawing/2015/06/chart">
            <c:ext xmlns:c16="http://schemas.microsoft.com/office/drawing/2014/chart" uri="{C3380CC4-5D6E-409C-BE32-E72D297353CC}">
              <c16:uniqueId val="{00000005-CE06-450B-A581-4A4925734E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3822</c:v>
                </c:pt>
                <c:pt idx="3">
                  <c:v>3630</c:v>
                </c:pt>
                <c:pt idx="6">
                  <c:v>3570</c:v>
                </c:pt>
                <c:pt idx="9">
                  <c:v>3258</c:v>
                </c:pt>
                <c:pt idx="12">
                  <c:v>3246</c:v>
                </c:pt>
              </c:numCache>
            </c:numRef>
          </c:val>
          <c:extLst xmlns:c16r2="http://schemas.microsoft.com/office/drawing/2015/06/chart">
            <c:ext xmlns:c16="http://schemas.microsoft.com/office/drawing/2014/chart" uri="{C3380CC4-5D6E-409C-BE32-E72D297353CC}">
              <c16:uniqueId val="{00000006-CE06-450B-A581-4A4925734E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507</c:v>
                </c:pt>
                <c:pt idx="3">
                  <c:v>500</c:v>
                </c:pt>
                <c:pt idx="6">
                  <c:v>499</c:v>
                </c:pt>
                <c:pt idx="9">
                  <c:v>476</c:v>
                </c:pt>
                <c:pt idx="12">
                  <c:v>435</c:v>
                </c:pt>
              </c:numCache>
            </c:numRef>
          </c:val>
          <c:extLst xmlns:c16r2="http://schemas.microsoft.com/office/drawing/2015/06/chart">
            <c:ext xmlns:c16="http://schemas.microsoft.com/office/drawing/2014/chart" uri="{C3380CC4-5D6E-409C-BE32-E72D297353CC}">
              <c16:uniqueId val="{00000007-CE06-450B-A581-4A4925734E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22376</c:v>
                </c:pt>
                <c:pt idx="3">
                  <c:v>21534</c:v>
                </c:pt>
                <c:pt idx="6">
                  <c:v>20825</c:v>
                </c:pt>
                <c:pt idx="9">
                  <c:v>19713</c:v>
                </c:pt>
                <c:pt idx="12">
                  <c:v>17828</c:v>
                </c:pt>
              </c:numCache>
            </c:numRef>
          </c:val>
          <c:extLst xmlns:c16r2="http://schemas.microsoft.com/office/drawing/2015/06/chart">
            <c:ext xmlns:c16="http://schemas.microsoft.com/office/drawing/2014/chart" uri="{C3380CC4-5D6E-409C-BE32-E72D297353CC}">
              <c16:uniqueId val="{00000008-CE06-450B-A581-4A4925734E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E06-450B-A581-4A4925734E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27673</c:v>
                </c:pt>
                <c:pt idx="3">
                  <c:v>27941</c:v>
                </c:pt>
                <c:pt idx="6">
                  <c:v>27702</c:v>
                </c:pt>
                <c:pt idx="9">
                  <c:v>27732</c:v>
                </c:pt>
                <c:pt idx="12">
                  <c:v>27875</c:v>
                </c:pt>
              </c:numCache>
            </c:numRef>
          </c:val>
          <c:extLst xmlns:c16r2="http://schemas.microsoft.com/office/drawing/2015/06/chart">
            <c:ext xmlns:c16="http://schemas.microsoft.com/office/drawing/2014/chart" uri="{C3380CC4-5D6E-409C-BE32-E72D297353CC}">
              <c16:uniqueId val="{0000000A-CE06-450B-A581-4A4925734E9A}"/>
            </c:ext>
          </c:extLst>
        </c:ser>
        <c:dLbls>
          <c:showLegendKey val="0"/>
          <c:showVal val="0"/>
          <c:showCatName val="0"/>
          <c:showSerName val="0"/>
          <c:showPercent val="0"/>
          <c:showBubbleSize val="0"/>
        </c:dLbls>
        <c:gapWidth val="100"/>
        <c:overlap val="100"/>
        <c:axId val="178454528"/>
        <c:axId val="118175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15929</c:v>
                </c:pt>
                <c:pt idx="2">
                  <c:v>#N/A</c:v>
                </c:pt>
                <c:pt idx="3">
                  <c:v>#N/A</c:v>
                </c:pt>
                <c:pt idx="4">
                  <c:v>12537</c:v>
                </c:pt>
                <c:pt idx="5">
                  <c:v>#N/A</c:v>
                </c:pt>
                <c:pt idx="6">
                  <c:v>#N/A</c:v>
                </c:pt>
                <c:pt idx="7">
                  <c:v>8816</c:v>
                </c:pt>
                <c:pt idx="8">
                  <c:v>#N/A</c:v>
                </c:pt>
                <c:pt idx="9">
                  <c:v>#N/A</c:v>
                </c:pt>
                <c:pt idx="10">
                  <c:v>6168</c:v>
                </c:pt>
                <c:pt idx="11">
                  <c:v>#N/A</c:v>
                </c:pt>
                <c:pt idx="12">
                  <c:v>#N/A</c:v>
                </c:pt>
                <c:pt idx="13">
                  <c:v>3521</c:v>
                </c:pt>
                <c:pt idx="14">
                  <c:v>#N/A</c:v>
                </c:pt>
              </c:numCache>
            </c:numRef>
          </c:val>
          <c:smooth val="0"/>
          <c:extLst xmlns:c16r2="http://schemas.microsoft.com/office/drawing/2015/06/chart">
            <c:ext xmlns:c16="http://schemas.microsoft.com/office/drawing/2014/chart" uri="{C3380CC4-5D6E-409C-BE32-E72D297353CC}">
              <c16:uniqueId val="{0000000B-CE06-450B-A581-4A4925734E9A}"/>
            </c:ext>
          </c:extLst>
        </c:ser>
        <c:dLbls>
          <c:showLegendKey val="0"/>
          <c:showVal val="0"/>
          <c:showCatName val="0"/>
          <c:showSerName val="0"/>
          <c:showPercent val="0"/>
          <c:showBubbleSize val="0"/>
        </c:dLbls>
        <c:marker val="1"/>
        <c:smooth val="0"/>
        <c:axId val="178454528"/>
        <c:axId val="118175360"/>
      </c:lineChart>
      <c:catAx>
        <c:axId val="17845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175360"/>
        <c:crosses val="autoZero"/>
        <c:auto val="1"/>
        <c:lblAlgn val="ctr"/>
        <c:lblOffset val="100"/>
        <c:tickLblSkip val="1"/>
        <c:tickMarkSkip val="1"/>
        <c:noMultiLvlLbl val="0"/>
      </c:catAx>
      <c:valAx>
        <c:axId val="11817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45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036800"/>
        <c:axId val="125037376"/>
      </c:scatterChart>
      <c:valAx>
        <c:axId val="1250368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037376"/>
        <c:crosses val="autoZero"/>
        <c:crossBetween val="midCat"/>
      </c:valAx>
      <c:valAx>
        <c:axId val="1250373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036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14.9</c:v>
                </c:pt>
                <c:pt idx="1">
                  <c:v>13.2</c:v>
                </c:pt>
                <c:pt idx="2">
                  <c:v>11.6</c:v>
                </c:pt>
                <c:pt idx="3">
                  <c:v>9.9</c:v>
                </c:pt>
                <c:pt idx="4">
                  <c:v>9</c:v>
                </c:pt>
              </c:numCache>
            </c:numRef>
          </c:xVal>
          <c:yVal>
            <c:numRef>
              <c:f>公会計指標分析・財政指標組合せ分析表!$K$73:$O$73</c:f>
              <c:numCache>
                <c:formatCode>#,##0.0;"▲ "#,##0.0</c:formatCode>
                <c:ptCount val="5"/>
                <c:pt idx="0">
                  <c:v>103.9</c:v>
                </c:pt>
                <c:pt idx="1">
                  <c:v>83.2</c:v>
                </c:pt>
                <c:pt idx="2">
                  <c:v>58</c:v>
                </c:pt>
                <c:pt idx="3">
                  <c:v>41.1</c:v>
                </c:pt>
                <c:pt idx="4">
                  <c:v>23.1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25039680"/>
        <c:axId val="125040256"/>
      </c:scatterChart>
      <c:valAx>
        <c:axId val="125039680"/>
        <c:scaling>
          <c:orientation val="minMax"/>
          <c:max val="15.5"/>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040256"/>
        <c:crosses val="autoZero"/>
        <c:crossBetween val="midCat"/>
      </c:valAx>
      <c:valAx>
        <c:axId val="125040256"/>
        <c:scaling>
          <c:orientation val="minMax"/>
          <c:max val="118"/>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0396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元利償還金等については、</a:t>
          </a:r>
          <a:r>
            <a:rPr kumimoji="0" lang="ja-JP" altLang="en-US" sz="1100" b="0" i="0" u="none" strike="noStrike" kern="0" cap="none" spc="0" normalizeH="0" baseline="0" noProof="0">
              <a:ln>
                <a:noFill/>
              </a:ln>
              <a:solidFill>
                <a:prstClr val="black"/>
              </a:solidFill>
              <a:effectLst/>
              <a:uLnTx/>
              <a:uFillTx/>
              <a:latin typeface="+mn-lt"/>
              <a:ea typeface="+mn-ea"/>
              <a:cs typeface="+mn-cs"/>
            </a:rPr>
            <a:t>前年度と大きな変化はないが、病院事業への繰出金が</a:t>
          </a:r>
          <a:r>
            <a:rPr kumimoji="0" lang="en-US"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増加したため公営企業債への繰入金が前年度と比較して増加している。算入公債費等も前年度から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151</a:t>
          </a:r>
          <a:r>
            <a:rPr kumimoji="0" lang="ja-JP" altLang="en-US" sz="1100" b="0" i="0" u="none" strike="noStrike" kern="0" cap="none" spc="0" normalizeH="0" baseline="0" noProof="0">
              <a:ln>
                <a:noFill/>
              </a:ln>
              <a:solidFill>
                <a:prstClr val="black"/>
              </a:solidFill>
              <a:effectLst/>
              <a:uLnTx/>
              <a:uFillTx/>
              <a:latin typeface="+mn-lt"/>
              <a:ea typeface="+mn-ea"/>
              <a:cs typeface="+mn-cs"/>
            </a:rPr>
            <a:t>百万円増加しているが、実質公債費比率は単年度では増加に転じた。</a:t>
          </a:r>
          <a:r>
            <a:rPr kumimoji="0" lang="ja-JP" altLang="ja-JP" sz="1100" b="0" i="0" u="none" strike="noStrike" kern="0" cap="none" spc="0" normalizeH="0" baseline="0" noProof="0">
              <a:ln>
                <a:noFill/>
              </a:ln>
              <a:solidFill>
                <a:prstClr val="black"/>
              </a:solidFill>
              <a:effectLst/>
              <a:uLnTx/>
              <a:uFillTx/>
              <a:latin typeface="+mn-lt"/>
              <a:ea typeface="+mn-ea"/>
              <a:cs typeface="+mn-cs"/>
            </a:rPr>
            <a:t>今後</a:t>
          </a:r>
          <a:r>
            <a:rPr kumimoji="0" lang="ja-JP" altLang="en-US" sz="1100" b="0" i="0" u="none" strike="noStrike" kern="0" cap="none" spc="0" normalizeH="0" baseline="0" noProof="0">
              <a:ln>
                <a:noFill/>
              </a:ln>
              <a:solidFill>
                <a:prstClr val="black"/>
              </a:solidFill>
              <a:effectLst/>
              <a:uLnTx/>
              <a:uFillTx/>
              <a:latin typeface="+mn-lt"/>
              <a:ea typeface="+mn-ea"/>
              <a:cs typeface="+mn-cs"/>
            </a:rPr>
            <a:t>は</a:t>
          </a:r>
          <a:r>
            <a:rPr kumimoji="0" lang="ja-JP" altLang="ja-JP" sz="1100" b="0" i="0" u="none" strike="noStrike" kern="0" cap="none" spc="0" normalizeH="0" baseline="0" noProof="0">
              <a:ln>
                <a:noFill/>
              </a:ln>
              <a:solidFill>
                <a:prstClr val="black"/>
              </a:solidFill>
              <a:effectLst/>
              <a:uLnTx/>
              <a:uFillTx/>
              <a:latin typeface="+mn-lt"/>
              <a:ea typeface="+mn-ea"/>
              <a:cs typeface="+mn-cs"/>
            </a:rPr>
            <a:t>合併特例債をはじめとした交付税措置の有利な起債を活用し、実質公債費比率の急激な上昇の抑制に努める。</a:t>
          </a:r>
          <a:r>
            <a:rPr kumimoji="0" lang="ja-JP" altLang="en-US" sz="1100" b="0" i="0" u="none" strike="noStrike" kern="0" cap="none" spc="0" normalizeH="0" baseline="0" noProof="0">
              <a:ln>
                <a:noFill/>
              </a:ln>
              <a:solidFill>
                <a:prstClr val="black"/>
              </a:solidFill>
              <a:effectLst/>
              <a:uLnTx/>
              <a:uFillTx/>
              <a:latin typeface="+mn-lt"/>
              <a:ea typeface="+mn-ea"/>
              <a:cs typeface="+mn-cs"/>
            </a:rPr>
            <a:t>　</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一般会計等に係る地方債の現在高</a:t>
          </a:r>
          <a:r>
            <a:rPr kumimoji="0" lang="ja-JP" altLang="en-US" sz="1100" b="0" i="0" u="none" strike="noStrike" kern="0" cap="none" spc="0" normalizeH="0" baseline="0" noProof="0">
              <a:ln>
                <a:noFill/>
              </a:ln>
              <a:solidFill>
                <a:prstClr val="black"/>
              </a:solidFill>
              <a:effectLst/>
              <a:uLnTx/>
              <a:uFillTx/>
              <a:latin typeface="+mn-lt"/>
              <a:ea typeface="+mn-ea"/>
              <a:cs typeface="+mn-cs"/>
            </a:rPr>
            <a:t>は横ばい傾向にあり、</a:t>
          </a:r>
          <a:r>
            <a:rPr kumimoji="0" lang="ja-JP" altLang="ja-JP" sz="1100" b="0" i="0" u="none" strike="noStrike" kern="0" cap="none" spc="0" normalizeH="0" baseline="0" noProof="0">
              <a:ln>
                <a:noFill/>
              </a:ln>
              <a:solidFill>
                <a:prstClr val="black"/>
              </a:solidFill>
              <a:effectLst/>
              <a:uLnTx/>
              <a:uFillTx/>
              <a:latin typeface="+mn-lt"/>
              <a:ea typeface="+mn-ea"/>
              <a:cs typeface="+mn-cs"/>
            </a:rPr>
            <a:t>公営企業債等繰入見込額は</a:t>
          </a:r>
          <a:r>
            <a:rPr kumimoji="0" lang="ja-JP" altLang="en-US" sz="1100" b="0" i="0" u="none" strike="noStrike" kern="0" cap="none" spc="0" normalizeH="0" baseline="0" noProof="0">
              <a:ln>
                <a:noFill/>
              </a:ln>
              <a:solidFill>
                <a:prstClr val="black"/>
              </a:solidFill>
              <a:effectLst/>
              <a:uLnTx/>
              <a:uFillTx/>
              <a:latin typeface="+mn-lt"/>
              <a:ea typeface="+mn-ea"/>
              <a:cs typeface="+mn-cs"/>
            </a:rPr>
            <a:t>減少</a:t>
          </a:r>
          <a:r>
            <a:rPr kumimoji="0" lang="ja-JP" altLang="ja-JP" sz="1100" b="0" i="0" u="none" strike="noStrike" kern="0" cap="none" spc="0" normalizeH="0" baseline="0" noProof="0">
              <a:ln>
                <a:noFill/>
              </a:ln>
              <a:solidFill>
                <a:prstClr val="black"/>
              </a:solidFill>
              <a:effectLst/>
              <a:uLnTx/>
              <a:uFillTx/>
              <a:latin typeface="+mn-lt"/>
              <a:ea typeface="+mn-ea"/>
              <a:cs typeface="+mn-cs"/>
            </a:rPr>
            <a:t>傾向にある</a:t>
          </a:r>
          <a:r>
            <a:rPr kumimoji="0" lang="ja-JP" altLang="en-US" sz="1100" b="0" i="0" u="none" strike="noStrike" kern="0" cap="none" spc="0" normalizeH="0" baseline="0" noProof="0">
              <a:ln>
                <a:noFill/>
              </a:ln>
              <a:solidFill>
                <a:prstClr val="black"/>
              </a:solidFill>
              <a:effectLst/>
              <a:uLnTx/>
              <a:uFillTx/>
              <a:latin typeface="+mn-lt"/>
              <a:ea typeface="+mn-ea"/>
              <a:cs typeface="+mn-cs"/>
            </a:rPr>
            <a:t>。また</a:t>
          </a:r>
          <a:r>
            <a:rPr kumimoji="0" lang="ja-JP" altLang="ja-JP" sz="1100" b="0" i="0" u="none" strike="noStrike" kern="0" cap="none" spc="0" normalizeH="0" baseline="0" noProof="0">
              <a:ln>
                <a:noFill/>
              </a:ln>
              <a:solidFill>
                <a:prstClr val="black"/>
              </a:solidFill>
              <a:effectLst/>
              <a:uLnTx/>
              <a:uFillTx/>
              <a:latin typeface="+mn-lt"/>
              <a:ea typeface="+mn-ea"/>
              <a:cs typeface="+mn-cs"/>
            </a:rPr>
            <a:t>充当可能基金の伸びにより充当可能財源等は増加傾向にあるため、将来負担</a:t>
          </a:r>
          <a:r>
            <a:rPr kumimoji="0" lang="ja-JP" altLang="en-US" sz="1100" b="0" i="0" u="none" strike="noStrike" kern="0" cap="none" spc="0" normalizeH="0" baseline="0" noProof="0">
              <a:ln>
                <a:noFill/>
              </a:ln>
              <a:solidFill>
                <a:prstClr val="black"/>
              </a:solidFill>
              <a:effectLst/>
              <a:uLnTx/>
              <a:uFillTx/>
              <a:latin typeface="+mn-lt"/>
              <a:ea typeface="+mn-ea"/>
              <a:cs typeface="+mn-cs"/>
            </a:rPr>
            <a:t>比率</a:t>
          </a:r>
          <a:r>
            <a:rPr kumimoji="0" lang="ja-JP" altLang="ja-JP" sz="1100" b="0" i="0" u="none" strike="noStrike" kern="0" cap="none" spc="0" normalizeH="0" baseline="0" noProof="0">
              <a:ln>
                <a:noFill/>
              </a:ln>
              <a:solidFill>
                <a:prstClr val="black"/>
              </a:solidFill>
              <a:effectLst/>
              <a:uLnTx/>
              <a:uFillTx/>
              <a:latin typeface="+mn-lt"/>
              <a:ea typeface="+mn-ea"/>
              <a:cs typeface="+mn-cs"/>
            </a:rPr>
            <a:t>は</a:t>
          </a:r>
          <a:r>
            <a:rPr kumimoji="0" lang="ja-JP" altLang="en-US" sz="1100" b="0" i="0" u="none" strike="noStrike" kern="0" cap="none" spc="0" normalizeH="0" baseline="0" noProof="0">
              <a:ln>
                <a:noFill/>
              </a:ln>
              <a:solidFill>
                <a:prstClr val="black"/>
              </a:solidFill>
              <a:effectLst/>
              <a:uLnTx/>
              <a:uFillTx/>
              <a:latin typeface="+mn-lt"/>
              <a:ea typeface="+mn-ea"/>
              <a:cs typeface="+mn-cs"/>
            </a:rPr>
            <a:t>減少</a:t>
          </a:r>
          <a:r>
            <a:rPr kumimoji="0" lang="ja-JP" altLang="ja-JP" sz="1100" b="0" i="0" u="none" strike="noStrike" kern="0" cap="none" spc="0" normalizeH="0" baseline="0" noProof="0">
              <a:ln>
                <a:noFill/>
              </a:ln>
              <a:solidFill>
                <a:prstClr val="black"/>
              </a:solidFill>
              <a:effectLst/>
              <a:uLnTx/>
              <a:uFillTx/>
              <a:latin typeface="+mn-lt"/>
              <a:ea typeface="+mn-ea"/>
              <a:cs typeface="+mn-cs"/>
            </a:rPr>
            <a:t>傾向にある。今後は市債の発行抑制や交付税措置の有利な起債の活用を徹底し、将来負担額の抑制及び充当可能財源等の確保に努める。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千葉県旭市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67,598
66,466
130.45
31,431,692
28,623,980
2,465,956
18,224,558
27,874,680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23.1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67,598
66,466
130.45
31,431,692
28,623,980
2,465,956
18,224,558
27,874,680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67,598
66,466
130.45
31,431,692
28,623,980
2,465,956
18,224,558
27,874,680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千葉県旭市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67,598
66,466
130.45
31,431,692
28,623,980
2,465,956
18,224,558
27,874,680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前年度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から指数に変更なく</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を</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0.03</a:t>
          </a:r>
          <a:r>
            <a:rPr kumimoji="0" lang="ja-JP" altLang="ja-JP" sz="1100" b="0" i="0" u="none" strike="noStrike" kern="0" cap="none" spc="0" normalizeH="0" baseline="0" noProof="0">
              <a:ln>
                <a:noFill/>
              </a:ln>
              <a:solidFill>
                <a:prstClr val="black"/>
              </a:solidFill>
              <a:effectLst/>
              <a:uLnTx/>
              <a:uFillTx/>
              <a:latin typeface="+mn-lt"/>
              <a:ea typeface="+mn-ea"/>
              <a:cs typeface="+mn-cs"/>
            </a:rPr>
            <a:t>下回っている。今後も徴収率の向上に向けた取組みの強化による市税・税外債権の増収や受益者負担の原則に基づく使用料や負担金の見直し、未利用資産の売却など、歳入確保策を講じるとともに、歳出ではメリハリのある財政運営を行い、財政基盤の強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156633</xdr:rowOff>
    </xdr:to>
    <xdr:cxnSp macro="">
      <xdr:nvCxnSpPr>
        <xdr:cNvPr id="68" name="直線コネクタ 67"/>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156633</xdr:rowOff>
    </xdr:to>
    <xdr:cxnSp macro="">
      <xdr:nvCxnSpPr>
        <xdr:cNvPr id="71" name="直線コネクタ 70"/>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5292</xdr:rowOff>
    </xdr:to>
    <xdr:cxnSp macro="">
      <xdr:nvCxnSpPr>
        <xdr:cNvPr id="74" name="直線コネクタ 73"/>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42</xdr:row>
      <xdr:rowOff>5292</xdr:rowOff>
    </xdr:to>
    <xdr:cxnSp macro="">
      <xdr:nvCxnSpPr>
        <xdr:cNvPr id="77" name="直線コネクタ 76"/>
        <xdr:cNvCxnSpPr/>
      </xdr:nvCxnSpPr>
      <xdr:spPr>
        <a:xfrm>
          <a:off x="1447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77910</xdr:rowOff>
    </xdr:from>
    <xdr:ext cx="762000" cy="259045"/>
    <xdr:sp macro="" textlink="">
      <xdr:nvSpPr>
        <xdr:cNvPr id="88"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90" name="テキスト ボックス 89"/>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125942</xdr:rowOff>
    </xdr:from>
    <xdr:to>
      <xdr:col>3</xdr:col>
      <xdr:colOff>330200</xdr:colOff>
      <xdr:row>42</xdr:row>
      <xdr:rowOff>56092</xdr:rowOff>
    </xdr:to>
    <xdr:sp macro="" textlink="">
      <xdr:nvSpPr>
        <xdr:cNvPr id="93" name="円/楕円 92"/>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40869</xdr:rowOff>
    </xdr:from>
    <xdr:ext cx="762000" cy="259045"/>
    <xdr:sp macro="" textlink="">
      <xdr:nvSpPr>
        <xdr:cNvPr id="94" name="テキスト ボックス 93"/>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96" name="テキスト ボックス 95"/>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1.7</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ポイント改善し</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0" lang="en-US" altLang="ja-JP" sz="1100" b="0" i="0" u="none" strike="noStrike" kern="0" cap="none" spc="0" normalizeH="0" baseline="0" noProof="0">
              <a:ln>
                <a:noFill/>
              </a:ln>
              <a:solidFill>
                <a:prstClr val="black"/>
              </a:solidFill>
              <a:effectLst/>
              <a:uLnTx/>
              <a:uFillTx/>
              <a:latin typeface="+mn-lt"/>
              <a:ea typeface="+mn-ea"/>
              <a:cs typeface="+mn-cs"/>
            </a:rPr>
            <a:t>4.4</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ポイント下回っている。「第</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ja-JP" sz="1100" b="0" i="0" u="none" strike="noStrike" kern="0" cap="none" spc="0" normalizeH="0" baseline="0" noProof="0">
              <a:ln>
                <a:noFill/>
              </a:ln>
              <a:solidFill>
                <a:prstClr val="black"/>
              </a:solidFill>
              <a:effectLst/>
              <a:uLnTx/>
              <a:uFillTx/>
              <a:latin typeface="+mn-lt"/>
              <a:ea typeface="+mn-ea"/>
              <a:cs typeface="+mn-cs"/>
            </a:rPr>
            <a:t>次</a:t>
          </a:r>
          <a:r>
            <a:rPr kumimoji="0" lang="ja-JP" altLang="en-US" sz="1100" b="0" i="0" u="none" strike="noStrike" kern="0" cap="none" spc="0" normalizeH="0" baseline="0" noProof="0">
              <a:ln>
                <a:noFill/>
              </a:ln>
              <a:solidFill>
                <a:prstClr val="black"/>
              </a:solidFill>
              <a:effectLst/>
              <a:uLnTx/>
              <a:uFillTx/>
              <a:latin typeface="+mn-lt"/>
              <a:ea typeface="+mn-ea"/>
              <a:cs typeface="+mn-cs"/>
            </a:rPr>
            <a:t>行政改革アクションプラン」</a:t>
          </a:r>
          <a:r>
            <a:rPr kumimoji="0" lang="ja-JP" altLang="ja-JP" sz="1100" b="0" i="0" u="none" strike="noStrike" kern="0" cap="none" spc="0" normalizeH="0" baseline="0" noProof="0">
              <a:ln>
                <a:noFill/>
              </a:ln>
              <a:solidFill>
                <a:prstClr val="black"/>
              </a:solidFill>
              <a:effectLst/>
              <a:uLnTx/>
              <a:uFillTx/>
              <a:latin typeface="+mn-lt"/>
              <a:ea typeface="+mn-ea"/>
              <a:cs typeface="+mn-cs"/>
            </a:rPr>
            <a:t>に基づき、</a:t>
          </a:r>
          <a:r>
            <a:rPr kumimoji="0" lang="ja-JP" altLang="en-US" sz="1100" b="0" i="0" u="none" strike="noStrike" kern="0" cap="none" spc="0" normalizeH="0" baseline="0" noProof="0">
              <a:ln>
                <a:noFill/>
              </a:ln>
              <a:solidFill>
                <a:prstClr val="black"/>
              </a:solidFill>
              <a:effectLst/>
              <a:uLnTx/>
              <a:uFillTx/>
              <a:latin typeface="+mn-lt"/>
              <a:ea typeface="+mn-ea"/>
              <a:cs typeface="+mn-cs"/>
            </a:rPr>
            <a:t>定員管理及び給与の適正化、</a:t>
          </a:r>
          <a:r>
            <a:rPr kumimoji="0" lang="ja-JP" altLang="ja-JP" sz="1100" b="0" i="0" u="none" strike="noStrike" kern="0" cap="none" spc="0" normalizeH="0" baseline="0" noProof="0">
              <a:ln>
                <a:noFill/>
              </a:ln>
              <a:solidFill>
                <a:prstClr val="black"/>
              </a:solidFill>
              <a:effectLst/>
              <a:uLnTx/>
              <a:uFillTx/>
              <a:latin typeface="+mn-lt"/>
              <a:ea typeface="+mn-ea"/>
              <a:cs typeface="+mn-cs"/>
            </a:rPr>
            <a:t>公共施設の統廃合により管理経費の節減を図るなど、徹底した経常的経費の削減に</a:t>
          </a:r>
          <a:r>
            <a:rPr kumimoji="0" lang="ja-JP" altLang="en-US" sz="1100" b="0" i="0" u="none" strike="noStrike" kern="0" cap="none" spc="0" normalizeH="0" baseline="0" noProof="0">
              <a:ln>
                <a:noFill/>
              </a:ln>
              <a:solidFill>
                <a:prstClr val="black"/>
              </a:solidFill>
              <a:effectLst/>
              <a:uLnTx/>
              <a:uFillTx/>
              <a:latin typeface="+mn-lt"/>
              <a:ea typeface="+mn-ea"/>
              <a:cs typeface="+mn-cs"/>
            </a:rPr>
            <a:t>より</a:t>
          </a:r>
          <a:r>
            <a:rPr kumimoji="0" lang="ja-JP" altLang="ja-JP" sz="1100" b="0" i="0" u="none" strike="noStrike" kern="0" cap="none" spc="0" normalizeH="0" baseline="0" noProof="0">
              <a:ln>
                <a:noFill/>
              </a:ln>
              <a:solidFill>
                <a:prstClr val="black"/>
              </a:solidFill>
              <a:effectLst/>
              <a:uLnTx/>
              <a:uFillTx/>
              <a:latin typeface="+mn-lt"/>
              <a:ea typeface="+mn-ea"/>
              <a:cs typeface="+mn-cs"/>
            </a:rPr>
            <a:t>財政の健全化に努める。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115933</xdr:rowOff>
    </xdr:from>
    <xdr:to>
      <xdr:col>7</xdr:col>
      <xdr:colOff>152400</xdr:colOff>
      <xdr:row>62</xdr:row>
      <xdr:rowOff>61685</xdr:rowOff>
    </xdr:to>
    <xdr:cxnSp macro="">
      <xdr:nvCxnSpPr>
        <xdr:cNvPr id="133" name="直線コネクタ 132"/>
        <xdr:cNvCxnSpPr/>
      </xdr:nvCxnSpPr>
      <xdr:spPr>
        <a:xfrm flipV="1">
          <a:off x="4114800" y="10574383"/>
          <a:ext cx="8382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157299</xdr:rowOff>
    </xdr:from>
    <xdr:to>
      <xdr:col>6</xdr:col>
      <xdr:colOff>0</xdr:colOff>
      <xdr:row>62</xdr:row>
      <xdr:rowOff>61685</xdr:rowOff>
    </xdr:to>
    <xdr:cxnSp macro="">
      <xdr:nvCxnSpPr>
        <xdr:cNvPr id="136" name="直線コネクタ 135"/>
        <xdr:cNvCxnSpPr/>
      </xdr:nvCxnSpPr>
      <xdr:spPr>
        <a:xfrm>
          <a:off x="3225800" y="1061574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157299</xdr:rowOff>
    </xdr:from>
    <xdr:to>
      <xdr:col>4</xdr:col>
      <xdr:colOff>482600</xdr:colOff>
      <xdr:row>62</xdr:row>
      <xdr:rowOff>47897</xdr:rowOff>
    </xdr:to>
    <xdr:cxnSp macro="">
      <xdr:nvCxnSpPr>
        <xdr:cNvPr id="139" name="直線コネクタ 138"/>
        <xdr:cNvCxnSpPr/>
      </xdr:nvCxnSpPr>
      <xdr:spPr>
        <a:xfrm flipV="1">
          <a:off x="2336800" y="106157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129722</xdr:rowOff>
    </xdr:from>
    <xdr:to>
      <xdr:col>3</xdr:col>
      <xdr:colOff>279400</xdr:colOff>
      <xdr:row>62</xdr:row>
      <xdr:rowOff>47897</xdr:rowOff>
    </xdr:to>
    <xdr:cxnSp macro="">
      <xdr:nvCxnSpPr>
        <xdr:cNvPr id="142" name="直線コネクタ 141"/>
        <xdr:cNvCxnSpPr/>
      </xdr:nvCxnSpPr>
      <xdr:spPr>
        <a:xfrm>
          <a:off x="1447800" y="10588172"/>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65133</xdr:rowOff>
    </xdr:from>
    <xdr:to>
      <xdr:col>7</xdr:col>
      <xdr:colOff>203200</xdr:colOff>
      <xdr:row>61</xdr:row>
      <xdr:rowOff>166733</xdr:rowOff>
    </xdr:to>
    <xdr:sp macro="" textlink="">
      <xdr:nvSpPr>
        <xdr:cNvPr id="152" name="円/楕円 151"/>
        <xdr:cNvSpPr/>
      </xdr:nvSpPr>
      <xdr:spPr>
        <a:xfrm>
          <a:off x="4902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81660</xdr:rowOff>
    </xdr:from>
    <xdr:ext cx="762000" cy="259045"/>
    <xdr:sp macro="" textlink="">
      <xdr:nvSpPr>
        <xdr:cNvPr id="153" name="財政構造の弾力性該当値テキスト"/>
        <xdr:cNvSpPr txBox="1"/>
      </xdr:nvSpPr>
      <xdr:spPr>
        <a:xfrm>
          <a:off x="50419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10885</xdr:rowOff>
    </xdr:from>
    <xdr:to>
      <xdr:col>6</xdr:col>
      <xdr:colOff>50800</xdr:colOff>
      <xdr:row>62</xdr:row>
      <xdr:rowOff>112485</xdr:rowOff>
    </xdr:to>
    <xdr:sp macro="" textlink="">
      <xdr:nvSpPr>
        <xdr:cNvPr id="154" name="円/楕円 153"/>
        <xdr:cNvSpPr/>
      </xdr:nvSpPr>
      <xdr:spPr>
        <a:xfrm>
          <a:off x="4064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122662</xdr:rowOff>
    </xdr:from>
    <xdr:ext cx="736600" cy="259045"/>
    <xdr:sp macro="" textlink="">
      <xdr:nvSpPr>
        <xdr:cNvPr id="155" name="テキスト ボックス 154"/>
        <xdr:cNvSpPr txBox="1"/>
      </xdr:nvSpPr>
      <xdr:spPr>
        <a:xfrm>
          <a:off x="3733800" y="1040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106499</xdr:rowOff>
    </xdr:from>
    <xdr:to>
      <xdr:col>4</xdr:col>
      <xdr:colOff>533400</xdr:colOff>
      <xdr:row>62</xdr:row>
      <xdr:rowOff>36649</xdr:rowOff>
    </xdr:to>
    <xdr:sp macro="" textlink="">
      <xdr:nvSpPr>
        <xdr:cNvPr id="156" name="円/楕円 155"/>
        <xdr:cNvSpPr/>
      </xdr:nvSpPr>
      <xdr:spPr>
        <a:xfrm>
          <a:off x="3175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46826</xdr:rowOff>
    </xdr:from>
    <xdr:ext cx="762000" cy="259045"/>
    <xdr:sp macro="" textlink="">
      <xdr:nvSpPr>
        <xdr:cNvPr id="157" name="テキスト ボックス 156"/>
        <xdr:cNvSpPr txBox="1"/>
      </xdr:nvSpPr>
      <xdr:spPr>
        <a:xfrm>
          <a:off x="2844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168547</xdr:rowOff>
    </xdr:from>
    <xdr:to>
      <xdr:col>3</xdr:col>
      <xdr:colOff>330200</xdr:colOff>
      <xdr:row>62</xdr:row>
      <xdr:rowOff>98697</xdr:rowOff>
    </xdr:to>
    <xdr:sp macro="" textlink="">
      <xdr:nvSpPr>
        <xdr:cNvPr id="158" name="円/楕円 157"/>
        <xdr:cNvSpPr/>
      </xdr:nvSpPr>
      <xdr:spPr>
        <a:xfrm>
          <a:off x="2286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108874</xdr:rowOff>
    </xdr:from>
    <xdr:ext cx="762000" cy="259045"/>
    <xdr:sp macro="" textlink="">
      <xdr:nvSpPr>
        <xdr:cNvPr id="159" name="テキスト ボックス 158"/>
        <xdr:cNvSpPr txBox="1"/>
      </xdr:nvSpPr>
      <xdr:spPr>
        <a:xfrm>
          <a:off x="1955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78922</xdr:rowOff>
    </xdr:from>
    <xdr:to>
      <xdr:col>2</xdr:col>
      <xdr:colOff>127000</xdr:colOff>
      <xdr:row>62</xdr:row>
      <xdr:rowOff>9072</xdr:rowOff>
    </xdr:to>
    <xdr:sp macro="" textlink="">
      <xdr:nvSpPr>
        <xdr:cNvPr id="160" name="円/楕円 159"/>
        <xdr:cNvSpPr/>
      </xdr:nvSpPr>
      <xdr:spPr>
        <a:xfrm>
          <a:off x="1397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19249</xdr:rowOff>
    </xdr:from>
    <xdr:ext cx="762000" cy="259045"/>
    <xdr:sp macro="" textlink="">
      <xdr:nvSpPr>
        <xdr:cNvPr id="161" name="テキスト ボックス 160"/>
        <xdr:cNvSpPr txBox="1"/>
      </xdr:nvSpPr>
      <xdr:spPr>
        <a:xfrm>
          <a:off x="1066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[118,438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定員管理等によ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人件費</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は、前年度から減少しているものの</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物件費については、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前年度から</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ている。全体では、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26,607</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0" lang="ja-JP" altLang="ja-JP" sz="1100" b="0" i="0" u="none" strike="noStrike" kern="0" cap="none" spc="0" normalizeH="0" baseline="0" noProof="0">
              <a:ln>
                <a:noFill/>
              </a:ln>
              <a:solidFill>
                <a:prstClr val="black"/>
              </a:solidFill>
              <a:effectLst/>
              <a:uLnTx/>
              <a:uFillTx/>
              <a:latin typeface="+mn-lt"/>
              <a:ea typeface="+mn-ea"/>
              <a:cs typeface="+mn-cs"/>
            </a:rPr>
            <a:t>下回っている。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今後も「第</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次行政改革アクションプラン」に基づき、定員管理及び給与の適正化、指定管理者制度の導入等による人件費の削減と、公共施設の統廃合や事務事業の見直しによる物件費の抑制を図る。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162468</xdr:rowOff>
    </xdr:from>
    <xdr:to>
      <xdr:col>7</xdr:col>
      <xdr:colOff>152400</xdr:colOff>
      <xdr:row>80</xdr:row>
      <xdr:rowOff>163305</xdr:rowOff>
    </xdr:to>
    <xdr:cxnSp macro="">
      <xdr:nvCxnSpPr>
        <xdr:cNvPr id="197" name="直線コネクタ 196"/>
        <xdr:cNvCxnSpPr/>
      </xdr:nvCxnSpPr>
      <xdr:spPr>
        <a:xfrm>
          <a:off x="4114800" y="13878468"/>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148082</xdr:rowOff>
    </xdr:from>
    <xdr:ext cx="762000" cy="259045"/>
    <xdr:sp macro="" textlink="">
      <xdr:nvSpPr>
        <xdr:cNvPr id="198" name="人件費・物件費等の状況平均値テキスト"/>
        <xdr:cNvSpPr txBox="1"/>
      </xdr:nvSpPr>
      <xdr:spPr>
        <a:xfrm>
          <a:off x="5041900" y="13864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159916</xdr:rowOff>
    </xdr:from>
    <xdr:to>
      <xdr:col>6</xdr:col>
      <xdr:colOff>0</xdr:colOff>
      <xdr:row>80</xdr:row>
      <xdr:rowOff>162468</xdr:rowOff>
    </xdr:to>
    <xdr:cxnSp macro="">
      <xdr:nvCxnSpPr>
        <xdr:cNvPr id="200" name="直線コネクタ 199"/>
        <xdr:cNvCxnSpPr/>
      </xdr:nvCxnSpPr>
      <xdr:spPr>
        <a:xfrm>
          <a:off x="3225800" y="13875916"/>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159916</xdr:rowOff>
    </xdr:from>
    <xdr:to>
      <xdr:col>4</xdr:col>
      <xdr:colOff>482600</xdr:colOff>
      <xdr:row>80</xdr:row>
      <xdr:rowOff>169728</xdr:rowOff>
    </xdr:to>
    <xdr:cxnSp macro="">
      <xdr:nvCxnSpPr>
        <xdr:cNvPr id="203" name="直線コネクタ 202"/>
        <xdr:cNvCxnSpPr/>
      </xdr:nvCxnSpPr>
      <xdr:spPr>
        <a:xfrm flipV="1">
          <a:off x="2336800" y="13875916"/>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169728</xdr:rowOff>
    </xdr:from>
    <xdr:to>
      <xdr:col>3</xdr:col>
      <xdr:colOff>279400</xdr:colOff>
      <xdr:row>81</xdr:row>
      <xdr:rowOff>27277</xdr:rowOff>
    </xdr:to>
    <xdr:cxnSp macro="">
      <xdr:nvCxnSpPr>
        <xdr:cNvPr id="206" name="直線コネクタ 205"/>
        <xdr:cNvCxnSpPr/>
      </xdr:nvCxnSpPr>
      <xdr:spPr>
        <a:xfrm flipV="1">
          <a:off x="1447800" y="13885728"/>
          <a:ext cx="889000" cy="2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112505</xdr:rowOff>
    </xdr:from>
    <xdr:to>
      <xdr:col>7</xdr:col>
      <xdr:colOff>203200</xdr:colOff>
      <xdr:row>81</xdr:row>
      <xdr:rowOff>42655</xdr:rowOff>
    </xdr:to>
    <xdr:sp macro="" textlink="">
      <xdr:nvSpPr>
        <xdr:cNvPr id="216" name="円/楕円 215"/>
        <xdr:cNvSpPr/>
      </xdr:nvSpPr>
      <xdr:spPr>
        <a:xfrm>
          <a:off x="4902200" y="138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33782</xdr:rowOff>
    </xdr:from>
    <xdr:ext cx="762000" cy="259045"/>
    <xdr:sp macro="" textlink="">
      <xdr:nvSpPr>
        <xdr:cNvPr id="217" name="人件費・物件費等の状況該当値テキスト"/>
        <xdr:cNvSpPr txBox="1"/>
      </xdr:nvSpPr>
      <xdr:spPr>
        <a:xfrm>
          <a:off x="5041900" y="1374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118,438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111668</xdr:rowOff>
    </xdr:from>
    <xdr:to>
      <xdr:col>6</xdr:col>
      <xdr:colOff>50800</xdr:colOff>
      <xdr:row>81</xdr:row>
      <xdr:rowOff>41818</xdr:rowOff>
    </xdr:to>
    <xdr:sp macro="" textlink="">
      <xdr:nvSpPr>
        <xdr:cNvPr id="218" name="円/楕円 217"/>
        <xdr:cNvSpPr/>
      </xdr:nvSpPr>
      <xdr:spPr>
        <a:xfrm>
          <a:off x="4064000" y="1382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51995</xdr:rowOff>
    </xdr:from>
    <xdr:ext cx="736600" cy="259045"/>
    <xdr:sp macro="" textlink="">
      <xdr:nvSpPr>
        <xdr:cNvPr id="219" name="テキスト ボックス 218"/>
        <xdr:cNvSpPr txBox="1"/>
      </xdr:nvSpPr>
      <xdr:spPr>
        <a:xfrm>
          <a:off x="3733800" y="1359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117,709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109116</xdr:rowOff>
    </xdr:from>
    <xdr:to>
      <xdr:col>4</xdr:col>
      <xdr:colOff>533400</xdr:colOff>
      <xdr:row>81</xdr:row>
      <xdr:rowOff>39266</xdr:rowOff>
    </xdr:to>
    <xdr:sp macro="" textlink="">
      <xdr:nvSpPr>
        <xdr:cNvPr id="220" name="円/楕円 219"/>
        <xdr:cNvSpPr/>
      </xdr:nvSpPr>
      <xdr:spPr>
        <a:xfrm>
          <a:off x="3175000" y="138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49443</xdr:rowOff>
    </xdr:from>
    <xdr:ext cx="762000" cy="259045"/>
    <xdr:sp macro="" textlink="">
      <xdr:nvSpPr>
        <xdr:cNvPr id="221" name="テキスト ボックス 220"/>
        <xdr:cNvSpPr txBox="1"/>
      </xdr:nvSpPr>
      <xdr:spPr>
        <a:xfrm>
          <a:off x="2844800" y="13593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115,488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118928</xdr:rowOff>
    </xdr:from>
    <xdr:to>
      <xdr:col>3</xdr:col>
      <xdr:colOff>330200</xdr:colOff>
      <xdr:row>81</xdr:row>
      <xdr:rowOff>49078</xdr:rowOff>
    </xdr:to>
    <xdr:sp macro="" textlink="">
      <xdr:nvSpPr>
        <xdr:cNvPr id="222" name="円/楕円 221"/>
        <xdr:cNvSpPr/>
      </xdr:nvSpPr>
      <xdr:spPr>
        <a:xfrm>
          <a:off x="2286000" y="1383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33855</xdr:rowOff>
    </xdr:from>
    <xdr:ext cx="762000" cy="259045"/>
    <xdr:sp macro="" textlink="">
      <xdr:nvSpPr>
        <xdr:cNvPr id="223" name="テキスト ボックス 222"/>
        <xdr:cNvSpPr txBox="1"/>
      </xdr:nvSpPr>
      <xdr:spPr>
        <a:xfrm>
          <a:off x="1955800" y="1392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124,028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147927</xdr:rowOff>
    </xdr:from>
    <xdr:to>
      <xdr:col>2</xdr:col>
      <xdr:colOff>127000</xdr:colOff>
      <xdr:row>81</xdr:row>
      <xdr:rowOff>78077</xdr:rowOff>
    </xdr:to>
    <xdr:sp macro="" textlink="">
      <xdr:nvSpPr>
        <xdr:cNvPr id="224" name="円/楕円 223"/>
        <xdr:cNvSpPr/>
      </xdr:nvSpPr>
      <xdr:spPr>
        <a:xfrm>
          <a:off x="1397000" y="1386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62854</xdr:rowOff>
    </xdr:from>
    <xdr:ext cx="762000" cy="259045"/>
    <xdr:sp macro="" textlink="">
      <xdr:nvSpPr>
        <xdr:cNvPr id="225" name="テキスト ボックス 224"/>
        <xdr:cNvSpPr txBox="1"/>
      </xdr:nvSpPr>
      <xdr:spPr>
        <a:xfrm>
          <a:off x="1066800" y="1395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前</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1.1</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しているが、これは</a:t>
          </a:r>
          <a:r>
            <a:rPr kumimoji="0" lang="ja-JP" altLang="en-US" sz="1100" b="0" i="0" u="none" strike="noStrike" kern="0" cap="none" spc="0" normalizeH="0" baseline="0" noProof="0">
              <a:ln>
                <a:noFill/>
              </a:ln>
              <a:solidFill>
                <a:prstClr val="black"/>
              </a:solidFill>
              <a:effectLst/>
              <a:uLnTx/>
              <a:uFillTx/>
              <a:latin typeface="+mn-lt"/>
              <a:ea typeface="+mn-ea"/>
              <a:cs typeface="+mn-cs"/>
            </a:rPr>
            <a:t>採用と退職のバランス、人事異動等に伴い生じた</a:t>
          </a:r>
          <a:r>
            <a:rPr kumimoji="0" lang="ja-JP" altLang="ja-JP" sz="1100" b="0" i="0" u="none" strike="noStrike" kern="0" cap="none" spc="0" normalizeH="0" baseline="0" noProof="0">
              <a:ln>
                <a:noFill/>
              </a:ln>
              <a:solidFill>
                <a:prstClr val="black"/>
              </a:solidFill>
              <a:effectLst/>
              <a:uLnTx/>
              <a:uFillTx/>
              <a:latin typeface="+mn-lt"/>
              <a:ea typeface="+mn-ea"/>
              <a:cs typeface="+mn-cs"/>
            </a:rPr>
            <a:t>ものである。合併後の新市において昇給等の見直し等、給与の適正化を図っており、類似団体平均を</a:t>
          </a:r>
          <a:r>
            <a:rPr kumimoji="0" lang="en-US" altLang="ja-JP" sz="1100" b="0" i="0" u="none" strike="noStrike" kern="0" cap="none" spc="0" normalizeH="0" baseline="0" noProof="0">
              <a:ln>
                <a:noFill/>
              </a:ln>
              <a:solidFill>
                <a:prstClr val="black"/>
              </a:solidFill>
              <a:effectLst/>
              <a:uLnTx/>
              <a:uFillTx/>
              <a:latin typeface="+mn-lt"/>
              <a:ea typeface="+mn-ea"/>
              <a:cs typeface="+mn-cs"/>
            </a:rPr>
            <a:t>0.9</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ポイント下回っているが、今後も引き続き給与水準の適正化を推進する。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103188</xdr:rowOff>
    </xdr:from>
    <xdr:to>
      <xdr:col>24</xdr:col>
      <xdr:colOff>558800</xdr:colOff>
      <xdr:row>84</xdr:row>
      <xdr:rowOff>42334</xdr:rowOff>
    </xdr:to>
    <xdr:cxnSp macro="">
      <xdr:nvCxnSpPr>
        <xdr:cNvPr id="263" name="直線コネクタ 262"/>
        <xdr:cNvCxnSpPr/>
      </xdr:nvCxnSpPr>
      <xdr:spPr>
        <a:xfrm>
          <a:off x="16179800" y="14333538"/>
          <a:ext cx="8382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103188</xdr:rowOff>
    </xdr:from>
    <xdr:to>
      <xdr:col>23</xdr:col>
      <xdr:colOff>406400</xdr:colOff>
      <xdr:row>84</xdr:row>
      <xdr:rowOff>12171</xdr:rowOff>
    </xdr:to>
    <xdr:cxnSp macro="">
      <xdr:nvCxnSpPr>
        <xdr:cNvPr id="266" name="直線コネクタ 265"/>
        <xdr:cNvCxnSpPr/>
      </xdr:nvCxnSpPr>
      <xdr:spPr>
        <a:xfrm flipV="1">
          <a:off x="15290800" y="143335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12171</xdr:rowOff>
    </xdr:from>
    <xdr:to>
      <xdr:col>22</xdr:col>
      <xdr:colOff>203200</xdr:colOff>
      <xdr:row>88</xdr:row>
      <xdr:rowOff>120650</xdr:rowOff>
    </xdr:to>
    <xdr:cxnSp macro="">
      <xdr:nvCxnSpPr>
        <xdr:cNvPr id="269" name="直線コネクタ 268"/>
        <xdr:cNvCxnSpPr/>
      </xdr:nvCxnSpPr>
      <xdr:spPr>
        <a:xfrm flipV="1">
          <a:off x="14401800" y="14413971"/>
          <a:ext cx="889000" cy="79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100541</xdr:rowOff>
    </xdr:from>
    <xdr:to>
      <xdr:col>21</xdr:col>
      <xdr:colOff>0</xdr:colOff>
      <xdr:row>88</xdr:row>
      <xdr:rowOff>120650</xdr:rowOff>
    </xdr:to>
    <xdr:cxnSp macro="">
      <xdr:nvCxnSpPr>
        <xdr:cNvPr id="272" name="直線コネクタ 271"/>
        <xdr:cNvCxnSpPr/>
      </xdr:nvCxnSpPr>
      <xdr:spPr>
        <a:xfrm>
          <a:off x="13512800" y="151881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82" name="円/楕円 281"/>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83"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52388</xdr:rowOff>
    </xdr:from>
    <xdr:to>
      <xdr:col>23</xdr:col>
      <xdr:colOff>457200</xdr:colOff>
      <xdr:row>83</xdr:row>
      <xdr:rowOff>153988</xdr:rowOff>
    </xdr:to>
    <xdr:sp macro="" textlink="">
      <xdr:nvSpPr>
        <xdr:cNvPr id="284" name="円/楕円 283"/>
        <xdr:cNvSpPr/>
      </xdr:nvSpPr>
      <xdr:spPr>
        <a:xfrm>
          <a:off x="161290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164165</xdr:rowOff>
    </xdr:from>
    <xdr:ext cx="736600" cy="259045"/>
    <xdr:sp macro="" textlink="">
      <xdr:nvSpPr>
        <xdr:cNvPr id="285" name="テキスト ボックス 284"/>
        <xdr:cNvSpPr txBox="1"/>
      </xdr:nvSpPr>
      <xdr:spPr>
        <a:xfrm>
          <a:off x="15798800" y="1405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132821</xdr:rowOff>
    </xdr:from>
    <xdr:to>
      <xdr:col>22</xdr:col>
      <xdr:colOff>254000</xdr:colOff>
      <xdr:row>84</xdr:row>
      <xdr:rowOff>62971</xdr:rowOff>
    </xdr:to>
    <xdr:sp macro="" textlink="">
      <xdr:nvSpPr>
        <xdr:cNvPr id="286" name="円/楕円 285"/>
        <xdr:cNvSpPr/>
      </xdr:nvSpPr>
      <xdr:spPr>
        <a:xfrm>
          <a:off x="15240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73148</xdr:rowOff>
    </xdr:from>
    <xdr:ext cx="762000" cy="259045"/>
    <xdr:sp macro="" textlink="">
      <xdr:nvSpPr>
        <xdr:cNvPr id="287" name="テキスト ボックス 286"/>
        <xdr:cNvSpPr txBox="1"/>
      </xdr:nvSpPr>
      <xdr:spPr>
        <a:xfrm>
          <a:off x="14909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88" name="円/楕円 287"/>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10177</xdr:rowOff>
    </xdr:from>
    <xdr:ext cx="762000" cy="259045"/>
    <xdr:sp macro="" textlink="">
      <xdr:nvSpPr>
        <xdr:cNvPr id="289" name="テキスト ボックス 288"/>
        <xdr:cNvSpPr txBox="1"/>
      </xdr:nvSpPr>
      <xdr:spPr>
        <a:xfrm>
          <a:off x="14020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49741</xdr:rowOff>
    </xdr:from>
    <xdr:to>
      <xdr:col>19</xdr:col>
      <xdr:colOff>533400</xdr:colOff>
      <xdr:row>88</xdr:row>
      <xdr:rowOff>151341</xdr:rowOff>
    </xdr:to>
    <xdr:sp macro="" textlink="">
      <xdr:nvSpPr>
        <xdr:cNvPr id="290" name="円/楕円 289"/>
        <xdr:cNvSpPr/>
      </xdr:nvSpPr>
      <xdr:spPr>
        <a:xfrm>
          <a:off x="13462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161518</xdr:rowOff>
    </xdr:from>
    <xdr:ext cx="762000" cy="259045"/>
    <xdr:sp macro="" textlink="">
      <xdr:nvSpPr>
        <xdr:cNvPr id="291" name="テキスト ボックス 290"/>
        <xdr:cNvSpPr txBox="1"/>
      </xdr:nvSpPr>
      <xdr:spPr>
        <a:xfrm>
          <a:off x="13131800" y="1490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0.06</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ポイント改善したが、類似団体平均を</a:t>
          </a:r>
          <a:r>
            <a:rPr kumimoji="0" lang="en-US" altLang="ja-JP" sz="1100" b="0" i="0" u="none" strike="noStrike" kern="0" cap="none" spc="0" normalizeH="0" baseline="0" noProof="0">
              <a:ln>
                <a:noFill/>
              </a:ln>
              <a:solidFill>
                <a:prstClr val="black"/>
              </a:solidFill>
              <a:effectLst/>
              <a:uLnTx/>
              <a:uFillTx/>
              <a:latin typeface="+mn-lt"/>
              <a:ea typeface="+mn-ea"/>
              <a:cs typeface="+mn-cs"/>
            </a:rPr>
            <a:t>1.26</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mn-ea"/>
              <a:cs typeface="+mn-cs"/>
            </a:rPr>
            <a:t>上回っている。合併に伴いごみ処理業務や消防業務等が一部事務組合から市に編入されたため職員数が増加したことや公立保育所数が多いことが大きな要因となっている。「第２次定員適正化計画」に基づく職員数の削減を進め、目標と</a:t>
          </a:r>
          <a:r>
            <a:rPr kumimoji="0" lang="ja-JP" altLang="en-US" sz="1100" b="0" i="0" u="none" strike="noStrike" kern="0" cap="none" spc="0" normalizeH="0" baseline="0" noProof="0">
              <a:ln>
                <a:noFill/>
              </a:ln>
              <a:solidFill>
                <a:prstClr val="black"/>
              </a:solidFill>
              <a:effectLst/>
              <a:uLnTx/>
              <a:uFillTx/>
              <a:latin typeface="+mn-lt"/>
              <a:ea typeface="+mn-ea"/>
              <a:cs typeface="+mn-cs"/>
            </a:rPr>
            <a:t>していた</a:t>
          </a: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22</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ja-JP" sz="1100" b="0" i="0" u="none" strike="noStrike" kern="0" cap="none" spc="0" normalizeH="0" baseline="0" noProof="0">
              <a:ln>
                <a:noFill/>
              </a:ln>
              <a:solidFill>
                <a:prstClr val="black"/>
              </a:solidFill>
              <a:effectLst/>
              <a:uLnTx/>
              <a:uFillTx/>
              <a:latin typeface="+mn-lt"/>
              <a:ea typeface="+mn-ea"/>
              <a:cs typeface="+mn-cs"/>
            </a:rPr>
            <a:t>年間で職員数</a:t>
          </a:r>
          <a:r>
            <a:rPr kumimoji="0" lang="en-US" altLang="ja-JP" sz="1100" b="0" i="0" u="none" strike="noStrike" kern="0" cap="none" spc="0" normalizeH="0" baseline="0" noProof="0">
              <a:ln>
                <a:noFill/>
              </a:ln>
              <a:solidFill>
                <a:prstClr val="black"/>
              </a:solidFill>
              <a:effectLst/>
              <a:uLnTx/>
              <a:uFillTx/>
              <a:latin typeface="+mn-lt"/>
              <a:ea typeface="+mn-ea"/>
              <a:cs typeface="+mn-cs"/>
            </a:rPr>
            <a:t>6.5</a:t>
          </a:r>
          <a:r>
            <a:rPr kumimoji="0" lang="ja-JP" altLang="ja-JP" sz="1100" b="0" i="0" u="none" strike="noStrike" kern="0" cap="none" spc="0" normalizeH="0" baseline="0" noProof="0">
              <a:ln>
                <a:noFill/>
              </a:ln>
              <a:solidFill>
                <a:prstClr val="black"/>
              </a:solidFill>
              <a:effectLst/>
              <a:uLnTx/>
              <a:uFillTx/>
              <a:latin typeface="+mn-lt"/>
              <a:ea typeface="+mn-ea"/>
              <a:cs typeface="+mn-cs"/>
            </a:rPr>
            <a:t>％純減」</a:t>
          </a:r>
          <a:r>
            <a:rPr kumimoji="0" lang="ja-JP" altLang="en-US" sz="1100" b="0" i="0" u="none" strike="noStrike" kern="0" cap="none" spc="0" normalizeH="0" baseline="0" noProof="0">
              <a:ln>
                <a:noFill/>
              </a:ln>
              <a:solidFill>
                <a:prstClr val="black"/>
              </a:solidFill>
              <a:effectLst/>
              <a:uLnTx/>
              <a:uFillTx/>
              <a:latin typeface="+mn-lt"/>
              <a:ea typeface="+mn-ea"/>
              <a:cs typeface="+mn-cs"/>
            </a:rPr>
            <a:t>は達成されたが、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今後も「第</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次行政改革アクションプラン」に基づき、定員管理及び給与の適正化、指定管理者制度の導入等による人件費</a:t>
          </a:r>
          <a:r>
            <a:rPr kumimoji="0" lang="ja-JP" altLang="en-US" sz="1100" b="0" i="0" u="none" strike="noStrike" kern="0" cap="none" spc="0" normalizeH="0" baseline="0" noProof="0">
              <a:ln>
                <a:noFill/>
              </a:ln>
              <a:solidFill>
                <a:prstClr val="black"/>
              </a:solidFill>
              <a:effectLst/>
              <a:uLnTx/>
              <a:uFillTx/>
              <a:latin typeface="+mn-lt"/>
              <a:ea typeface="+mn-ea"/>
              <a:cs typeface="+mn-cs"/>
            </a:rPr>
            <a:t>の抑制に努める。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18022</xdr:rowOff>
    </xdr:from>
    <xdr:to>
      <xdr:col>24</xdr:col>
      <xdr:colOff>558800</xdr:colOff>
      <xdr:row>62</xdr:row>
      <xdr:rowOff>24916</xdr:rowOff>
    </xdr:to>
    <xdr:cxnSp macro="">
      <xdr:nvCxnSpPr>
        <xdr:cNvPr id="328" name="直線コネクタ 327"/>
        <xdr:cNvCxnSpPr/>
      </xdr:nvCxnSpPr>
      <xdr:spPr>
        <a:xfrm flipV="1">
          <a:off x="16179800" y="1064792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24916</xdr:rowOff>
    </xdr:from>
    <xdr:to>
      <xdr:col>23</xdr:col>
      <xdr:colOff>406400</xdr:colOff>
      <xdr:row>62</xdr:row>
      <xdr:rowOff>26065</xdr:rowOff>
    </xdr:to>
    <xdr:cxnSp macro="">
      <xdr:nvCxnSpPr>
        <xdr:cNvPr id="331" name="直線コネクタ 330"/>
        <xdr:cNvCxnSpPr/>
      </xdr:nvCxnSpPr>
      <xdr:spPr>
        <a:xfrm flipV="1">
          <a:off x="15290800" y="1065481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26065</xdr:rowOff>
    </xdr:from>
    <xdr:to>
      <xdr:col>22</xdr:col>
      <xdr:colOff>203200</xdr:colOff>
      <xdr:row>62</xdr:row>
      <xdr:rowOff>42152</xdr:rowOff>
    </xdr:to>
    <xdr:cxnSp macro="">
      <xdr:nvCxnSpPr>
        <xdr:cNvPr id="334" name="直線コネクタ 333"/>
        <xdr:cNvCxnSpPr/>
      </xdr:nvCxnSpPr>
      <xdr:spPr>
        <a:xfrm flipV="1">
          <a:off x="14401800" y="1065596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42152</xdr:rowOff>
    </xdr:from>
    <xdr:to>
      <xdr:col>21</xdr:col>
      <xdr:colOff>0</xdr:colOff>
      <xdr:row>62</xdr:row>
      <xdr:rowOff>77772</xdr:rowOff>
    </xdr:to>
    <xdr:cxnSp macro="">
      <xdr:nvCxnSpPr>
        <xdr:cNvPr id="337" name="直線コネクタ 336"/>
        <xdr:cNvCxnSpPr/>
      </xdr:nvCxnSpPr>
      <xdr:spPr>
        <a:xfrm flipV="1">
          <a:off x="13512800" y="10672052"/>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138672</xdr:rowOff>
    </xdr:from>
    <xdr:to>
      <xdr:col>24</xdr:col>
      <xdr:colOff>609600</xdr:colOff>
      <xdr:row>62</xdr:row>
      <xdr:rowOff>68822</xdr:rowOff>
    </xdr:to>
    <xdr:sp macro="" textlink="">
      <xdr:nvSpPr>
        <xdr:cNvPr id="347" name="円/楕円 346"/>
        <xdr:cNvSpPr/>
      </xdr:nvSpPr>
      <xdr:spPr>
        <a:xfrm>
          <a:off x="169672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110749</xdr:rowOff>
    </xdr:from>
    <xdr:ext cx="762000" cy="259045"/>
    <xdr:sp macro="" textlink="">
      <xdr:nvSpPr>
        <xdr:cNvPr id="348" name="定員管理の状況該当値テキスト"/>
        <xdr:cNvSpPr txBox="1"/>
      </xdr:nvSpPr>
      <xdr:spPr>
        <a:xfrm>
          <a:off x="17106900" y="1056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145566</xdr:rowOff>
    </xdr:from>
    <xdr:to>
      <xdr:col>23</xdr:col>
      <xdr:colOff>457200</xdr:colOff>
      <xdr:row>62</xdr:row>
      <xdr:rowOff>75716</xdr:rowOff>
    </xdr:to>
    <xdr:sp macro="" textlink="">
      <xdr:nvSpPr>
        <xdr:cNvPr id="349" name="円/楕円 348"/>
        <xdr:cNvSpPr/>
      </xdr:nvSpPr>
      <xdr:spPr>
        <a:xfrm>
          <a:off x="16129000" y="106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60493</xdr:rowOff>
    </xdr:from>
    <xdr:ext cx="736600" cy="259045"/>
    <xdr:sp macro="" textlink="">
      <xdr:nvSpPr>
        <xdr:cNvPr id="350" name="テキスト ボックス 349"/>
        <xdr:cNvSpPr txBox="1"/>
      </xdr:nvSpPr>
      <xdr:spPr>
        <a:xfrm>
          <a:off x="15798800" y="106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146715</xdr:rowOff>
    </xdr:from>
    <xdr:to>
      <xdr:col>22</xdr:col>
      <xdr:colOff>254000</xdr:colOff>
      <xdr:row>62</xdr:row>
      <xdr:rowOff>76865</xdr:rowOff>
    </xdr:to>
    <xdr:sp macro="" textlink="">
      <xdr:nvSpPr>
        <xdr:cNvPr id="351" name="円/楕円 350"/>
        <xdr:cNvSpPr/>
      </xdr:nvSpPr>
      <xdr:spPr>
        <a:xfrm>
          <a:off x="15240000" y="106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61642</xdr:rowOff>
    </xdr:from>
    <xdr:ext cx="762000" cy="259045"/>
    <xdr:sp macro="" textlink="">
      <xdr:nvSpPr>
        <xdr:cNvPr id="352" name="テキスト ボックス 351"/>
        <xdr:cNvSpPr txBox="1"/>
      </xdr:nvSpPr>
      <xdr:spPr>
        <a:xfrm>
          <a:off x="14909800" y="1069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162802</xdr:rowOff>
    </xdr:from>
    <xdr:to>
      <xdr:col>21</xdr:col>
      <xdr:colOff>50800</xdr:colOff>
      <xdr:row>62</xdr:row>
      <xdr:rowOff>92952</xdr:rowOff>
    </xdr:to>
    <xdr:sp macro="" textlink="">
      <xdr:nvSpPr>
        <xdr:cNvPr id="353" name="円/楕円 352"/>
        <xdr:cNvSpPr/>
      </xdr:nvSpPr>
      <xdr:spPr>
        <a:xfrm>
          <a:off x="14351000" y="10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77729</xdr:rowOff>
    </xdr:from>
    <xdr:ext cx="762000" cy="259045"/>
    <xdr:sp macro="" textlink="">
      <xdr:nvSpPr>
        <xdr:cNvPr id="354" name="テキスト ボックス 353"/>
        <xdr:cNvSpPr txBox="1"/>
      </xdr:nvSpPr>
      <xdr:spPr>
        <a:xfrm>
          <a:off x="14020800" y="1070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26972</xdr:rowOff>
    </xdr:from>
    <xdr:to>
      <xdr:col>19</xdr:col>
      <xdr:colOff>533400</xdr:colOff>
      <xdr:row>62</xdr:row>
      <xdr:rowOff>128572</xdr:rowOff>
    </xdr:to>
    <xdr:sp macro="" textlink="">
      <xdr:nvSpPr>
        <xdr:cNvPr id="355" name="円/楕円 354"/>
        <xdr:cNvSpPr/>
      </xdr:nvSpPr>
      <xdr:spPr>
        <a:xfrm>
          <a:off x="13462000" y="106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113349</xdr:rowOff>
    </xdr:from>
    <xdr:ext cx="762000" cy="259045"/>
    <xdr:sp macro="" textlink="">
      <xdr:nvSpPr>
        <xdr:cNvPr id="356" name="テキスト ボックス 355"/>
        <xdr:cNvSpPr txBox="1"/>
      </xdr:nvSpPr>
      <xdr:spPr>
        <a:xfrm>
          <a:off x="13131800" y="1074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0.9</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ポイント改善し</a:t>
          </a:r>
          <a:r>
            <a:rPr kumimoji="0" lang="en-US" altLang="ja-JP" sz="1100" b="0" i="0" u="none" strike="noStrike" kern="0" cap="none" spc="0" normalizeH="0" baseline="0" noProof="0">
              <a:ln>
                <a:noFill/>
              </a:ln>
              <a:solidFill>
                <a:prstClr val="black"/>
              </a:solidFill>
              <a:effectLst/>
              <a:uLnTx/>
              <a:uFillTx/>
              <a:latin typeface="+mn-lt"/>
              <a:ea typeface="+mn-ea"/>
              <a:cs typeface="+mn-cs"/>
            </a:rPr>
            <a:t>9.0</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％となり、類似団体平均</a:t>
          </a:r>
          <a:r>
            <a:rPr kumimoji="0" lang="ja-JP" altLang="en-US" sz="1100" b="0" i="0" u="none" strike="noStrike" kern="0" cap="none" spc="0" normalizeH="0" baseline="0" noProof="0">
              <a:ln>
                <a:noFill/>
              </a:ln>
              <a:solidFill>
                <a:prstClr val="black"/>
              </a:solidFill>
              <a:effectLst/>
              <a:uLnTx/>
              <a:uFillTx/>
              <a:latin typeface="+mn-lt"/>
              <a:ea typeface="+mn-ea"/>
              <a:cs typeface="+mn-cs"/>
            </a:rPr>
            <a:t>と同</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となった</a:t>
          </a:r>
          <a:r>
            <a:rPr kumimoji="0" lang="ja-JP" altLang="ja-JP" sz="1100" b="0" i="0" u="none" strike="noStrike" kern="0" cap="none" spc="0" normalizeH="0" baseline="0" noProof="0">
              <a:ln>
                <a:noFill/>
              </a:ln>
              <a:solidFill>
                <a:prstClr val="black"/>
              </a:solidFill>
              <a:effectLst/>
              <a:uLnTx/>
              <a:uFillTx/>
              <a:latin typeface="+mn-lt"/>
              <a:ea typeface="+mn-ea"/>
              <a:cs typeface="+mn-cs"/>
            </a:rPr>
            <a:t>。合併により病院事業が一部事務組合から公営企業となり、準元利償還金が増加したことが大きな要因とな</a:t>
          </a:r>
          <a:r>
            <a:rPr kumimoji="0" lang="ja-JP" altLang="en-US" sz="1100" b="0" i="0" u="none" strike="noStrike" kern="0" cap="none" spc="0" normalizeH="0" baseline="0" noProof="0">
              <a:ln>
                <a:noFill/>
              </a:ln>
              <a:solidFill>
                <a:prstClr val="black"/>
              </a:solidFill>
              <a:effectLst/>
              <a:uLnTx/>
              <a:uFillTx/>
              <a:latin typeface="+mn-lt"/>
              <a:ea typeface="+mn-ea"/>
              <a:cs typeface="+mn-cs"/>
            </a:rPr>
            <a:t>り、昨年度までは類似団体平均を上回っていたが、</a:t>
          </a:r>
          <a:r>
            <a:rPr kumimoji="0" lang="ja-JP" altLang="ja-JP" sz="1100" b="0" i="0" u="none" strike="noStrike" kern="0" cap="none" spc="0" normalizeH="0" baseline="0" noProof="0">
              <a:ln>
                <a:noFill/>
              </a:ln>
              <a:solidFill>
                <a:prstClr val="black"/>
              </a:solidFill>
              <a:effectLst/>
              <a:uLnTx/>
              <a:uFillTx/>
              <a:latin typeface="+mn-lt"/>
              <a:ea typeface="+mn-ea"/>
              <a:cs typeface="+mn-cs"/>
            </a:rPr>
            <a:t>今後</a:t>
          </a:r>
          <a:r>
            <a:rPr kumimoji="0" lang="ja-JP" altLang="en-US" sz="1100" b="0" i="0" u="none" strike="noStrike" kern="0" cap="none" spc="0" normalizeH="0" baseline="0" noProof="0">
              <a:ln>
                <a:noFill/>
              </a:ln>
              <a:solidFill>
                <a:prstClr val="black"/>
              </a:solidFill>
              <a:effectLst/>
              <a:uLnTx/>
              <a:uFillTx/>
              <a:latin typeface="+mn-lt"/>
              <a:ea typeface="+mn-ea"/>
              <a:cs typeface="+mn-cs"/>
            </a:rPr>
            <a:t>も</a:t>
          </a:r>
          <a:r>
            <a:rPr kumimoji="0" lang="ja-JP" altLang="ja-JP" sz="1100" b="0" i="0" u="none" strike="noStrike" kern="0" cap="none" spc="0" normalizeH="0" baseline="0" noProof="0">
              <a:ln>
                <a:noFill/>
              </a:ln>
              <a:solidFill>
                <a:prstClr val="black"/>
              </a:solidFill>
              <a:effectLst/>
              <a:uLnTx/>
              <a:uFillTx/>
              <a:latin typeface="+mn-lt"/>
              <a:ea typeface="+mn-ea"/>
              <a:cs typeface="+mn-cs"/>
            </a:rPr>
            <a:t>下降する見込みである</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今後も交付税措置の有利な合併特例債等を有効活用し、実質公債費比率の急激な上昇の抑制に努める。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58965</xdr:rowOff>
    </xdr:from>
    <xdr:to>
      <xdr:col>24</xdr:col>
      <xdr:colOff>558800</xdr:colOff>
      <xdr:row>41</xdr:row>
      <xdr:rowOff>121013</xdr:rowOff>
    </xdr:to>
    <xdr:cxnSp macro="">
      <xdr:nvCxnSpPr>
        <xdr:cNvPr id="391" name="直線コネクタ 390"/>
        <xdr:cNvCxnSpPr/>
      </xdr:nvCxnSpPr>
      <xdr:spPr>
        <a:xfrm flipV="1">
          <a:off x="16179800" y="7088415"/>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121013</xdr:rowOff>
    </xdr:from>
    <xdr:to>
      <xdr:col>23</xdr:col>
      <xdr:colOff>406400</xdr:colOff>
      <xdr:row>42</xdr:row>
      <xdr:rowOff>66766</xdr:rowOff>
    </xdr:to>
    <xdr:cxnSp macro="">
      <xdr:nvCxnSpPr>
        <xdr:cNvPr id="394" name="直線コネクタ 393"/>
        <xdr:cNvCxnSpPr/>
      </xdr:nvCxnSpPr>
      <xdr:spPr>
        <a:xfrm flipV="1">
          <a:off x="15290800" y="715046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66766</xdr:rowOff>
    </xdr:from>
    <xdr:to>
      <xdr:col>22</xdr:col>
      <xdr:colOff>203200</xdr:colOff>
      <xdr:row>43</xdr:row>
      <xdr:rowOff>5624</xdr:rowOff>
    </xdr:to>
    <xdr:cxnSp macro="">
      <xdr:nvCxnSpPr>
        <xdr:cNvPr id="397" name="直線コネクタ 396"/>
        <xdr:cNvCxnSpPr/>
      </xdr:nvCxnSpPr>
      <xdr:spPr>
        <a:xfrm flipV="1">
          <a:off x="14401800" y="726766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5624</xdr:rowOff>
    </xdr:from>
    <xdr:to>
      <xdr:col>21</xdr:col>
      <xdr:colOff>0</xdr:colOff>
      <xdr:row>43</xdr:row>
      <xdr:rowOff>122827</xdr:rowOff>
    </xdr:to>
    <xdr:cxnSp macro="">
      <xdr:nvCxnSpPr>
        <xdr:cNvPr id="400" name="直線コネクタ 399"/>
        <xdr:cNvCxnSpPr/>
      </xdr:nvCxnSpPr>
      <xdr:spPr>
        <a:xfrm flipV="1">
          <a:off x="13512800" y="7377974"/>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410" name="円/楕円 409"/>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151692</xdr:rowOff>
    </xdr:from>
    <xdr:ext cx="762000" cy="259045"/>
    <xdr:sp macro="" textlink="">
      <xdr:nvSpPr>
        <xdr:cNvPr id="411" name="公債費負担の状況該当値テキスト"/>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70213</xdr:rowOff>
    </xdr:from>
    <xdr:to>
      <xdr:col>23</xdr:col>
      <xdr:colOff>457200</xdr:colOff>
      <xdr:row>42</xdr:row>
      <xdr:rowOff>363</xdr:rowOff>
    </xdr:to>
    <xdr:sp macro="" textlink="">
      <xdr:nvSpPr>
        <xdr:cNvPr id="412" name="円/楕円 411"/>
        <xdr:cNvSpPr/>
      </xdr:nvSpPr>
      <xdr:spPr>
        <a:xfrm>
          <a:off x="16129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156590</xdr:rowOff>
    </xdr:from>
    <xdr:ext cx="736600" cy="259045"/>
    <xdr:sp macro="" textlink="">
      <xdr:nvSpPr>
        <xdr:cNvPr id="413" name="テキスト ボックス 412"/>
        <xdr:cNvSpPr txBox="1"/>
      </xdr:nvSpPr>
      <xdr:spPr>
        <a:xfrm>
          <a:off x="15798800" y="718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15966</xdr:rowOff>
    </xdr:from>
    <xdr:to>
      <xdr:col>22</xdr:col>
      <xdr:colOff>254000</xdr:colOff>
      <xdr:row>42</xdr:row>
      <xdr:rowOff>117566</xdr:rowOff>
    </xdr:to>
    <xdr:sp macro="" textlink="">
      <xdr:nvSpPr>
        <xdr:cNvPr id="414" name="円/楕円 413"/>
        <xdr:cNvSpPr/>
      </xdr:nvSpPr>
      <xdr:spPr>
        <a:xfrm>
          <a:off x="15240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102343</xdr:rowOff>
    </xdr:from>
    <xdr:ext cx="762000" cy="259045"/>
    <xdr:sp macro="" textlink="">
      <xdr:nvSpPr>
        <xdr:cNvPr id="415" name="テキスト ボックス 414"/>
        <xdr:cNvSpPr txBox="1"/>
      </xdr:nvSpPr>
      <xdr:spPr>
        <a:xfrm>
          <a:off x="14909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126274</xdr:rowOff>
    </xdr:from>
    <xdr:to>
      <xdr:col>21</xdr:col>
      <xdr:colOff>50800</xdr:colOff>
      <xdr:row>43</xdr:row>
      <xdr:rowOff>56424</xdr:rowOff>
    </xdr:to>
    <xdr:sp macro="" textlink="">
      <xdr:nvSpPr>
        <xdr:cNvPr id="416" name="円/楕円 415"/>
        <xdr:cNvSpPr/>
      </xdr:nvSpPr>
      <xdr:spPr>
        <a:xfrm>
          <a:off x="143510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41201</xdr:rowOff>
    </xdr:from>
    <xdr:ext cx="762000" cy="259045"/>
    <xdr:sp macro="" textlink="">
      <xdr:nvSpPr>
        <xdr:cNvPr id="417" name="テキスト ボックス 416"/>
        <xdr:cNvSpPr txBox="1"/>
      </xdr:nvSpPr>
      <xdr:spPr>
        <a:xfrm>
          <a:off x="14020800" y="741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72027</xdr:rowOff>
    </xdr:from>
    <xdr:to>
      <xdr:col>19</xdr:col>
      <xdr:colOff>533400</xdr:colOff>
      <xdr:row>44</xdr:row>
      <xdr:rowOff>2177</xdr:rowOff>
    </xdr:to>
    <xdr:sp macro="" textlink="">
      <xdr:nvSpPr>
        <xdr:cNvPr id="418" name="円/楕円 417"/>
        <xdr:cNvSpPr/>
      </xdr:nvSpPr>
      <xdr:spPr>
        <a:xfrm>
          <a:off x="13462000" y="74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158404</xdr:rowOff>
    </xdr:from>
    <xdr:ext cx="762000" cy="259045"/>
    <xdr:sp macro="" textlink="">
      <xdr:nvSpPr>
        <xdr:cNvPr id="419" name="テキスト ボックス 418"/>
        <xdr:cNvSpPr txBox="1"/>
      </xdr:nvSpPr>
      <xdr:spPr>
        <a:xfrm>
          <a:off x="13131800" y="753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財政調整基金など充当可能財源等の増加により前年度から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18.0</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ポイント改善</a:t>
          </a:r>
          <a:r>
            <a:rPr kumimoji="0" lang="ja-JP" altLang="en-US" sz="1100" b="0" i="0" u="none" strike="noStrike" kern="0" cap="none" spc="0" normalizeH="0" baseline="0" noProof="0">
              <a:ln>
                <a:noFill/>
              </a:ln>
              <a:solidFill>
                <a:prstClr val="black"/>
              </a:solidFill>
              <a:effectLst/>
              <a:uLnTx/>
              <a:uFillTx/>
              <a:latin typeface="+mn-lt"/>
              <a:ea typeface="+mn-ea"/>
              <a:cs typeface="+mn-cs"/>
            </a:rPr>
            <a:t>し、平成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22</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年度の</a:t>
          </a:r>
          <a:r>
            <a:rPr kumimoji="0" lang="en-US" altLang="ja-JP" sz="1100" b="0" i="0" u="none" strike="noStrike" kern="0" cap="none" spc="0" normalizeH="0" baseline="0" noProof="0">
              <a:ln>
                <a:noFill/>
              </a:ln>
              <a:solidFill>
                <a:prstClr val="black"/>
              </a:solidFill>
              <a:effectLst/>
              <a:uLnTx/>
              <a:uFillTx/>
              <a:latin typeface="+mn-lt"/>
              <a:ea typeface="+mn-ea"/>
              <a:cs typeface="+mn-cs"/>
            </a:rPr>
            <a:t>116.5</a:t>
          </a:r>
          <a:r>
            <a:rPr kumimoji="0" lang="ja-JP" altLang="en-US" sz="1100" b="0" i="0" u="none" strike="noStrike" kern="0" cap="none" spc="0" normalizeH="0" baseline="0" noProof="0">
              <a:ln>
                <a:noFill/>
              </a:ln>
              <a:solidFill>
                <a:prstClr val="black"/>
              </a:solidFill>
              <a:effectLst/>
              <a:uLnTx/>
              <a:uFillTx/>
              <a:latin typeface="+mn-lt"/>
              <a:ea typeface="+mn-ea"/>
              <a:cs typeface="+mn-cs"/>
            </a:rPr>
            <a:t>％をピークとして平成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23</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年度からは逓減している。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0" lang="en-US" altLang="ja-JP" sz="1100" b="0" i="0" u="none" strike="noStrike" kern="0" cap="none" spc="0" normalizeH="0" baseline="0" noProof="0">
              <a:ln>
                <a:noFill/>
              </a:ln>
              <a:solidFill>
                <a:prstClr val="black"/>
              </a:solidFill>
              <a:effectLst/>
              <a:uLnTx/>
              <a:uFillTx/>
              <a:latin typeface="+mn-lt"/>
              <a:ea typeface="+mn-ea"/>
              <a:cs typeface="+mn-cs"/>
            </a:rPr>
            <a:t>15.9</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下</a:t>
          </a:r>
          <a:r>
            <a:rPr kumimoji="0" lang="ja-JP" altLang="ja-JP" sz="1100" b="0" i="0" u="none" strike="noStrike" kern="0" cap="none" spc="0" normalizeH="0" baseline="0" noProof="0">
              <a:ln>
                <a:noFill/>
              </a:ln>
              <a:solidFill>
                <a:prstClr val="black"/>
              </a:solidFill>
              <a:effectLst/>
              <a:uLnTx/>
              <a:uFillTx/>
              <a:latin typeface="+mn-lt"/>
              <a:ea typeface="+mn-ea"/>
              <a:cs typeface="+mn-cs"/>
            </a:rPr>
            <a:t>回っている。今後も市債の発行抑制による地方債残高の縮減や交付税措置の有利な起債の有効活用などによる充当可能財源等の確保を図るなど、将来負担額の抑制に努める。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156168</xdr:rowOff>
    </xdr:from>
    <xdr:to>
      <xdr:col>24</xdr:col>
      <xdr:colOff>558800</xdr:colOff>
      <xdr:row>15</xdr:row>
      <xdr:rowOff>129498</xdr:rowOff>
    </xdr:to>
    <xdr:cxnSp macro="">
      <xdr:nvCxnSpPr>
        <xdr:cNvPr id="453" name="直線コネクタ 452"/>
        <xdr:cNvCxnSpPr/>
      </xdr:nvCxnSpPr>
      <xdr:spPr>
        <a:xfrm flipV="1">
          <a:off x="16179800" y="255646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4"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129498</xdr:rowOff>
    </xdr:from>
    <xdr:to>
      <xdr:col>23</xdr:col>
      <xdr:colOff>406400</xdr:colOff>
      <xdr:row>16</xdr:row>
      <xdr:rowOff>93980</xdr:rowOff>
    </xdr:to>
    <xdr:cxnSp macro="">
      <xdr:nvCxnSpPr>
        <xdr:cNvPr id="456" name="直線コネクタ 455"/>
        <xdr:cNvCxnSpPr/>
      </xdr:nvCxnSpPr>
      <xdr:spPr>
        <a:xfrm flipV="1">
          <a:off x="15290800" y="2701248"/>
          <a:ext cx="889000" cy="1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8" name="テキスト ボックス 457"/>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93980</xdr:rowOff>
    </xdr:from>
    <xdr:to>
      <xdr:col>22</xdr:col>
      <xdr:colOff>203200</xdr:colOff>
      <xdr:row>17</xdr:row>
      <xdr:rowOff>125222</xdr:rowOff>
    </xdr:to>
    <xdr:cxnSp macro="">
      <xdr:nvCxnSpPr>
        <xdr:cNvPr id="459" name="直線コネクタ 458"/>
        <xdr:cNvCxnSpPr/>
      </xdr:nvCxnSpPr>
      <xdr:spPr>
        <a:xfrm flipV="1">
          <a:off x="14401800" y="283718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125222</xdr:rowOff>
    </xdr:from>
    <xdr:to>
      <xdr:col>21</xdr:col>
      <xdr:colOff>0</xdr:colOff>
      <xdr:row>18</xdr:row>
      <xdr:rowOff>120269</xdr:rowOff>
    </xdr:to>
    <xdr:cxnSp macro="">
      <xdr:nvCxnSpPr>
        <xdr:cNvPr id="462" name="直線コネクタ 461"/>
        <xdr:cNvCxnSpPr/>
      </xdr:nvCxnSpPr>
      <xdr:spPr>
        <a:xfrm flipV="1">
          <a:off x="13512800" y="3039872"/>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105368</xdr:rowOff>
    </xdr:from>
    <xdr:to>
      <xdr:col>24</xdr:col>
      <xdr:colOff>609600</xdr:colOff>
      <xdr:row>15</xdr:row>
      <xdr:rowOff>35518</xdr:rowOff>
    </xdr:to>
    <xdr:sp macro="" textlink="">
      <xdr:nvSpPr>
        <xdr:cNvPr id="472" name="円/楕円 471"/>
        <xdr:cNvSpPr/>
      </xdr:nvSpPr>
      <xdr:spPr>
        <a:xfrm>
          <a:off x="16967200" y="25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121895</xdr:rowOff>
    </xdr:from>
    <xdr:ext cx="762000" cy="259045"/>
    <xdr:sp macro="" textlink="">
      <xdr:nvSpPr>
        <xdr:cNvPr id="473" name="将来負担の状況該当値テキスト"/>
        <xdr:cNvSpPr txBox="1"/>
      </xdr:nvSpPr>
      <xdr:spPr>
        <a:xfrm>
          <a:off x="17106900" y="235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78698</xdr:rowOff>
    </xdr:from>
    <xdr:to>
      <xdr:col>23</xdr:col>
      <xdr:colOff>457200</xdr:colOff>
      <xdr:row>16</xdr:row>
      <xdr:rowOff>8848</xdr:rowOff>
    </xdr:to>
    <xdr:sp macro="" textlink="">
      <xdr:nvSpPr>
        <xdr:cNvPr id="474" name="円/楕円 473"/>
        <xdr:cNvSpPr/>
      </xdr:nvSpPr>
      <xdr:spPr>
        <a:xfrm>
          <a:off x="16129000" y="26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19025</xdr:rowOff>
    </xdr:from>
    <xdr:ext cx="736600" cy="259045"/>
    <xdr:sp macro="" textlink="">
      <xdr:nvSpPr>
        <xdr:cNvPr id="475" name="テキスト ボックス 474"/>
        <xdr:cNvSpPr txBox="1"/>
      </xdr:nvSpPr>
      <xdr:spPr>
        <a:xfrm>
          <a:off x="15798800" y="241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43180</xdr:rowOff>
    </xdr:from>
    <xdr:to>
      <xdr:col>22</xdr:col>
      <xdr:colOff>254000</xdr:colOff>
      <xdr:row>16</xdr:row>
      <xdr:rowOff>144780</xdr:rowOff>
    </xdr:to>
    <xdr:sp macro="" textlink="">
      <xdr:nvSpPr>
        <xdr:cNvPr id="476" name="円/楕円 475"/>
        <xdr:cNvSpPr/>
      </xdr:nvSpPr>
      <xdr:spPr>
        <a:xfrm>
          <a:off x="15240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129557</xdr:rowOff>
    </xdr:from>
    <xdr:ext cx="762000" cy="259045"/>
    <xdr:sp macro="" textlink="">
      <xdr:nvSpPr>
        <xdr:cNvPr id="477" name="テキスト ボックス 476"/>
        <xdr:cNvSpPr txBox="1"/>
      </xdr:nvSpPr>
      <xdr:spPr>
        <a:xfrm>
          <a:off x="14909800" y="28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74422</xdr:rowOff>
    </xdr:from>
    <xdr:to>
      <xdr:col>21</xdr:col>
      <xdr:colOff>50800</xdr:colOff>
      <xdr:row>18</xdr:row>
      <xdr:rowOff>4572</xdr:rowOff>
    </xdr:to>
    <xdr:sp macro="" textlink="">
      <xdr:nvSpPr>
        <xdr:cNvPr id="478" name="円/楕円 477"/>
        <xdr:cNvSpPr/>
      </xdr:nvSpPr>
      <xdr:spPr>
        <a:xfrm>
          <a:off x="14351000" y="29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160799</xdr:rowOff>
    </xdr:from>
    <xdr:ext cx="762000" cy="259045"/>
    <xdr:sp macro="" textlink="">
      <xdr:nvSpPr>
        <xdr:cNvPr id="479" name="テキスト ボックス 478"/>
        <xdr:cNvSpPr txBox="1"/>
      </xdr:nvSpPr>
      <xdr:spPr>
        <a:xfrm>
          <a:off x="14020800" y="307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69469</xdr:rowOff>
    </xdr:from>
    <xdr:to>
      <xdr:col>19</xdr:col>
      <xdr:colOff>533400</xdr:colOff>
      <xdr:row>18</xdr:row>
      <xdr:rowOff>171069</xdr:rowOff>
    </xdr:to>
    <xdr:sp macro="" textlink="">
      <xdr:nvSpPr>
        <xdr:cNvPr id="480" name="円/楕円 479"/>
        <xdr:cNvSpPr/>
      </xdr:nvSpPr>
      <xdr:spPr>
        <a:xfrm>
          <a:off x="13462000" y="31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155846</xdr:rowOff>
    </xdr:from>
    <xdr:ext cx="762000" cy="259045"/>
    <xdr:sp macro="" textlink="">
      <xdr:nvSpPr>
        <xdr:cNvPr id="481" name="テキスト ボックス 480"/>
        <xdr:cNvSpPr txBox="1"/>
      </xdr:nvSpPr>
      <xdr:spPr>
        <a:xfrm>
          <a:off x="13131800" y="32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千葉県旭市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67,598
66,466
130.45
31,431,692
28,623,980
2,465,956
18,224,558
27,874,680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人件費については、職員数の減等により、前年度から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1.1</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減少したが、類似団体と比較すると職員数が多いことから高い水準となっている。これは合併によりごみ処理業務や消防業務を市に編入したことや市の直営の保育所が多いことなどが主な要因であるためで、今後は</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第</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次行政改革アクションプラン」に基づき、定員管理及び給与の適正化、指定管理者制度の導入等による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更なる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人件費の削減</a:t>
          </a:r>
          <a:r>
            <a:rPr kumimoji="0" lang="ja-JP" altLang="ja-JP" sz="1100" b="0" i="0" u="none" strike="noStrike" kern="0" cap="none" spc="0" normalizeH="0" baseline="0" noProof="0">
              <a:ln>
                <a:noFill/>
              </a:ln>
              <a:solidFill>
                <a:prstClr val="black"/>
              </a:solidFill>
              <a:effectLst/>
              <a:uLnTx/>
              <a:uFillTx/>
              <a:latin typeface="+mn-lt"/>
              <a:ea typeface="+mn-ea"/>
              <a:cs typeface="+mn-cs"/>
            </a:rPr>
            <a:t>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130810</xdr:rowOff>
    </xdr:to>
    <xdr:cxnSp macro="">
      <xdr:nvCxnSpPr>
        <xdr:cNvPr id="66" name="直線コネクタ 65"/>
        <xdr:cNvCxnSpPr/>
      </xdr:nvCxnSpPr>
      <xdr:spPr>
        <a:xfrm flipV="1">
          <a:off x="3987800" y="6390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130810</xdr:rowOff>
    </xdr:from>
    <xdr:to>
      <xdr:col>5</xdr:col>
      <xdr:colOff>549275</xdr:colOff>
      <xdr:row>38</xdr:row>
      <xdr:rowOff>104140</xdr:rowOff>
    </xdr:to>
    <xdr:cxnSp macro="">
      <xdr:nvCxnSpPr>
        <xdr:cNvPr id="69" name="直線コネクタ 68"/>
        <xdr:cNvCxnSpPr/>
      </xdr:nvCxnSpPr>
      <xdr:spPr>
        <a:xfrm flipV="1">
          <a:off x="3098800" y="6474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104140</xdr:rowOff>
    </xdr:from>
    <xdr:to>
      <xdr:col>4</xdr:col>
      <xdr:colOff>346075</xdr:colOff>
      <xdr:row>38</xdr:row>
      <xdr:rowOff>165100</xdr:rowOff>
    </xdr:to>
    <xdr:cxnSp macro="">
      <xdr:nvCxnSpPr>
        <xdr:cNvPr id="72" name="直線コネクタ 71"/>
        <xdr:cNvCxnSpPr/>
      </xdr:nvCxnSpPr>
      <xdr:spPr>
        <a:xfrm flipV="1">
          <a:off x="2209800" y="6619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165100</xdr:rowOff>
    </xdr:from>
    <xdr:to>
      <xdr:col>3</xdr:col>
      <xdr:colOff>142875</xdr:colOff>
      <xdr:row>39</xdr:row>
      <xdr:rowOff>8890</xdr:rowOff>
    </xdr:to>
    <xdr:cxnSp macro="">
      <xdr:nvCxnSpPr>
        <xdr:cNvPr id="75" name="直線コネクタ 74"/>
        <xdr:cNvCxnSpPr/>
      </xdr:nvCxnSpPr>
      <xdr:spPr>
        <a:xfrm flipV="1">
          <a:off x="1320800" y="668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5" name="円/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80010</xdr:rowOff>
    </xdr:from>
    <xdr:to>
      <xdr:col>5</xdr:col>
      <xdr:colOff>600075</xdr:colOff>
      <xdr:row>38</xdr:row>
      <xdr:rowOff>10160</xdr:rowOff>
    </xdr:to>
    <xdr:sp macro="" textlink="">
      <xdr:nvSpPr>
        <xdr:cNvPr id="87" name="円/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53340</xdr:rowOff>
    </xdr:from>
    <xdr:to>
      <xdr:col>4</xdr:col>
      <xdr:colOff>396875</xdr:colOff>
      <xdr:row>38</xdr:row>
      <xdr:rowOff>154940</xdr:rowOff>
    </xdr:to>
    <xdr:sp macro="" textlink="">
      <xdr:nvSpPr>
        <xdr:cNvPr id="89" name="円/楕円 88"/>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139717</xdr:rowOff>
    </xdr:from>
    <xdr:ext cx="762000" cy="259045"/>
    <xdr:sp macro="" textlink="">
      <xdr:nvSpPr>
        <xdr:cNvPr id="90" name="テキスト ボックス 89"/>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114300</xdr:rowOff>
    </xdr:from>
    <xdr:to>
      <xdr:col>3</xdr:col>
      <xdr:colOff>193675</xdr:colOff>
      <xdr:row>39</xdr:row>
      <xdr:rowOff>44450</xdr:rowOff>
    </xdr:to>
    <xdr:sp macro="" textlink="">
      <xdr:nvSpPr>
        <xdr:cNvPr id="91" name="円/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3" name="円/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物件費については、前年度から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0.5</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減少し、</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100" b="0" i="0" u="none" strike="noStrike" kern="0" cap="none" spc="0" normalizeH="0" baseline="0" noProof="0">
              <a:ln>
                <a:noFill/>
              </a:ln>
              <a:solidFill>
                <a:prstClr val="black"/>
              </a:solidFill>
              <a:effectLst/>
              <a:uLnTx/>
              <a:uFillTx/>
              <a:latin typeface="+mn-lt"/>
              <a:ea typeface="+mn-ea"/>
              <a:cs typeface="+mn-cs"/>
            </a:rPr>
            <a:t>平均</a:t>
          </a:r>
          <a:r>
            <a:rPr kumimoji="0" lang="ja-JP" altLang="ja-JP" sz="1100" b="0" i="0" u="none" strike="noStrike" kern="0" cap="none" spc="0" normalizeH="0" baseline="0" noProof="0">
              <a:ln>
                <a:noFill/>
              </a:ln>
              <a:solidFill>
                <a:prstClr val="black"/>
              </a:solidFill>
              <a:effectLst/>
              <a:uLnTx/>
              <a:uFillTx/>
              <a:latin typeface="+mn-lt"/>
              <a:ea typeface="+mn-ea"/>
              <a:cs typeface="+mn-cs"/>
            </a:rPr>
            <a:t>を</a:t>
          </a:r>
          <a:r>
            <a:rPr kumimoji="0" lang="en-US" altLang="ja-JP" sz="1100" b="0" i="0" u="none" strike="noStrike" kern="0" cap="none" spc="0" normalizeH="0" baseline="0" noProof="0">
              <a:ln>
                <a:noFill/>
              </a:ln>
              <a:solidFill>
                <a:prstClr val="black"/>
              </a:solidFill>
              <a:effectLst/>
              <a:uLnTx/>
              <a:uFillTx/>
              <a:latin typeface="+mn-lt"/>
              <a:ea typeface="+mn-ea"/>
              <a:cs typeface="+mn-cs"/>
            </a:rPr>
            <a:t>1.4</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今後</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臨時職員の見直しや公共施設の統廃合による管理経費の抑制など、事務事業の整理・統合等を進め、物件費全体の縮減を図る。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44450</xdr:rowOff>
    </xdr:from>
    <xdr:to>
      <xdr:col>24</xdr:col>
      <xdr:colOff>31750</xdr:colOff>
      <xdr:row>15</xdr:row>
      <xdr:rowOff>107950</xdr:rowOff>
    </xdr:to>
    <xdr:cxnSp macro="">
      <xdr:nvCxnSpPr>
        <xdr:cNvPr id="127" name="直線コネクタ 126"/>
        <xdr:cNvCxnSpPr/>
      </xdr:nvCxnSpPr>
      <xdr:spPr>
        <a:xfrm flipV="1">
          <a:off x="15671800" y="2616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19050</xdr:rowOff>
    </xdr:from>
    <xdr:to>
      <xdr:col>22</xdr:col>
      <xdr:colOff>565150</xdr:colOff>
      <xdr:row>15</xdr:row>
      <xdr:rowOff>107950</xdr:rowOff>
    </xdr:to>
    <xdr:cxnSp macro="">
      <xdr:nvCxnSpPr>
        <xdr:cNvPr id="130" name="直線コネクタ 129"/>
        <xdr:cNvCxnSpPr/>
      </xdr:nvCxnSpPr>
      <xdr:spPr>
        <a:xfrm>
          <a:off x="14782800" y="2590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19050</xdr:rowOff>
    </xdr:to>
    <xdr:cxnSp macro="">
      <xdr:nvCxnSpPr>
        <xdr:cNvPr id="133" name="直線コネクタ 132"/>
        <xdr:cNvCxnSpPr/>
      </xdr:nvCxnSpPr>
      <xdr:spPr>
        <a:xfrm>
          <a:off x="13893800" y="2527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0</xdr:rowOff>
    </xdr:from>
    <xdr:to>
      <xdr:col>20</xdr:col>
      <xdr:colOff>158750</xdr:colOff>
      <xdr:row>14</xdr:row>
      <xdr:rowOff>127000</xdr:rowOff>
    </xdr:to>
    <xdr:cxnSp macro="">
      <xdr:nvCxnSpPr>
        <xdr:cNvPr id="136" name="直線コネクタ 135"/>
        <xdr:cNvCxnSpPr/>
      </xdr:nvCxnSpPr>
      <xdr:spPr>
        <a:xfrm>
          <a:off x="13004800" y="2400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165100</xdr:rowOff>
    </xdr:from>
    <xdr:to>
      <xdr:col>24</xdr:col>
      <xdr:colOff>82550</xdr:colOff>
      <xdr:row>15</xdr:row>
      <xdr:rowOff>95250</xdr:rowOff>
    </xdr:to>
    <xdr:sp macro="" textlink="">
      <xdr:nvSpPr>
        <xdr:cNvPr id="146" name="円/楕円 145"/>
        <xdr:cNvSpPr/>
      </xdr:nvSpPr>
      <xdr:spPr>
        <a:xfrm>
          <a:off x="164592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10177</xdr:rowOff>
    </xdr:from>
    <xdr:ext cx="762000" cy="259045"/>
    <xdr:sp macro="" textlink="">
      <xdr:nvSpPr>
        <xdr:cNvPr id="147" name="物件費該当値テキスト"/>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8" name="円/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139700</xdr:rowOff>
    </xdr:from>
    <xdr:to>
      <xdr:col>21</xdr:col>
      <xdr:colOff>412750</xdr:colOff>
      <xdr:row>15</xdr:row>
      <xdr:rowOff>69850</xdr:rowOff>
    </xdr:to>
    <xdr:sp macro="" textlink="">
      <xdr:nvSpPr>
        <xdr:cNvPr id="150" name="円/楕円 149"/>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80027</xdr:rowOff>
    </xdr:from>
    <xdr:ext cx="762000" cy="259045"/>
    <xdr:sp macro="" textlink="">
      <xdr:nvSpPr>
        <xdr:cNvPr id="151" name="テキスト ボックス 150"/>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2" name="円/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120650</xdr:rowOff>
    </xdr:from>
    <xdr:to>
      <xdr:col>19</xdr:col>
      <xdr:colOff>6350</xdr:colOff>
      <xdr:row>14</xdr:row>
      <xdr:rowOff>50800</xdr:rowOff>
    </xdr:to>
    <xdr:sp macro="" textlink="">
      <xdr:nvSpPr>
        <xdr:cNvPr id="154" name="円/楕円 153"/>
        <xdr:cNvSpPr/>
      </xdr:nvSpPr>
      <xdr:spPr>
        <a:xfrm>
          <a:off x="12954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60977</xdr:rowOff>
    </xdr:from>
    <xdr:ext cx="762000" cy="259045"/>
    <xdr:sp macro="" textlink="">
      <xdr:nvSpPr>
        <xdr:cNvPr id="155" name="テキスト ボックス 154"/>
        <xdr:cNvSpPr txBox="1"/>
      </xdr:nvSpPr>
      <xdr:spPr>
        <a:xfrm>
          <a:off x="12623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100" b="0" i="0" u="none" strike="noStrike" kern="0" cap="none" spc="0" normalizeH="0" baseline="0" noProof="0">
              <a:ln>
                <a:noFill/>
              </a:ln>
              <a:solidFill>
                <a:prstClr val="black"/>
              </a:solidFill>
              <a:effectLst/>
              <a:uLnTx/>
              <a:uFillTx/>
              <a:latin typeface="+mn-lt"/>
              <a:ea typeface="+mn-ea"/>
              <a:cs typeface="+mn-cs"/>
            </a:rPr>
            <a:t>扶助費については、</a:t>
          </a:r>
          <a:r>
            <a:rPr kumimoji="0" lang="ja-JP" altLang="en-US" sz="1100" b="0" i="0" u="none" strike="noStrike" kern="0" cap="none" spc="0" normalizeH="0" baseline="0" noProof="0">
              <a:ln>
                <a:noFill/>
              </a:ln>
              <a:solidFill>
                <a:prstClr val="black"/>
              </a:solidFill>
              <a:effectLst/>
              <a:uLnTx/>
              <a:uFillTx/>
              <a:latin typeface="+mn-lt"/>
              <a:ea typeface="+mn-ea"/>
              <a:cs typeface="+mn-cs"/>
            </a:rPr>
            <a:t>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0.1</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ポイント増加しているが、</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0" lang="en-US" altLang="ja-JP" sz="1100" b="0" i="0" u="none" strike="noStrike" kern="0" cap="none" spc="0" normalizeH="0" baseline="0" noProof="0">
              <a:ln>
                <a:noFill/>
              </a:ln>
              <a:solidFill>
                <a:prstClr val="black"/>
              </a:solidFill>
              <a:effectLst/>
              <a:uLnTx/>
              <a:uFillTx/>
              <a:latin typeface="+mn-lt"/>
              <a:ea typeface="+mn-ea"/>
              <a:cs typeface="+mn-cs"/>
            </a:rPr>
            <a:t>1.2</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22</a:t>
          </a:r>
          <a:r>
            <a:rPr kumimoji="0" lang="ja-JP" altLang="en-US" sz="1100" b="0" i="0" u="none" strike="noStrike" kern="0" cap="none" spc="0" normalizeH="0" baseline="0" noProof="0">
              <a:ln>
                <a:noFill/>
              </a:ln>
              <a:solidFill>
                <a:prstClr val="black"/>
              </a:solidFill>
              <a:effectLst/>
              <a:uLnTx/>
              <a:uFillTx/>
              <a:latin typeface="+mn-lt"/>
              <a:ea typeface="+mn-ea"/>
              <a:cs typeface="+mn-cs"/>
            </a:rPr>
            <a:t>年度以降</a:t>
          </a:r>
          <a:r>
            <a:rPr kumimoji="0" lang="ja-JP" altLang="ja-JP" sz="1100" b="0" i="0" u="none" strike="noStrike" kern="0" cap="none" spc="0" normalizeH="0" baseline="0" noProof="0">
              <a:ln>
                <a:noFill/>
              </a:ln>
              <a:solidFill>
                <a:prstClr val="black"/>
              </a:solidFill>
              <a:effectLst/>
              <a:uLnTx/>
              <a:uFillTx/>
              <a:latin typeface="+mn-lt"/>
              <a:ea typeface="+mn-ea"/>
              <a:cs typeface="+mn-cs"/>
            </a:rPr>
            <a:t>上昇傾向であ</a:t>
          </a:r>
          <a:r>
            <a:rPr kumimoji="0" lang="ja-JP" altLang="en-US" sz="1100" b="0" i="0" u="none" strike="noStrike" kern="0" cap="none" spc="0" normalizeH="0" baseline="0" noProof="0">
              <a:ln>
                <a:noFill/>
              </a:ln>
              <a:solidFill>
                <a:prstClr val="black"/>
              </a:solidFill>
              <a:effectLst/>
              <a:uLnTx/>
              <a:uFillTx/>
              <a:latin typeface="+mn-lt"/>
              <a:ea typeface="+mn-ea"/>
              <a:cs typeface="+mn-cs"/>
            </a:rPr>
            <a:t>り、</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今後も少子高齢化の進行等に伴う福祉関連経費の増加により上昇が予想される。今後は扶助費の急激な上昇を抑えるため、単独事業の見直しを行うなど財政を圧迫しないよう努める</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39915</xdr:rowOff>
    </xdr:to>
    <xdr:cxnSp macro="">
      <xdr:nvCxnSpPr>
        <xdr:cNvPr id="190" name="直線コネクタ 189"/>
        <xdr:cNvCxnSpPr/>
      </xdr:nvCxnSpPr>
      <xdr:spPr>
        <a:xfrm>
          <a:off x="3987800" y="9287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37193</xdr:rowOff>
    </xdr:from>
    <xdr:to>
      <xdr:col>5</xdr:col>
      <xdr:colOff>549275</xdr:colOff>
      <xdr:row>54</xdr:row>
      <xdr:rowOff>29028</xdr:rowOff>
    </xdr:to>
    <xdr:cxnSp macro="">
      <xdr:nvCxnSpPr>
        <xdr:cNvPr id="193" name="直線コネクタ 192"/>
        <xdr:cNvCxnSpPr/>
      </xdr:nvCxnSpPr>
      <xdr:spPr>
        <a:xfrm>
          <a:off x="3098800" y="9124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37193</xdr:rowOff>
    </xdr:from>
    <xdr:to>
      <xdr:col>4</xdr:col>
      <xdr:colOff>346075</xdr:colOff>
      <xdr:row>53</xdr:row>
      <xdr:rowOff>37193</xdr:rowOff>
    </xdr:to>
    <xdr:cxnSp macro="">
      <xdr:nvCxnSpPr>
        <xdr:cNvPr id="196" name="直線コネクタ 195"/>
        <xdr:cNvCxnSpPr/>
      </xdr:nvCxnSpPr>
      <xdr:spPr>
        <a:xfrm>
          <a:off x="2209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37193</xdr:rowOff>
    </xdr:to>
    <xdr:cxnSp macro="">
      <xdr:nvCxnSpPr>
        <xdr:cNvPr id="199" name="直線コネクタ 198"/>
        <xdr:cNvCxnSpPr/>
      </xdr:nvCxnSpPr>
      <xdr:spPr>
        <a:xfrm>
          <a:off x="1320800" y="9080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160565</xdr:rowOff>
    </xdr:from>
    <xdr:to>
      <xdr:col>7</xdr:col>
      <xdr:colOff>66675</xdr:colOff>
      <xdr:row>54</xdr:row>
      <xdr:rowOff>90715</xdr:rowOff>
    </xdr:to>
    <xdr:sp macro="" textlink="">
      <xdr:nvSpPr>
        <xdr:cNvPr id="209" name="円/楕円 208"/>
        <xdr:cNvSpPr/>
      </xdr:nvSpPr>
      <xdr:spPr>
        <a:xfrm>
          <a:off x="47752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5642</xdr:rowOff>
    </xdr:from>
    <xdr:ext cx="762000" cy="259045"/>
    <xdr:sp macro="" textlink="">
      <xdr:nvSpPr>
        <xdr:cNvPr id="210" name="扶助費該当値テキスト"/>
        <xdr:cNvSpPr txBox="1"/>
      </xdr:nvSpPr>
      <xdr:spPr>
        <a:xfrm>
          <a:off x="49149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1" name="円/楕円 210"/>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2" name="テキスト ボックス 211"/>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157843</xdr:rowOff>
    </xdr:from>
    <xdr:to>
      <xdr:col>4</xdr:col>
      <xdr:colOff>396875</xdr:colOff>
      <xdr:row>53</xdr:row>
      <xdr:rowOff>87993</xdr:rowOff>
    </xdr:to>
    <xdr:sp macro="" textlink="">
      <xdr:nvSpPr>
        <xdr:cNvPr id="213" name="円/楕円 212"/>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98170</xdr:rowOff>
    </xdr:from>
    <xdr:ext cx="762000" cy="259045"/>
    <xdr:sp macro="" textlink="">
      <xdr:nvSpPr>
        <xdr:cNvPr id="214" name="テキスト ボックス 213"/>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157843</xdr:rowOff>
    </xdr:from>
    <xdr:to>
      <xdr:col>3</xdr:col>
      <xdr:colOff>193675</xdr:colOff>
      <xdr:row>53</xdr:row>
      <xdr:rowOff>87993</xdr:rowOff>
    </xdr:to>
    <xdr:sp macro="" textlink="">
      <xdr:nvSpPr>
        <xdr:cNvPr id="215" name="円/楕円 214"/>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98170</xdr:rowOff>
    </xdr:from>
    <xdr:ext cx="762000" cy="259045"/>
    <xdr:sp macro="" textlink="">
      <xdr:nvSpPr>
        <xdr:cNvPr id="216" name="テキスト ボックス 215"/>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7" name="円/楕円 216"/>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8" name="テキスト ボックス 217"/>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前年度</a:t>
          </a:r>
          <a:r>
            <a:rPr kumimoji="0" lang="ja-JP" altLang="en-US" sz="1100" b="0" i="0" u="none" strike="noStrike" kern="0" cap="none" spc="0" normalizeH="0" baseline="0" noProof="0">
              <a:ln>
                <a:noFill/>
              </a:ln>
              <a:solidFill>
                <a:prstClr val="black"/>
              </a:solidFill>
              <a:effectLst/>
              <a:uLnTx/>
              <a:uFillTx/>
              <a:latin typeface="+mn-lt"/>
              <a:ea typeface="+mn-ea"/>
              <a:cs typeface="+mn-cs"/>
            </a:rPr>
            <a:t>から指数に変更なく</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0" lang="en-US" altLang="ja-JP" sz="1100" b="0" i="0" u="none" strike="noStrike" kern="0" cap="none" spc="0" normalizeH="0" baseline="0" noProof="0">
              <a:ln>
                <a:noFill/>
              </a:ln>
              <a:solidFill>
                <a:prstClr val="black"/>
              </a:solidFill>
              <a:effectLst/>
              <a:uLnTx/>
              <a:uFillTx/>
              <a:latin typeface="+mn-lt"/>
              <a:ea typeface="+mn-ea"/>
              <a:cs typeface="+mn-cs"/>
            </a:rPr>
            <a:t>4.5</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ポイント下回っている。特別会計や公営企業会計への繰出金について、独立採算の原則に基づき、受益者負担の適正化など各会計の財政健全化を促進し、普通会計の負担額の削減に努める。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85090</xdr:rowOff>
    </xdr:to>
    <xdr:cxnSp macro="">
      <xdr:nvCxnSpPr>
        <xdr:cNvPr id="251" name="直線コネクタ 250"/>
        <xdr:cNvCxnSpPr/>
      </xdr:nvCxnSpPr>
      <xdr:spPr>
        <a:xfrm>
          <a:off x="15671800" y="9514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55</xdr:row>
      <xdr:rowOff>85090</xdr:rowOff>
    </xdr:to>
    <xdr:cxnSp macro="">
      <xdr:nvCxnSpPr>
        <xdr:cNvPr id="254" name="直線コネクタ 253"/>
        <xdr:cNvCxnSpPr/>
      </xdr:nvCxnSpPr>
      <xdr:spPr>
        <a:xfrm>
          <a:off x="14782800" y="9507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77470</xdr:rowOff>
    </xdr:to>
    <xdr:cxnSp macro="">
      <xdr:nvCxnSpPr>
        <xdr:cNvPr id="257" name="直線コネクタ 256"/>
        <xdr:cNvCxnSpPr/>
      </xdr:nvCxnSpPr>
      <xdr:spPr>
        <a:xfrm>
          <a:off x="13893800" y="949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62230</xdr:rowOff>
    </xdr:to>
    <xdr:cxnSp macro="">
      <xdr:nvCxnSpPr>
        <xdr:cNvPr id="260" name="直線コネクタ 259"/>
        <xdr:cNvCxnSpPr/>
      </xdr:nvCxnSpPr>
      <xdr:spPr>
        <a:xfrm>
          <a:off x="13004800" y="9461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70" name="円/楕円 269"/>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71"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72" name="円/楕円 271"/>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73" name="テキスト ボックス 272"/>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74" name="円/楕円 273"/>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138447</xdr:rowOff>
    </xdr:from>
    <xdr:ext cx="762000" cy="259045"/>
    <xdr:sp macro="" textlink="">
      <xdr:nvSpPr>
        <xdr:cNvPr id="275" name="テキスト ボックス 274"/>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6" name="円/楕円 275"/>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7" name="テキスト ボックス 276"/>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8" name="円/楕円 277"/>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79" name="テキスト ボックス 278"/>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補助費等については、前年度から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0.2</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ポイント増加し</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ポイント上回っ</a:t>
          </a:r>
          <a:r>
            <a:rPr kumimoji="0" lang="ja-JP" altLang="en-US" sz="1100" b="0" i="0" u="none" strike="noStrike" kern="0" cap="none" spc="0" normalizeH="0" baseline="0" noProof="0">
              <a:ln>
                <a:noFill/>
              </a:ln>
              <a:solidFill>
                <a:prstClr val="black"/>
              </a:solidFill>
              <a:effectLst/>
              <a:uLnTx/>
              <a:uFillTx/>
              <a:latin typeface="+mn-lt"/>
              <a:ea typeface="+mn-ea"/>
              <a:cs typeface="+mn-cs"/>
            </a:rPr>
            <a:t>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a:t>
          </a:r>
          <a:r>
            <a:rPr kumimoji="0" lang="ja-JP" altLang="en-US" sz="1100" b="0" i="0" u="none" strike="noStrike" kern="0" cap="none" spc="0" normalizeH="0" baseline="0" noProof="0">
              <a:ln>
                <a:noFill/>
              </a:ln>
              <a:solidFill>
                <a:prstClr val="black"/>
              </a:solidFill>
              <a:effectLst/>
              <a:uLnTx/>
              <a:uFillTx/>
              <a:latin typeface="+mn-lt"/>
              <a:ea typeface="+mn-ea"/>
              <a:cs typeface="+mn-cs"/>
            </a:rPr>
            <a:t>市</a:t>
          </a:r>
          <a:r>
            <a:rPr kumimoji="0" lang="ja-JP" altLang="ja-JP" sz="1100" b="0" i="0" u="none" strike="noStrike" kern="0" cap="none" spc="0" normalizeH="0" baseline="0" noProof="0">
              <a:ln>
                <a:noFill/>
              </a:ln>
              <a:solidFill>
                <a:prstClr val="black"/>
              </a:solidFill>
              <a:effectLst/>
              <a:uLnTx/>
              <a:uFillTx/>
              <a:latin typeface="+mn-lt"/>
              <a:ea typeface="+mn-ea"/>
              <a:cs typeface="+mn-cs"/>
            </a:rPr>
            <a:t>単独補助金・交付金等の見直しにより、補助費等の適正化を図る。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113284</xdr:rowOff>
    </xdr:to>
    <xdr:cxnSp macro="">
      <xdr:nvCxnSpPr>
        <xdr:cNvPr id="309" name="直線コネクタ 308"/>
        <xdr:cNvCxnSpPr/>
      </xdr:nvCxnSpPr>
      <xdr:spPr>
        <a:xfrm>
          <a:off x="15671800" y="6276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104140</xdr:rowOff>
    </xdr:to>
    <xdr:cxnSp macro="">
      <xdr:nvCxnSpPr>
        <xdr:cNvPr id="312" name="直線コネクタ 311"/>
        <xdr:cNvCxnSpPr/>
      </xdr:nvCxnSpPr>
      <xdr:spPr>
        <a:xfrm>
          <a:off x="14782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76708</xdr:rowOff>
    </xdr:to>
    <xdr:cxnSp macro="">
      <xdr:nvCxnSpPr>
        <xdr:cNvPr id="315" name="直線コネクタ 314"/>
        <xdr:cNvCxnSpPr/>
      </xdr:nvCxnSpPr>
      <xdr:spPr>
        <a:xfrm>
          <a:off x="13893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76708</xdr:rowOff>
    </xdr:to>
    <xdr:cxnSp macro="">
      <xdr:nvCxnSpPr>
        <xdr:cNvPr id="318" name="直線コネクタ 317"/>
        <xdr:cNvCxnSpPr/>
      </xdr:nvCxnSpPr>
      <xdr:spPr>
        <a:xfrm>
          <a:off x="13004800" y="6230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8" name="円/楕円 327"/>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34561</xdr:rowOff>
    </xdr:from>
    <xdr:ext cx="762000" cy="259045"/>
    <xdr:sp macro="" textlink="">
      <xdr:nvSpPr>
        <xdr:cNvPr id="329"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30" name="円/楕円 329"/>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31" name="テキスト ボックス 330"/>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32" name="円/楕円 331"/>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33" name="テキスト ボックス 332"/>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34" name="円/楕円 333"/>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35" name="テキスト ボックス 334"/>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6" name="円/楕円 335"/>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37" name="テキスト ボックス 336"/>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公債費については、前年度から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0.4</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減少</a:t>
          </a:r>
          <a:r>
            <a:rPr kumimoji="0" lang="ja-JP" altLang="ja-JP" sz="1100" b="0" i="0" u="none" strike="noStrike" kern="0" cap="none" spc="0" normalizeH="0" baseline="0" noProof="0">
              <a:ln>
                <a:noFill/>
              </a:ln>
              <a:solidFill>
                <a:prstClr val="black"/>
              </a:solidFill>
              <a:effectLst/>
              <a:uLnTx/>
              <a:uFillTx/>
              <a:latin typeface="+mn-lt"/>
              <a:ea typeface="+mn-ea"/>
              <a:cs typeface="+mn-cs"/>
            </a:rPr>
            <a:t>し</a:t>
          </a:r>
          <a:r>
            <a:rPr kumimoji="0" lang="ja-JP" altLang="en-US" sz="1100" b="0" i="0" u="none" strike="noStrike" kern="0" cap="none" spc="0" normalizeH="0" baseline="0" noProof="0">
              <a:ln>
                <a:noFill/>
              </a:ln>
              <a:solidFill>
                <a:prstClr val="black"/>
              </a:solidFill>
              <a:effectLst/>
              <a:uLnTx/>
              <a:uFillTx/>
              <a:latin typeface="+mn-lt"/>
              <a:ea typeface="+mn-ea"/>
              <a:cs typeface="+mn-cs"/>
            </a:rPr>
            <a:t>たものの</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0" lang="en-US" altLang="ja-JP" sz="1100" b="0" i="0" u="none" strike="noStrike" kern="0" cap="none" spc="0" normalizeH="0" baseline="0" noProof="0">
              <a:ln>
                <a:noFill/>
              </a:ln>
              <a:solidFill>
                <a:prstClr val="black"/>
              </a:solidFill>
              <a:effectLst/>
              <a:uLnTx/>
              <a:uFillTx/>
              <a:latin typeface="+mn-lt"/>
              <a:ea typeface="+mn-ea"/>
              <a:cs typeface="+mn-cs"/>
            </a:rPr>
            <a:t>1.6</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ポイント下回っ</a:t>
          </a:r>
          <a:r>
            <a:rPr kumimoji="0" lang="ja-JP" altLang="en-US" sz="1100" b="0" i="0" u="none" strike="noStrike" kern="0" cap="none" spc="0" normalizeH="0" baseline="0" noProof="0">
              <a:ln>
                <a:noFill/>
              </a:ln>
              <a:solidFill>
                <a:prstClr val="black"/>
              </a:solidFill>
              <a:effectLst/>
              <a:uLnTx/>
              <a:uFillTx/>
              <a:latin typeface="+mn-lt"/>
              <a:ea typeface="+mn-ea"/>
              <a:cs typeface="+mn-cs"/>
            </a:rPr>
            <a:t>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。今後数年間は合併関連事業に伴う新規発行分の償還開始などにより横ばいの状態が続くと見込まれる。市債の発行抑制や交付税措置の有利な起債の有効活用などにより、公債費の適正管理に努める。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113285</xdr:rowOff>
    </xdr:from>
    <xdr:to>
      <xdr:col>7</xdr:col>
      <xdr:colOff>15875</xdr:colOff>
      <xdr:row>76</xdr:row>
      <xdr:rowOff>149861</xdr:rowOff>
    </xdr:to>
    <xdr:cxnSp macro="">
      <xdr:nvCxnSpPr>
        <xdr:cNvPr id="368" name="直線コネクタ 367"/>
        <xdr:cNvCxnSpPr/>
      </xdr:nvCxnSpPr>
      <xdr:spPr>
        <a:xfrm flipV="1">
          <a:off x="3987800" y="131434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140715</xdr:rowOff>
    </xdr:from>
    <xdr:to>
      <xdr:col>5</xdr:col>
      <xdr:colOff>549275</xdr:colOff>
      <xdr:row>76</xdr:row>
      <xdr:rowOff>149861</xdr:rowOff>
    </xdr:to>
    <xdr:cxnSp macro="">
      <xdr:nvCxnSpPr>
        <xdr:cNvPr id="371" name="直線コネクタ 370"/>
        <xdr:cNvCxnSpPr/>
      </xdr:nvCxnSpPr>
      <xdr:spPr>
        <a:xfrm>
          <a:off x="3098800" y="13170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140715</xdr:rowOff>
    </xdr:from>
    <xdr:to>
      <xdr:col>4</xdr:col>
      <xdr:colOff>346075</xdr:colOff>
      <xdr:row>77</xdr:row>
      <xdr:rowOff>42418</xdr:rowOff>
    </xdr:to>
    <xdr:cxnSp macro="">
      <xdr:nvCxnSpPr>
        <xdr:cNvPr id="374" name="直線コネクタ 373"/>
        <xdr:cNvCxnSpPr/>
      </xdr:nvCxnSpPr>
      <xdr:spPr>
        <a:xfrm flipV="1">
          <a:off x="2209800" y="131709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42418</xdr:rowOff>
    </xdr:from>
    <xdr:to>
      <xdr:col>3</xdr:col>
      <xdr:colOff>142875</xdr:colOff>
      <xdr:row>77</xdr:row>
      <xdr:rowOff>106426</xdr:rowOff>
    </xdr:to>
    <xdr:cxnSp macro="">
      <xdr:nvCxnSpPr>
        <xdr:cNvPr id="377" name="直線コネクタ 376"/>
        <xdr:cNvCxnSpPr/>
      </xdr:nvCxnSpPr>
      <xdr:spPr>
        <a:xfrm flipV="1">
          <a:off x="1320800" y="13244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62485</xdr:rowOff>
    </xdr:from>
    <xdr:to>
      <xdr:col>7</xdr:col>
      <xdr:colOff>66675</xdr:colOff>
      <xdr:row>76</xdr:row>
      <xdr:rowOff>164085</xdr:rowOff>
    </xdr:to>
    <xdr:sp macro="" textlink="">
      <xdr:nvSpPr>
        <xdr:cNvPr id="387" name="円/楕円 386"/>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79011</xdr:rowOff>
    </xdr:from>
    <xdr:ext cx="762000" cy="259045"/>
    <xdr:sp macro="" textlink="">
      <xdr:nvSpPr>
        <xdr:cNvPr id="388"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9" name="円/楕円 388"/>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90" name="テキスト ボックス 389"/>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89915</xdr:rowOff>
    </xdr:from>
    <xdr:to>
      <xdr:col>4</xdr:col>
      <xdr:colOff>396875</xdr:colOff>
      <xdr:row>77</xdr:row>
      <xdr:rowOff>20065</xdr:rowOff>
    </xdr:to>
    <xdr:sp macro="" textlink="">
      <xdr:nvSpPr>
        <xdr:cNvPr id="391" name="円/楕円 390"/>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30243</xdr:rowOff>
    </xdr:from>
    <xdr:ext cx="762000" cy="259045"/>
    <xdr:sp macro="" textlink="">
      <xdr:nvSpPr>
        <xdr:cNvPr id="392" name="テキスト ボックス 391"/>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163068</xdr:rowOff>
    </xdr:from>
    <xdr:to>
      <xdr:col>3</xdr:col>
      <xdr:colOff>193675</xdr:colOff>
      <xdr:row>77</xdr:row>
      <xdr:rowOff>93218</xdr:rowOff>
    </xdr:to>
    <xdr:sp macro="" textlink="">
      <xdr:nvSpPr>
        <xdr:cNvPr id="393" name="円/楕円 392"/>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103395</xdr:rowOff>
    </xdr:from>
    <xdr:ext cx="762000" cy="259045"/>
    <xdr:sp macro="" textlink="">
      <xdr:nvSpPr>
        <xdr:cNvPr id="394" name="テキスト ボックス 393"/>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95" name="円/楕円 394"/>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96" name="テキスト ボックス 395"/>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公債費以外については、前年度から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1.3</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減少</a:t>
          </a:r>
          <a:r>
            <a:rPr kumimoji="0" lang="ja-JP" altLang="ja-JP" sz="1100" b="0" i="0" u="none" strike="noStrike" kern="0" cap="none" spc="0" normalizeH="0" baseline="0" noProof="0">
              <a:ln>
                <a:noFill/>
              </a:ln>
              <a:solidFill>
                <a:prstClr val="black"/>
              </a:solidFill>
              <a:effectLst/>
              <a:uLnTx/>
              <a:uFillTx/>
              <a:latin typeface="+mn-lt"/>
              <a:ea typeface="+mn-ea"/>
              <a:cs typeface="+mn-cs"/>
            </a:rPr>
            <a:t>し、類似団体平均を</a:t>
          </a:r>
          <a:r>
            <a:rPr kumimoji="0" lang="en-US" altLang="ja-JP" sz="1100" b="0" i="0" u="none" strike="noStrike" kern="0" cap="none" spc="0" normalizeH="0" baseline="0" noProof="0">
              <a:ln>
                <a:noFill/>
              </a:ln>
              <a:solidFill>
                <a:prstClr val="black"/>
              </a:solidFill>
              <a:effectLst/>
              <a:uLnTx/>
              <a:uFillTx/>
              <a:latin typeface="+mn-lt"/>
              <a:ea typeface="+mn-ea"/>
              <a:cs typeface="+mn-cs"/>
            </a:rPr>
            <a:t>2.8</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公債費以外は人件費が大きな比重を占めており、人件費の減少傾向が影響し、公債費以外全体でも減少した。</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第</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次行政改革アクションプラン」</a:t>
          </a:r>
          <a:r>
            <a:rPr kumimoji="0" lang="ja-JP" altLang="ja-JP" sz="1100" b="0" i="0" u="none" strike="noStrike" kern="0" cap="none" spc="0" normalizeH="0" baseline="0" noProof="0">
              <a:ln>
                <a:noFill/>
              </a:ln>
              <a:solidFill>
                <a:prstClr val="black"/>
              </a:solidFill>
              <a:effectLst/>
              <a:uLnTx/>
              <a:uFillTx/>
              <a:latin typeface="+mn-lt"/>
              <a:ea typeface="+mn-ea"/>
              <a:cs typeface="+mn-cs"/>
            </a:rPr>
            <a:t>に基づく職員数の更なる削減や指定管理者制度の導入を進め、人件費の削減に努めるとともに、物件費や補助費等の縮減も図り、公債費以外全体での改善に努める。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138430</xdr:rowOff>
    </xdr:from>
    <xdr:to>
      <xdr:col>24</xdr:col>
      <xdr:colOff>31750</xdr:colOff>
      <xdr:row>77</xdr:row>
      <xdr:rowOff>41275</xdr:rowOff>
    </xdr:to>
    <xdr:cxnSp macro="">
      <xdr:nvCxnSpPr>
        <xdr:cNvPr id="425" name="直線コネクタ 424"/>
        <xdr:cNvCxnSpPr/>
      </xdr:nvCxnSpPr>
      <xdr:spPr>
        <a:xfrm flipV="1">
          <a:off x="15671800" y="1316863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155575</xdr:rowOff>
    </xdr:from>
    <xdr:to>
      <xdr:col>22</xdr:col>
      <xdr:colOff>565150</xdr:colOff>
      <xdr:row>77</xdr:row>
      <xdr:rowOff>41275</xdr:rowOff>
    </xdr:to>
    <xdr:cxnSp macro="">
      <xdr:nvCxnSpPr>
        <xdr:cNvPr id="428" name="直線コネクタ 427"/>
        <xdr:cNvCxnSpPr/>
      </xdr:nvCxnSpPr>
      <xdr:spPr>
        <a:xfrm>
          <a:off x="14782800" y="131857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155575</xdr:rowOff>
    </xdr:from>
    <xdr:to>
      <xdr:col>21</xdr:col>
      <xdr:colOff>361950</xdr:colOff>
      <xdr:row>76</xdr:row>
      <xdr:rowOff>161289</xdr:rowOff>
    </xdr:to>
    <xdr:cxnSp macro="">
      <xdr:nvCxnSpPr>
        <xdr:cNvPr id="431" name="直線コネクタ 430"/>
        <xdr:cNvCxnSpPr/>
      </xdr:nvCxnSpPr>
      <xdr:spPr>
        <a:xfrm flipV="1">
          <a:off x="13893800" y="131857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46989</xdr:rowOff>
    </xdr:from>
    <xdr:to>
      <xdr:col>20</xdr:col>
      <xdr:colOff>158750</xdr:colOff>
      <xdr:row>76</xdr:row>
      <xdr:rowOff>161289</xdr:rowOff>
    </xdr:to>
    <xdr:cxnSp macro="">
      <xdr:nvCxnSpPr>
        <xdr:cNvPr id="434" name="直線コネクタ 433"/>
        <xdr:cNvCxnSpPr/>
      </xdr:nvCxnSpPr>
      <xdr:spPr>
        <a:xfrm>
          <a:off x="13004800" y="130771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87630</xdr:rowOff>
    </xdr:from>
    <xdr:to>
      <xdr:col>24</xdr:col>
      <xdr:colOff>82550</xdr:colOff>
      <xdr:row>77</xdr:row>
      <xdr:rowOff>17780</xdr:rowOff>
    </xdr:to>
    <xdr:sp macro="" textlink="">
      <xdr:nvSpPr>
        <xdr:cNvPr id="444" name="円/楕円 443"/>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104157</xdr:rowOff>
    </xdr:from>
    <xdr:ext cx="762000" cy="259045"/>
    <xdr:sp macro="" textlink="">
      <xdr:nvSpPr>
        <xdr:cNvPr id="445" name="公債費以外該当値テキスト"/>
        <xdr:cNvSpPr txBox="1"/>
      </xdr:nvSpPr>
      <xdr:spPr>
        <a:xfrm>
          <a:off x="16598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161925</xdr:rowOff>
    </xdr:from>
    <xdr:to>
      <xdr:col>22</xdr:col>
      <xdr:colOff>615950</xdr:colOff>
      <xdr:row>77</xdr:row>
      <xdr:rowOff>92075</xdr:rowOff>
    </xdr:to>
    <xdr:sp macro="" textlink="">
      <xdr:nvSpPr>
        <xdr:cNvPr id="446" name="円/楕円 445"/>
        <xdr:cNvSpPr/>
      </xdr:nvSpPr>
      <xdr:spPr>
        <a:xfrm>
          <a:off x="15621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102252</xdr:rowOff>
    </xdr:from>
    <xdr:ext cx="736600" cy="259045"/>
    <xdr:sp macro="" textlink="">
      <xdr:nvSpPr>
        <xdr:cNvPr id="447" name="テキスト ボックス 446"/>
        <xdr:cNvSpPr txBox="1"/>
      </xdr:nvSpPr>
      <xdr:spPr>
        <a:xfrm>
          <a:off x="15290800" y="1296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104775</xdr:rowOff>
    </xdr:from>
    <xdr:to>
      <xdr:col>21</xdr:col>
      <xdr:colOff>412750</xdr:colOff>
      <xdr:row>77</xdr:row>
      <xdr:rowOff>34925</xdr:rowOff>
    </xdr:to>
    <xdr:sp macro="" textlink="">
      <xdr:nvSpPr>
        <xdr:cNvPr id="448" name="円/楕円 447"/>
        <xdr:cNvSpPr/>
      </xdr:nvSpPr>
      <xdr:spPr>
        <a:xfrm>
          <a:off x="14732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45102</xdr:rowOff>
    </xdr:from>
    <xdr:ext cx="762000" cy="259045"/>
    <xdr:sp macro="" textlink="">
      <xdr:nvSpPr>
        <xdr:cNvPr id="449" name="テキスト ボックス 448"/>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110489</xdr:rowOff>
    </xdr:from>
    <xdr:to>
      <xdr:col>20</xdr:col>
      <xdr:colOff>209550</xdr:colOff>
      <xdr:row>77</xdr:row>
      <xdr:rowOff>40639</xdr:rowOff>
    </xdr:to>
    <xdr:sp macro="" textlink="">
      <xdr:nvSpPr>
        <xdr:cNvPr id="450" name="円/楕円 449"/>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51" name="テキスト ボックス 450"/>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167639</xdr:rowOff>
    </xdr:from>
    <xdr:to>
      <xdr:col>19</xdr:col>
      <xdr:colOff>6350</xdr:colOff>
      <xdr:row>76</xdr:row>
      <xdr:rowOff>97789</xdr:rowOff>
    </xdr:to>
    <xdr:sp macro="" textlink="">
      <xdr:nvSpPr>
        <xdr:cNvPr id="452" name="円/楕円 451"/>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107967</xdr:rowOff>
    </xdr:from>
    <xdr:ext cx="762000" cy="259045"/>
    <xdr:sp macro="" textlink="">
      <xdr:nvSpPr>
        <xdr:cNvPr id="453" name="テキスト ボックス 452"/>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千葉県旭市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27945</xdr:rowOff>
    </xdr:from>
    <xdr:to>
      <xdr:col>4</xdr:col>
      <xdr:colOff>1117600</xdr:colOff>
      <xdr:row>17</xdr:row>
      <xdr:rowOff>48193</xdr:rowOff>
    </xdr:to>
    <xdr:cxnSp macro="">
      <xdr:nvCxnSpPr>
        <xdr:cNvPr id="52" name="直線コネクタ 51"/>
        <xdr:cNvCxnSpPr/>
      </xdr:nvCxnSpPr>
      <xdr:spPr bwMode="auto">
        <a:xfrm>
          <a:off x="5003800" y="2990220"/>
          <a:ext cx="647700" cy="20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27945</xdr:rowOff>
    </xdr:from>
    <xdr:to>
      <xdr:col>4</xdr:col>
      <xdr:colOff>469900</xdr:colOff>
      <xdr:row>17</xdr:row>
      <xdr:rowOff>34281</xdr:rowOff>
    </xdr:to>
    <xdr:cxnSp macro="">
      <xdr:nvCxnSpPr>
        <xdr:cNvPr id="55" name="直線コネクタ 54"/>
        <xdr:cNvCxnSpPr/>
      </xdr:nvCxnSpPr>
      <xdr:spPr bwMode="auto">
        <a:xfrm flipV="1">
          <a:off x="4305300" y="2990220"/>
          <a:ext cx="698500" cy="6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6212</xdr:rowOff>
    </xdr:from>
    <xdr:to>
      <xdr:col>3</xdr:col>
      <xdr:colOff>904875</xdr:colOff>
      <xdr:row>17</xdr:row>
      <xdr:rowOff>34281</xdr:rowOff>
    </xdr:to>
    <xdr:cxnSp macro="">
      <xdr:nvCxnSpPr>
        <xdr:cNvPr id="58" name="直線コネクタ 57"/>
        <xdr:cNvCxnSpPr/>
      </xdr:nvCxnSpPr>
      <xdr:spPr bwMode="auto">
        <a:xfrm>
          <a:off x="3606800" y="2968487"/>
          <a:ext cx="698500" cy="2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124660</xdr:rowOff>
    </xdr:from>
    <xdr:to>
      <xdr:col>3</xdr:col>
      <xdr:colOff>206375</xdr:colOff>
      <xdr:row>17</xdr:row>
      <xdr:rowOff>6212</xdr:rowOff>
    </xdr:to>
    <xdr:cxnSp macro="">
      <xdr:nvCxnSpPr>
        <xdr:cNvPr id="61" name="直線コネクタ 60"/>
        <xdr:cNvCxnSpPr/>
      </xdr:nvCxnSpPr>
      <xdr:spPr bwMode="auto">
        <a:xfrm>
          <a:off x="2908300" y="2915485"/>
          <a:ext cx="698500" cy="53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168843</xdr:rowOff>
    </xdr:from>
    <xdr:to>
      <xdr:col>5</xdr:col>
      <xdr:colOff>34925</xdr:colOff>
      <xdr:row>17</xdr:row>
      <xdr:rowOff>98993</xdr:rowOff>
    </xdr:to>
    <xdr:sp macro="" textlink="">
      <xdr:nvSpPr>
        <xdr:cNvPr id="71" name="円/楕円 70"/>
        <xdr:cNvSpPr/>
      </xdr:nvSpPr>
      <xdr:spPr bwMode="auto">
        <a:xfrm>
          <a:off x="5600700" y="295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140920</xdr:rowOff>
    </xdr:from>
    <xdr:ext cx="762000" cy="259045"/>
    <xdr:sp macro="" textlink="">
      <xdr:nvSpPr>
        <xdr:cNvPr id="72" name="人口1人当たり決算額の推移該当値テキスト130"/>
        <xdr:cNvSpPr txBox="1"/>
      </xdr:nvSpPr>
      <xdr:spPr>
        <a:xfrm>
          <a:off x="5740400" y="293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76,743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148595</xdr:rowOff>
    </xdr:from>
    <xdr:to>
      <xdr:col>4</xdr:col>
      <xdr:colOff>520700</xdr:colOff>
      <xdr:row>17</xdr:row>
      <xdr:rowOff>78745</xdr:rowOff>
    </xdr:to>
    <xdr:sp macro="" textlink="">
      <xdr:nvSpPr>
        <xdr:cNvPr id="73" name="円/楕円 72"/>
        <xdr:cNvSpPr/>
      </xdr:nvSpPr>
      <xdr:spPr bwMode="auto">
        <a:xfrm>
          <a:off x="4953000" y="2939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88922</xdr:rowOff>
    </xdr:from>
    <xdr:ext cx="736600" cy="259045"/>
    <xdr:sp macro="" textlink="">
      <xdr:nvSpPr>
        <xdr:cNvPr id="74" name="テキスト ボックス 73"/>
        <xdr:cNvSpPr txBox="1"/>
      </xdr:nvSpPr>
      <xdr:spPr>
        <a:xfrm>
          <a:off x="4622800" y="270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77,983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154931</xdr:rowOff>
    </xdr:from>
    <xdr:to>
      <xdr:col>3</xdr:col>
      <xdr:colOff>955675</xdr:colOff>
      <xdr:row>17</xdr:row>
      <xdr:rowOff>85081</xdr:rowOff>
    </xdr:to>
    <xdr:sp macro="" textlink="">
      <xdr:nvSpPr>
        <xdr:cNvPr id="75" name="円/楕円 74"/>
        <xdr:cNvSpPr/>
      </xdr:nvSpPr>
      <xdr:spPr bwMode="auto">
        <a:xfrm>
          <a:off x="4254500" y="294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95258</xdr:rowOff>
    </xdr:from>
    <xdr:ext cx="762000" cy="259045"/>
    <xdr:sp macro="" textlink="">
      <xdr:nvSpPr>
        <xdr:cNvPr id="76" name="テキスト ボックス 75"/>
        <xdr:cNvSpPr txBox="1"/>
      </xdr:nvSpPr>
      <xdr:spPr>
        <a:xfrm>
          <a:off x="3924300" y="27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77,595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126862</xdr:rowOff>
    </xdr:from>
    <xdr:to>
      <xdr:col>3</xdr:col>
      <xdr:colOff>257175</xdr:colOff>
      <xdr:row>17</xdr:row>
      <xdr:rowOff>57012</xdr:rowOff>
    </xdr:to>
    <xdr:sp macro="" textlink="">
      <xdr:nvSpPr>
        <xdr:cNvPr id="77" name="円/楕円 76"/>
        <xdr:cNvSpPr/>
      </xdr:nvSpPr>
      <xdr:spPr bwMode="auto">
        <a:xfrm>
          <a:off x="3556000" y="2917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67189</xdr:rowOff>
    </xdr:from>
    <xdr:ext cx="762000" cy="259045"/>
    <xdr:sp macro="" textlink="">
      <xdr:nvSpPr>
        <xdr:cNvPr id="78" name="テキスト ボックス 77"/>
        <xdr:cNvSpPr txBox="1"/>
      </xdr:nvSpPr>
      <xdr:spPr>
        <a:xfrm>
          <a:off x="3225800" y="268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79,314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73860</xdr:rowOff>
    </xdr:from>
    <xdr:to>
      <xdr:col>2</xdr:col>
      <xdr:colOff>692150</xdr:colOff>
      <xdr:row>17</xdr:row>
      <xdr:rowOff>4010</xdr:rowOff>
    </xdr:to>
    <xdr:sp macro="" textlink="">
      <xdr:nvSpPr>
        <xdr:cNvPr id="79" name="円/楕円 78"/>
        <xdr:cNvSpPr/>
      </xdr:nvSpPr>
      <xdr:spPr bwMode="auto">
        <a:xfrm>
          <a:off x="2857500" y="286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14187</xdr:rowOff>
    </xdr:from>
    <xdr:ext cx="762000" cy="259045"/>
    <xdr:sp macro="" textlink="">
      <xdr:nvSpPr>
        <xdr:cNvPr id="80" name="テキスト ボックス 79"/>
        <xdr:cNvSpPr txBox="1"/>
      </xdr:nvSpPr>
      <xdr:spPr>
        <a:xfrm>
          <a:off x="2527300" y="263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71930</xdr:rowOff>
    </xdr:from>
    <xdr:to>
      <xdr:col>4</xdr:col>
      <xdr:colOff>1117600</xdr:colOff>
      <xdr:row>36</xdr:row>
      <xdr:rowOff>91522</xdr:rowOff>
    </xdr:to>
    <xdr:cxnSp macro="">
      <xdr:nvCxnSpPr>
        <xdr:cNvPr id="112" name="直線コネクタ 111"/>
        <xdr:cNvCxnSpPr/>
      </xdr:nvCxnSpPr>
      <xdr:spPr bwMode="auto">
        <a:xfrm flipV="1">
          <a:off x="5003800" y="7025180"/>
          <a:ext cx="647700" cy="19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56707</xdr:rowOff>
    </xdr:from>
    <xdr:ext cx="762000" cy="259045"/>
    <xdr:sp macro="" textlink="">
      <xdr:nvSpPr>
        <xdr:cNvPr id="113" name="人口1人当たり決算額の推移平均値テキスト445"/>
        <xdr:cNvSpPr txBox="1"/>
      </xdr:nvSpPr>
      <xdr:spPr>
        <a:xfrm>
          <a:off x="5740400" y="700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41687</xdr:rowOff>
    </xdr:from>
    <xdr:to>
      <xdr:col>4</xdr:col>
      <xdr:colOff>469900</xdr:colOff>
      <xdr:row>36</xdr:row>
      <xdr:rowOff>91522</xdr:rowOff>
    </xdr:to>
    <xdr:cxnSp macro="">
      <xdr:nvCxnSpPr>
        <xdr:cNvPr id="115" name="直線コネクタ 114"/>
        <xdr:cNvCxnSpPr/>
      </xdr:nvCxnSpPr>
      <xdr:spPr bwMode="auto">
        <a:xfrm>
          <a:off x="4305300" y="6994937"/>
          <a:ext cx="698500" cy="4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293924</xdr:rowOff>
    </xdr:from>
    <xdr:to>
      <xdr:col>3</xdr:col>
      <xdr:colOff>904875</xdr:colOff>
      <xdr:row>36</xdr:row>
      <xdr:rowOff>41687</xdr:rowOff>
    </xdr:to>
    <xdr:cxnSp macro="">
      <xdr:nvCxnSpPr>
        <xdr:cNvPr id="118" name="直線コネクタ 117"/>
        <xdr:cNvCxnSpPr/>
      </xdr:nvCxnSpPr>
      <xdr:spPr bwMode="auto">
        <a:xfrm>
          <a:off x="3606800" y="6904274"/>
          <a:ext cx="698500" cy="90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161656</xdr:rowOff>
    </xdr:from>
    <xdr:to>
      <xdr:col>3</xdr:col>
      <xdr:colOff>206375</xdr:colOff>
      <xdr:row>35</xdr:row>
      <xdr:rowOff>293924</xdr:rowOff>
    </xdr:to>
    <xdr:cxnSp macro="">
      <xdr:nvCxnSpPr>
        <xdr:cNvPr id="121" name="直線コネクタ 120"/>
        <xdr:cNvCxnSpPr/>
      </xdr:nvCxnSpPr>
      <xdr:spPr bwMode="auto">
        <a:xfrm>
          <a:off x="2908300" y="6772006"/>
          <a:ext cx="698500" cy="13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21130</xdr:rowOff>
    </xdr:from>
    <xdr:to>
      <xdr:col>5</xdr:col>
      <xdr:colOff>34925</xdr:colOff>
      <xdr:row>36</xdr:row>
      <xdr:rowOff>122730</xdr:rowOff>
    </xdr:to>
    <xdr:sp macro="" textlink="">
      <xdr:nvSpPr>
        <xdr:cNvPr id="131" name="円/楕円 130"/>
        <xdr:cNvSpPr/>
      </xdr:nvSpPr>
      <xdr:spPr bwMode="auto">
        <a:xfrm>
          <a:off x="5600700" y="697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209107</xdr:rowOff>
    </xdr:from>
    <xdr:ext cx="762000" cy="259045"/>
    <xdr:sp macro="" textlink="">
      <xdr:nvSpPr>
        <xdr:cNvPr id="132" name="人口1人当たり決算額の推移該当値テキスト445"/>
        <xdr:cNvSpPr txBox="1"/>
      </xdr:nvSpPr>
      <xdr:spPr>
        <a:xfrm>
          <a:off x="5740400" y="681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19,909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40722</xdr:rowOff>
    </xdr:from>
    <xdr:to>
      <xdr:col>4</xdr:col>
      <xdr:colOff>520700</xdr:colOff>
      <xdr:row>36</xdr:row>
      <xdr:rowOff>142322</xdr:rowOff>
    </xdr:to>
    <xdr:sp macro="" textlink="">
      <xdr:nvSpPr>
        <xdr:cNvPr id="133" name="円/楕円 132"/>
        <xdr:cNvSpPr/>
      </xdr:nvSpPr>
      <xdr:spPr bwMode="auto">
        <a:xfrm>
          <a:off x="4953000" y="6993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152499</xdr:rowOff>
    </xdr:from>
    <xdr:ext cx="736600" cy="259045"/>
    <xdr:sp macro="" textlink="">
      <xdr:nvSpPr>
        <xdr:cNvPr id="134" name="テキスト ボックス 133"/>
        <xdr:cNvSpPr txBox="1"/>
      </xdr:nvSpPr>
      <xdr:spPr>
        <a:xfrm>
          <a:off x="4622800" y="676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333787</xdr:rowOff>
    </xdr:from>
    <xdr:to>
      <xdr:col>3</xdr:col>
      <xdr:colOff>955675</xdr:colOff>
      <xdr:row>36</xdr:row>
      <xdr:rowOff>92487</xdr:rowOff>
    </xdr:to>
    <xdr:sp macro="" textlink="">
      <xdr:nvSpPr>
        <xdr:cNvPr id="135" name="円/楕円 134"/>
        <xdr:cNvSpPr/>
      </xdr:nvSpPr>
      <xdr:spPr bwMode="auto">
        <a:xfrm>
          <a:off x="4254500" y="694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102664</xdr:rowOff>
    </xdr:from>
    <xdr:ext cx="762000" cy="259045"/>
    <xdr:sp macro="" textlink="">
      <xdr:nvSpPr>
        <xdr:cNvPr id="136" name="テキスト ボックス 135"/>
        <xdr:cNvSpPr txBox="1"/>
      </xdr:nvSpPr>
      <xdr:spPr>
        <a:xfrm>
          <a:off x="3924300" y="671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21,232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243124</xdr:rowOff>
    </xdr:from>
    <xdr:to>
      <xdr:col>3</xdr:col>
      <xdr:colOff>257175</xdr:colOff>
      <xdr:row>36</xdr:row>
      <xdr:rowOff>1824</xdr:rowOff>
    </xdr:to>
    <xdr:sp macro="" textlink="">
      <xdr:nvSpPr>
        <xdr:cNvPr id="137" name="円/楕円 136"/>
        <xdr:cNvSpPr/>
      </xdr:nvSpPr>
      <xdr:spPr bwMode="auto">
        <a:xfrm>
          <a:off x="3556000" y="685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12001</xdr:rowOff>
    </xdr:from>
    <xdr:ext cx="762000" cy="259045"/>
    <xdr:sp macro="" textlink="">
      <xdr:nvSpPr>
        <xdr:cNvPr id="138" name="テキスト ボックス 137"/>
        <xdr:cNvSpPr txBox="1"/>
      </xdr:nvSpPr>
      <xdr:spPr>
        <a:xfrm>
          <a:off x="3225800" y="662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110856</xdr:rowOff>
    </xdr:from>
    <xdr:to>
      <xdr:col>2</xdr:col>
      <xdr:colOff>692150</xdr:colOff>
      <xdr:row>35</xdr:row>
      <xdr:rowOff>212456</xdr:rowOff>
    </xdr:to>
    <xdr:sp macro="" textlink="">
      <xdr:nvSpPr>
        <xdr:cNvPr id="139" name="円/楕円 138"/>
        <xdr:cNvSpPr/>
      </xdr:nvSpPr>
      <xdr:spPr bwMode="auto">
        <a:xfrm>
          <a:off x="2857500" y="6721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222633</xdr:rowOff>
    </xdr:from>
    <xdr:ext cx="762000" cy="259045"/>
    <xdr:sp macro="" textlink="">
      <xdr:nvSpPr>
        <xdr:cNvPr id="140" name="テキスト ボックス 139"/>
        <xdr:cNvSpPr txBox="1"/>
      </xdr:nvSpPr>
      <xdr:spPr>
        <a:xfrm>
          <a:off x="2527300" y="649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67,598
66,466
130.45
31,431,692
28,623,980
2,465,956
18,224,558
27,874,680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103619</xdr:rowOff>
    </xdr:from>
    <xdr:to>
      <xdr:col>6</xdr:col>
      <xdr:colOff>511175</xdr:colOff>
      <xdr:row>35</xdr:row>
      <xdr:rowOff>122707</xdr:rowOff>
    </xdr:to>
    <xdr:cxnSp macro="">
      <xdr:nvCxnSpPr>
        <xdr:cNvPr id="61" name="直線コネクタ 60"/>
        <xdr:cNvCxnSpPr/>
      </xdr:nvCxnSpPr>
      <xdr:spPr>
        <a:xfrm>
          <a:off x="3797300" y="6104369"/>
          <a:ext cx="8382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60242</xdr:rowOff>
    </xdr:from>
    <xdr:to>
      <xdr:col>5</xdr:col>
      <xdr:colOff>358775</xdr:colOff>
      <xdr:row>35</xdr:row>
      <xdr:rowOff>103619</xdr:rowOff>
    </xdr:to>
    <xdr:cxnSp macro="">
      <xdr:nvCxnSpPr>
        <xdr:cNvPr id="64" name="直線コネクタ 63"/>
        <xdr:cNvCxnSpPr/>
      </xdr:nvCxnSpPr>
      <xdr:spPr>
        <a:xfrm>
          <a:off x="2908300" y="6060992"/>
          <a:ext cx="8890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37935</xdr:rowOff>
    </xdr:from>
    <xdr:to>
      <xdr:col>4</xdr:col>
      <xdr:colOff>155575</xdr:colOff>
      <xdr:row>35</xdr:row>
      <xdr:rowOff>60242</xdr:rowOff>
    </xdr:to>
    <xdr:cxnSp macro="">
      <xdr:nvCxnSpPr>
        <xdr:cNvPr id="67" name="直線コネクタ 66"/>
        <xdr:cNvCxnSpPr/>
      </xdr:nvCxnSpPr>
      <xdr:spPr>
        <a:xfrm>
          <a:off x="2019300" y="6038685"/>
          <a:ext cx="8890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6617</xdr:rowOff>
    </xdr:from>
    <xdr:to>
      <xdr:col>2</xdr:col>
      <xdr:colOff>638175</xdr:colOff>
      <xdr:row>35</xdr:row>
      <xdr:rowOff>37935</xdr:rowOff>
    </xdr:to>
    <xdr:cxnSp macro="">
      <xdr:nvCxnSpPr>
        <xdr:cNvPr id="70" name="直線コネクタ 69"/>
        <xdr:cNvCxnSpPr/>
      </xdr:nvCxnSpPr>
      <xdr:spPr>
        <a:xfrm>
          <a:off x="1130300" y="6007367"/>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71907</xdr:rowOff>
    </xdr:from>
    <xdr:to>
      <xdr:col>6</xdr:col>
      <xdr:colOff>561975</xdr:colOff>
      <xdr:row>36</xdr:row>
      <xdr:rowOff>2057</xdr:rowOff>
    </xdr:to>
    <xdr:sp macro="" textlink="">
      <xdr:nvSpPr>
        <xdr:cNvPr id="80" name="円/楕円 79"/>
        <xdr:cNvSpPr/>
      </xdr:nvSpPr>
      <xdr:spPr>
        <a:xfrm>
          <a:off x="4584700" y="60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50334</xdr:rowOff>
    </xdr:from>
    <xdr:ext cx="534377" cy="259045"/>
    <xdr:sp macro="" textlink="">
      <xdr:nvSpPr>
        <xdr:cNvPr id="81" name="人件費該当値テキスト"/>
        <xdr:cNvSpPr txBox="1"/>
      </xdr:nvSpPr>
      <xdr:spPr>
        <a:xfrm>
          <a:off x="4686300" y="605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71,892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52819</xdr:rowOff>
    </xdr:from>
    <xdr:to>
      <xdr:col>5</xdr:col>
      <xdr:colOff>409575</xdr:colOff>
      <xdr:row>35</xdr:row>
      <xdr:rowOff>154419</xdr:rowOff>
    </xdr:to>
    <xdr:sp macro="" textlink="">
      <xdr:nvSpPr>
        <xdr:cNvPr id="82" name="円/楕円 81"/>
        <xdr:cNvSpPr/>
      </xdr:nvSpPr>
      <xdr:spPr>
        <a:xfrm>
          <a:off x="3746500" y="60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170946</xdr:rowOff>
    </xdr:from>
    <xdr:ext cx="534377" cy="259045"/>
    <xdr:sp macro="" textlink="">
      <xdr:nvSpPr>
        <xdr:cNvPr id="83" name="テキスト ボックス 82"/>
        <xdr:cNvSpPr txBox="1"/>
      </xdr:nvSpPr>
      <xdr:spPr>
        <a:xfrm>
          <a:off x="3530111" y="58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72,894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9442</xdr:rowOff>
    </xdr:from>
    <xdr:to>
      <xdr:col>4</xdr:col>
      <xdr:colOff>206375</xdr:colOff>
      <xdr:row>35</xdr:row>
      <xdr:rowOff>111042</xdr:rowOff>
    </xdr:to>
    <xdr:sp macro="" textlink="">
      <xdr:nvSpPr>
        <xdr:cNvPr id="84" name="円/楕円 83"/>
        <xdr:cNvSpPr/>
      </xdr:nvSpPr>
      <xdr:spPr>
        <a:xfrm>
          <a:off x="2857500" y="60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127569</xdr:rowOff>
    </xdr:from>
    <xdr:ext cx="534377" cy="259045"/>
    <xdr:sp macro="" textlink="">
      <xdr:nvSpPr>
        <xdr:cNvPr id="85" name="テキスト ボックス 84"/>
        <xdr:cNvSpPr txBox="1"/>
      </xdr:nvSpPr>
      <xdr:spPr>
        <a:xfrm>
          <a:off x="2641111" y="578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158585</xdr:rowOff>
    </xdr:from>
    <xdr:to>
      <xdr:col>3</xdr:col>
      <xdr:colOff>3175</xdr:colOff>
      <xdr:row>35</xdr:row>
      <xdr:rowOff>88735</xdr:rowOff>
    </xdr:to>
    <xdr:sp macro="" textlink="">
      <xdr:nvSpPr>
        <xdr:cNvPr id="86" name="円/楕円 85"/>
        <xdr:cNvSpPr/>
      </xdr:nvSpPr>
      <xdr:spPr>
        <a:xfrm>
          <a:off x="1968500" y="59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105262</xdr:rowOff>
    </xdr:from>
    <xdr:ext cx="534377" cy="259045"/>
    <xdr:sp macro="" textlink="">
      <xdr:nvSpPr>
        <xdr:cNvPr id="87" name="テキスト ボックス 86"/>
        <xdr:cNvSpPr txBox="1"/>
      </xdr:nvSpPr>
      <xdr:spPr>
        <a:xfrm>
          <a:off x="1752111" y="576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76,342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127267</xdr:rowOff>
    </xdr:from>
    <xdr:to>
      <xdr:col>1</xdr:col>
      <xdr:colOff>485775</xdr:colOff>
      <xdr:row>35</xdr:row>
      <xdr:rowOff>57417</xdr:rowOff>
    </xdr:to>
    <xdr:sp macro="" textlink="">
      <xdr:nvSpPr>
        <xdr:cNvPr id="88" name="円/楕円 87"/>
        <xdr:cNvSpPr/>
      </xdr:nvSpPr>
      <xdr:spPr>
        <a:xfrm>
          <a:off x="1079500" y="59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73944</xdr:rowOff>
    </xdr:from>
    <xdr:ext cx="534377" cy="259045"/>
    <xdr:sp macro="" textlink="">
      <xdr:nvSpPr>
        <xdr:cNvPr id="89" name="テキスト ボックス 88"/>
        <xdr:cNvSpPr txBox="1"/>
      </xdr:nvSpPr>
      <xdr:spPr>
        <a:xfrm>
          <a:off x="863111" y="573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151829</xdr:rowOff>
    </xdr:from>
    <xdr:to>
      <xdr:col>6</xdr:col>
      <xdr:colOff>511175</xdr:colOff>
      <xdr:row>58</xdr:row>
      <xdr:rowOff>153697</xdr:rowOff>
    </xdr:to>
    <xdr:cxnSp macro="">
      <xdr:nvCxnSpPr>
        <xdr:cNvPr id="118" name="直線コネクタ 117"/>
        <xdr:cNvCxnSpPr/>
      </xdr:nvCxnSpPr>
      <xdr:spPr>
        <a:xfrm flipV="1">
          <a:off x="3797300" y="10095929"/>
          <a:ext cx="8382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153697</xdr:rowOff>
    </xdr:from>
    <xdr:to>
      <xdr:col>5</xdr:col>
      <xdr:colOff>358775</xdr:colOff>
      <xdr:row>58</xdr:row>
      <xdr:rowOff>156573</xdr:rowOff>
    </xdr:to>
    <xdr:cxnSp macro="">
      <xdr:nvCxnSpPr>
        <xdr:cNvPr id="121" name="直線コネクタ 120"/>
        <xdr:cNvCxnSpPr/>
      </xdr:nvCxnSpPr>
      <xdr:spPr>
        <a:xfrm flipV="1">
          <a:off x="2908300" y="10097797"/>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147992</xdr:rowOff>
    </xdr:from>
    <xdr:to>
      <xdr:col>4</xdr:col>
      <xdr:colOff>155575</xdr:colOff>
      <xdr:row>58</xdr:row>
      <xdr:rowOff>156573</xdr:rowOff>
    </xdr:to>
    <xdr:cxnSp macro="">
      <xdr:nvCxnSpPr>
        <xdr:cNvPr id="124" name="直線コネクタ 123"/>
        <xdr:cNvCxnSpPr/>
      </xdr:nvCxnSpPr>
      <xdr:spPr>
        <a:xfrm>
          <a:off x="2019300" y="10092092"/>
          <a:ext cx="8890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118756</xdr:rowOff>
    </xdr:from>
    <xdr:to>
      <xdr:col>2</xdr:col>
      <xdr:colOff>638175</xdr:colOff>
      <xdr:row>58</xdr:row>
      <xdr:rowOff>147992</xdr:rowOff>
    </xdr:to>
    <xdr:cxnSp macro="">
      <xdr:nvCxnSpPr>
        <xdr:cNvPr id="127" name="直線コネクタ 126"/>
        <xdr:cNvCxnSpPr/>
      </xdr:nvCxnSpPr>
      <xdr:spPr>
        <a:xfrm>
          <a:off x="1130300" y="10062856"/>
          <a:ext cx="889000" cy="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101029</xdr:rowOff>
    </xdr:from>
    <xdr:to>
      <xdr:col>6</xdr:col>
      <xdr:colOff>561975</xdr:colOff>
      <xdr:row>59</xdr:row>
      <xdr:rowOff>31179</xdr:rowOff>
    </xdr:to>
    <xdr:sp macro="" textlink="">
      <xdr:nvSpPr>
        <xdr:cNvPr id="137" name="円/楕円 136"/>
        <xdr:cNvSpPr/>
      </xdr:nvSpPr>
      <xdr:spPr>
        <a:xfrm>
          <a:off x="4584700" y="1004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50,450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102897</xdr:rowOff>
    </xdr:from>
    <xdr:to>
      <xdr:col>5</xdr:col>
      <xdr:colOff>409575</xdr:colOff>
      <xdr:row>59</xdr:row>
      <xdr:rowOff>33047</xdr:rowOff>
    </xdr:to>
    <xdr:sp macro="" textlink="">
      <xdr:nvSpPr>
        <xdr:cNvPr id="139" name="円/楕円 138"/>
        <xdr:cNvSpPr/>
      </xdr:nvSpPr>
      <xdr:spPr>
        <a:xfrm>
          <a:off x="3746500" y="100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24174</xdr:rowOff>
    </xdr:from>
    <xdr:ext cx="534377" cy="259045"/>
    <xdr:sp macro="" textlink="">
      <xdr:nvSpPr>
        <xdr:cNvPr id="140" name="テキスト ボックス 139"/>
        <xdr:cNvSpPr txBox="1"/>
      </xdr:nvSpPr>
      <xdr:spPr>
        <a:xfrm>
          <a:off x="3530111" y="101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105773</xdr:rowOff>
    </xdr:from>
    <xdr:to>
      <xdr:col>4</xdr:col>
      <xdr:colOff>206375</xdr:colOff>
      <xdr:row>59</xdr:row>
      <xdr:rowOff>35923</xdr:rowOff>
    </xdr:to>
    <xdr:sp macro="" textlink="">
      <xdr:nvSpPr>
        <xdr:cNvPr id="141" name="円/楕円 140"/>
        <xdr:cNvSpPr/>
      </xdr:nvSpPr>
      <xdr:spPr>
        <a:xfrm>
          <a:off x="2857500" y="100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27050</xdr:rowOff>
    </xdr:from>
    <xdr:ext cx="534377" cy="259045"/>
    <xdr:sp macro="" textlink="">
      <xdr:nvSpPr>
        <xdr:cNvPr id="142" name="テキスト ボックス 141"/>
        <xdr:cNvSpPr txBox="1"/>
      </xdr:nvSpPr>
      <xdr:spPr>
        <a:xfrm>
          <a:off x="2641111" y="1014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97192</xdr:rowOff>
    </xdr:from>
    <xdr:to>
      <xdr:col>3</xdr:col>
      <xdr:colOff>3175</xdr:colOff>
      <xdr:row>59</xdr:row>
      <xdr:rowOff>27342</xdr:rowOff>
    </xdr:to>
    <xdr:sp macro="" textlink="">
      <xdr:nvSpPr>
        <xdr:cNvPr id="143" name="円/楕円 142"/>
        <xdr:cNvSpPr/>
      </xdr:nvSpPr>
      <xdr:spPr>
        <a:xfrm>
          <a:off x="1968500" y="100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18469</xdr:rowOff>
    </xdr:from>
    <xdr:ext cx="534377" cy="259045"/>
    <xdr:sp macro="" textlink="">
      <xdr:nvSpPr>
        <xdr:cNvPr id="144" name="テキスト ボックス 143"/>
        <xdr:cNvSpPr txBox="1"/>
      </xdr:nvSpPr>
      <xdr:spPr>
        <a:xfrm>
          <a:off x="1752111" y="1013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67956</xdr:rowOff>
    </xdr:from>
    <xdr:to>
      <xdr:col>1</xdr:col>
      <xdr:colOff>485775</xdr:colOff>
      <xdr:row>58</xdr:row>
      <xdr:rowOff>169556</xdr:rowOff>
    </xdr:to>
    <xdr:sp macro="" textlink="">
      <xdr:nvSpPr>
        <xdr:cNvPr id="145" name="円/楕円 144"/>
        <xdr:cNvSpPr/>
      </xdr:nvSpPr>
      <xdr:spPr>
        <a:xfrm>
          <a:off x="1079500" y="100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14633</xdr:rowOff>
    </xdr:from>
    <xdr:ext cx="534377" cy="259045"/>
    <xdr:sp macro="" textlink="">
      <xdr:nvSpPr>
        <xdr:cNvPr id="146" name="テキスト ボックス 145"/>
        <xdr:cNvSpPr txBox="1"/>
      </xdr:nvSpPr>
      <xdr:spPr>
        <a:xfrm>
          <a:off x="863111" y="978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35916</xdr:rowOff>
    </xdr:from>
    <xdr:to>
      <xdr:col>6</xdr:col>
      <xdr:colOff>511175</xdr:colOff>
      <xdr:row>78</xdr:row>
      <xdr:rowOff>48899</xdr:rowOff>
    </xdr:to>
    <xdr:cxnSp macro="">
      <xdr:nvCxnSpPr>
        <xdr:cNvPr id="173" name="直線コネクタ 172"/>
        <xdr:cNvCxnSpPr/>
      </xdr:nvCxnSpPr>
      <xdr:spPr>
        <a:xfrm flipV="1">
          <a:off x="3797300" y="13409016"/>
          <a:ext cx="838200" cy="1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47895</xdr:rowOff>
    </xdr:from>
    <xdr:to>
      <xdr:col>5</xdr:col>
      <xdr:colOff>358775</xdr:colOff>
      <xdr:row>78</xdr:row>
      <xdr:rowOff>48899</xdr:rowOff>
    </xdr:to>
    <xdr:cxnSp macro="">
      <xdr:nvCxnSpPr>
        <xdr:cNvPr id="176" name="直線コネクタ 175"/>
        <xdr:cNvCxnSpPr/>
      </xdr:nvCxnSpPr>
      <xdr:spPr>
        <a:xfrm>
          <a:off x="2908300" y="13420995"/>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47117</xdr:rowOff>
    </xdr:from>
    <xdr:to>
      <xdr:col>4</xdr:col>
      <xdr:colOff>155575</xdr:colOff>
      <xdr:row>78</xdr:row>
      <xdr:rowOff>47895</xdr:rowOff>
    </xdr:to>
    <xdr:cxnSp macro="">
      <xdr:nvCxnSpPr>
        <xdr:cNvPr id="179" name="直線コネクタ 178"/>
        <xdr:cNvCxnSpPr/>
      </xdr:nvCxnSpPr>
      <xdr:spPr>
        <a:xfrm>
          <a:off x="2019300" y="13420217"/>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47117</xdr:rowOff>
    </xdr:from>
    <xdr:to>
      <xdr:col>2</xdr:col>
      <xdr:colOff>638175</xdr:colOff>
      <xdr:row>78</xdr:row>
      <xdr:rowOff>59964</xdr:rowOff>
    </xdr:to>
    <xdr:cxnSp macro="">
      <xdr:nvCxnSpPr>
        <xdr:cNvPr id="182" name="直線コネクタ 181"/>
        <xdr:cNvCxnSpPr/>
      </xdr:nvCxnSpPr>
      <xdr:spPr>
        <a:xfrm flipV="1">
          <a:off x="1130300" y="13420217"/>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156566</xdr:rowOff>
    </xdr:from>
    <xdr:to>
      <xdr:col>6</xdr:col>
      <xdr:colOff>561975</xdr:colOff>
      <xdr:row>78</xdr:row>
      <xdr:rowOff>86716</xdr:rowOff>
    </xdr:to>
    <xdr:sp macro="" textlink="">
      <xdr:nvSpPr>
        <xdr:cNvPr id="192" name="円/楕円 191"/>
        <xdr:cNvSpPr/>
      </xdr:nvSpPr>
      <xdr:spPr>
        <a:xfrm>
          <a:off x="45847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71493</xdr:rowOff>
    </xdr:from>
    <xdr:ext cx="469744" cy="259045"/>
    <xdr:sp macro="" textlink="">
      <xdr:nvSpPr>
        <xdr:cNvPr id="193" name="維持補修費該当値テキスト"/>
        <xdr:cNvSpPr txBox="1"/>
      </xdr:nvSpPr>
      <xdr:spPr>
        <a:xfrm>
          <a:off x="4686300" y="1327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169549</xdr:rowOff>
    </xdr:from>
    <xdr:to>
      <xdr:col>5</xdr:col>
      <xdr:colOff>409575</xdr:colOff>
      <xdr:row>78</xdr:row>
      <xdr:rowOff>99699</xdr:rowOff>
    </xdr:to>
    <xdr:sp macro="" textlink="">
      <xdr:nvSpPr>
        <xdr:cNvPr id="194" name="円/楕円 193"/>
        <xdr:cNvSpPr/>
      </xdr:nvSpPr>
      <xdr:spPr>
        <a:xfrm>
          <a:off x="3746500" y="1337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90826</xdr:rowOff>
    </xdr:from>
    <xdr:ext cx="469744" cy="259045"/>
    <xdr:sp macro="" textlink="">
      <xdr:nvSpPr>
        <xdr:cNvPr id="195" name="テキスト ボックス 194"/>
        <xdr:cNvSpPr txBox="1"/>
      </xdr:nvSpPr>
      <xdr:spPr>
        <a:xfrm>
          <a:off x="3562427" y="1346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168545</xdr:rowOff>
    </xdr:from>
    <xdr:to>
      <xdr:col>4</xdr:col>
      <xdr:colOff>206375</xdr:colOff>
      <xdr:row>78</xdr:row>
      <xdr:rowOff>98695</xdr:rowOff>
    </xdr:to>
    <xdr:sp macro="" textlink="">
      <xdr:nvSpPr>
        <xdr:cNvPr id="196" name="円/楕円 195"/>
        <xdr:cNvSpPr/>
      </xdr:nvSpPr>
      <xdr:spPr>
        <a:xfrm>
          <a:off x="2857500" y="133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89822</xdr:rowOff>
    </xdr:from>
    <xdr:ext cx="469744" cy="259045"/>
    <xdr:sp macro="" textlink="">
      <xdr:nvSpPr>
        <xdr:cNvPr id="197" name="テキスト ボックス 196"/>
        <xdr:cNvSpPr txBox="1"/>
      </xdr:nvSpPr>
      <xdr:spPr>
        <a:xfrm>
          <a:off x="2673427" y="1346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167767</xdr:rowOff>
    </xdr:from>
    <xdr:to>
      <xdr:col>3</xdr:col>
      <xdr:colOff>3175</xdr:colOff>
      <xdr:row>78</xdr:row>
      <xdr:rowOff>97917</xdr:rowOff>
    </xdr:to>
    <xdr:sp macro="" textlink="">
      <xdr:nvSpPr>
        <xdr:cNvPr id="198" name="円/楕円 197"/>
        <xdr:cNvSpPr/>
      </xdr:nvSpPr>
      <xdr:spPr>
        <a:xfrm>
          <a:off x="1968500" y="133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89044</xdr:rowOff>
    </xdr:from>
    <xdr:ext cx="469744" cy="259045"/>
    <xdr:sp macro="" textlink="">
      <xdr:nvSpPr>
        <xdr:cNvPr id="199" name="テキスト ボックス 198"/>
        <xdr:cNvSpPr txBox="1"/>
      </xdr:nvSpPr>
      <xdr:spPr>
        <a:xfrm>
          <a:off x="1784427" y="1346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9164</xdr:rowOff>
    </xdr:from>
    <xdr:to>
      <xdr:col>1</xdr:col>
      <xdr:colOff>485775</xdr:colOff>
      <xdr:row>78</xdr:row>
      <xdr:rowOff>110764</xdr:rowOff>
    </xdr:to>
    <xdr:sp macro="" textlink="">
      <xdr:nvSpPr>
        <xdr:cNvPr id="200" name="円/楕円 199"/>
        <xdr:cNvSpPr/>
      </xdr:nvSpPr>
      <xdr:spPr>
        <a:xfrm>
          <a:off x="1079500" y="133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101891</xdr:rowOff>
    </xdr:from>
    <xdr:ext cx="469744" cy="259045"/>
    <xdr:sp macro="" textlink="">
      <xdr:nvSpPr>
        <xdr:cNvPr id="201" name="テキスト ボックス 200"/>
        <xdr:cNvSpPr txBox="1"/>
      </xdr:nvSpPr>
      <xdr:spPr>
        <a:xfrm>
          <a:off x="895427"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96642</xdr:rowOff>
    </xdr:from>
    <xdr:to>
      <xdr:col>6</xdr:col>
      <xdr:colOff>511175</xdr:colOff>
      <xdr:row>98</xdr:row>
      <xdr:rowOff>124563</xdr:rowOff>
    </xdr:to>
    <xdr:cxnSp macro="">
      <xdr:nvCxnSpPr>
        <xdr:cNvPr id="233" name="直線コネクタ 232"/>
        <xdr:cNvCxnSpPr/>
      </xdr:nvCxnSpPr>
      <xdr:spPr>
        <a:xfrm flipV="1">
          <a:off x="3797300" y="16898742"/>
          <a:ext cx="8382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124563</xdr:rowOff>
    </xdr:from>
    <xdr:to>
      <xdr:col>5</xdr:col>
      <xdr:colOff>358775</xdr:colOff>
      <xdr:row>99</xdr:row>
      <xdr:rowOff>50791</xdr:rowOff>
    </xdr:to>
    <xdr:cxnSp macro="">
      <xdr:nvCxnSpPr>
        <xdr:cNvPr id="236" name="直線コネクタ 235"/>
        <xdr:cNvCxnSpPr/>
      </xdr:nvCxnSpPr>
      <xdr:spPr>
        <a:xfrm flipV="1">
          <a:off x="2908300" y="16926663"/>
          <a:ext cx="889000" cy="9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50791</xdr:rowOff>
    </xdr:from>
    <xdr:to>
      <xdr:col>4</xdr:col>
      <xdr:colOff>155575</xdr:colOff>
      <xdr:row>99</xdr:row>
      <xdr:rowOff>90404</xdr:rowOff>
    </xdr:to>
    <xdr:cxnSp macro="">
      <xdr:nvCxnSpPr>
        <xdr:cNvPr id="239" name="直線コネクタ 238"/>
        <xdr:cNvCxnSpPr/>
      </xdr:nvCxnSpPr>
      <xdr:spPr>
        <a:xfrm flipV="1">
          <a:off x="2019300" y="17024341"/>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22885</xdr:rowOff>
    </xdr:from>
    <xdr:to>
      <xdr:col>2</xdr:col>
      <xdr:colOff>638175</xdr:colOff>
      <xdr:row>99</xdr:row>
      <xdr:rowOff>90404</xdr:rowOff>
    </xdr:to>
    <xdr:cxnSp macro="">
      <xdr:nvCxnSpPr>
        <xdr:cNvPr id="242" name="直線コネクタ 241"/>
        <xdr:cNvCxnSpPr/>
      </xdr:nvCxnSpPr>
      <xdr:spPr>
        <a:xfrm>
          <a:off x="1130300" y="16996435"/>
          <a:ext cx="889000" cy="6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45842</xdr:rowOff>
    </xdr:from>
    <xdr:to>
      <xdr:col>6</xdr:col>
      <xdr:colOff>561975</xdr:colOff>
      <xdr:row>98</xdr:row>
      <xdr:rowOff>147442</xdr:rowOff>
    </xdr:to>
    <xdr:sp macro="" textlink="">
      <xdr:nvSpPr>
        <xdr:cNvPr id="252" name="円/楕円 251"/>
        <xdr:cNvSpPr/>
      </xdr:nvSpPr>
      <xdr:spPr>
        <a:xfrm>
          <a:off x="4584700" y="168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24269</xdr:rowOff>
    </xdr:from>
    <xdr:ext cx="534377" cy="259045"/>
    <xdr:sp macro="" textlink="">
      <xdr:nvSpPr>
        <xdr:cNvPr id="253" name="扶助費該当値テキスト"/>
        <xdr:cNvSpPr txBox="1"/>
      </xdr:nvSpPr>
      <xdr:spPr>
        <a:xfrm>
          <a:off x="4686300" y="1682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70,637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73763</xdr:rowOff>
    </xdr:from>
    <xdr:to>
      <xdr:col>5</xdr:col>
      <xdr:colOff>409575</xdr:colOff>
      <xdr:row>99</xdr:row>
      <xdr:rowOff>3913</xdr:rowOff>
    </xdr:to>
    <xdr:sp macro="" textlink="">
      <xdr:nvSpPr>
        <xdr:cNvPr id="254" name="円/楕円 253"/>
        <xdr:cNvSpPr/>
      </xdr:nvSpPr>
      <xdr:spPr>
        <a:xfrm>
          <a:off x="3746500" y="168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166490</xdr:rowOff>
    </xdr:from>
    <xdr:ext cx="534377" cy="259045"/>
    <xdr:sp macro="" textlink="">
      <xdr:nvSpPr>
        <xdr:cNvPr id="255" name="テキスト ボックス 254"/>
        <xdr:cNvSpPr txBox="1"/>
      </xdr:nvSpPr>
      <xdr:spPr>
        <a:xfrm>
          <a:off x="3530111" y="1696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68,927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171441</xdr:rowOff>
    </xdr:from>
    <xdr:to>
      <xdr:col>4</xdr:col>
      <xdr:colOff>206375</xdr:colOff>
      <xdr:row>99</xdr:row>
      <xdr:rowOff>101591</xdr:rowOff>
    </xdr:to>
    <xdr:sp macro="" textlink="">
      <xdr:nvSpPr>
        <xdr:cNvPr id="256" name="円/楕円 255"/>
        <xdr:cNvSpPr/>
      </xdr:nvSpPr>
      <xdr:spPr>
        <a:xfrm>
          <a:off x="2857500" y="1697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92718</xdr:rowOff>
    </xdr:from>
    <xdr:ext cx="534377" cy="259045"/>
    <xdr:sp macro="" textlink="">
      <xdr:nvSpPr>
        <xdr:cNvPr id="257" name="テキスト ボックス 256"/>
        <xdr:cNvSpPr txBox="1"/>
      </xdr:nvSpPr>
      <xdr:spPr>
        <a:xfrm>
          <a:off x="2641111" y="1706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62,945</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39604</xdr:rowOff>
    </xdr:from>
    <xdr:to>
      <xdr:col>3</xdr:col>
      <xdr:colOff>3175</xdr:colOff>
      <xdr:row>99</xdr:row>
      <xdr:rowOff>141204</xdr:rowOff>
    </xdr:to>
    <xdr:sp macro="" textlink="">
      <xdr:nvSpPr>
        <xdr:cNvPr id="258" name="円/楕円 257"/>
        <xdr:cNvSpPr/>
      </xdr:nvSpPr>
      <xdr:spPr>
        <a:xfrm>
          <a:off x="1968500" y="1701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132331</xdr:rowOff>
    </xdr:from>
    <xdr:ext cx="534377" cy="259045"/>
    <xdr:sp macro="" textlink="">
      <xdr:nvSpPr>
        <xdr:cNvPr id="259" name="テキスト ボックス 258"/>
        <xdr:cNvSpPr txBox="1"/>
      </xdr:nvSpPr>
      <xdr:spPr>
        <a:xfrm>
          <a:off x="1752111" y="1710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143535</xdr:rowOff>
    </xdr:from>
    <xdr:to>
      <xdr:col>1</xdr:col>
      <xdr:colOff>485775</xdr:colOff>
      <xdr:row>99</xdr:row>
      <xdr:rowOff>73685</xdr:rowOff>
    </xdr:to>
    <xdr:sp macro="" textlink="">
      <xdr:nvSpPr>
        <xdr:cNvPr id="260" name="円/楕円 259"/>
        <xdr:cNvSpPr/>
      </xdr:nvSpPr>
      <xdr:spPr>
        <a:xfrm>
          <a:off x="1079500" y="169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64812</xdr:rowOff>
    </xdr:from>
    <xdr:ext cx="534377" cy="259045"/>
    <xdr:sp macro="" textlink="">
      <xdr:nvSpPr>
        <xdr:cNvPr id="261" name="テキスト ボックス 260"/>
        <xdr:cNvSpPr txBox="1"/>
      </xdr:nvSpPr>
      <xdr:spPr>
        <a:xfrm>
          <a:off x="863111" y="1703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116478</xdr:rowOff>
    </xdr:from>
    <xdr:to>
      <xdr:col>15</xdr:col>
      <xdr:colOff>180975</xdr:colOff>
      <xdr:row>36</xdr:row>
      <xdr:rowOff>27915</xdr:rowOff>
    </xdr:to>
    <xdr:cxnSp macro="">
      <xdr:nvCxnSpPr>
        <xdr:cNvPr id="291" name="直線コネクタ 290"/>
        <xdr:cNvCxnSpPr/>
      </xdr:nvCxnSpPr>
      <xdr:spPr>
        <a:xfrm flipV="1">
          <a:off x="9639300" y="6117228"/>
          <a:ext cx="838200" cy="8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27915</xdr:rowOff>
    </xdr:from>
    <xdr:to>
      <xdr:col>14</xdr:col>
      <xdr:colOff>28575</xdr:colOff>
      <xdr:row>36</xdr:row>
      <xdr:rowOff>71806</xdr:rowOff>
    </xdr:to>
    <xdr:cxnSp macro="">
      <xdr:nvCxnSpPr>
        <xdr:cNvPr id="294" name="直線コネクタ 293"/>
        <xdr:cNvCxnSpPr/>
      </xdr:nvCxnSpPr>
      <xdr:spPr>
        <a:xfrm flipV="1">
          <a:off x="8750300" y="6200115"/>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71806</xdr:rowOff>
    </xdr:from>
    <xdr:to>
      <xdr:col>12</xdr:col>
      <xdr:colOff>511175</xdr:colOff>
      <xdr:row>36</xdr:row>
      <xdr:rowOff>100057</xdr:rowOff>
    </xdr:to>
    <xdr:cxnSp macro="">
      <xdr:nvCxnSpPr>
        <xdr:cNvPr id="297" name="直線コネクタ 296"/>
        <xdr:cNvCxnSpPr/>
      </xdr:nvCxnSpPr>
      <xdr:spPr>
        <a:xfrm flipV="1">
          <a:off x="7861300" y="6244006"/>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165284</xdr:rowOff>
    </xdr:from>
    <xdr:to>
      <xdr:col>11</xdr:col>
      <xdr:colOff>307975</xdr:colOff>
      <xdr:row>36</xdr:row>
      <xdr:rowOff>100057</xdr:rowOff>
    </xdr:to>
    <xdr:cxnSp macro="">
      <xdr:nvCxnSpPr>
        <xdr:cNvPr id="300" name="直線コネクタ 299"/>
        <xdr:cNvCxnSpPr/>
      </xdr:nvCxnSpPr>
      <xdr:spPr>
        <a:xfrm>
          <a:off x="6972300" y="6166034"/>
          <a:ext cx="8890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65678</xdr:rowOff>
    </xdr:from>
    <xdr:to>
      <xdr:col>15</xdr:col>
      <xdr:colOff>231775</xdr:colOff>
      <xdr:row>35</xdr:row>
      <xdr:rowOff>167278</xdr:rowOff>
    </xdr:to>
    <xdr:sp macro="" textlink="">
      <xdr:nvSpPr>
        <xdr:cNvPr id="310" name="円/楕円 309"/>
        <xdr:cNvSpPr/>
      </xdr:nvSpPr>
      <xdr:spPr>
        <a:xfrm>
          <a:off x="10426700" y="60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88555</xdr:rowOff>
    </xdr:from>
    <xdr:ext cx="534377" cy="259045"/>
    <xdr:sp macro="" textlink="">
      <xdr:nvSpPr>
        <xdr:cNvPr id="311" name="補助費等該当値テキスト"/>
        <xdr:cNvSpPr txBox="1"/>
      </xdr:nvSpPr>
      <xdr:spPr>
        <a:xfrm>
          <a:off x="10528300" y="59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52,219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148565</xdr:rowOff>
    </xdr:from>
    <xdr:to>
      <xdr:col>14</xdr:col>
      <xdr:colOff>79375</xdr:colOff>
      <xdr:row>36</xdr:row>
      <xdr:rowOff>78715</xdr:rowOff>
    </xdr:to>
    <xdr:sp macro="" textlink="">
      <xdr:nvSpPr>
        <xdr:cNvPr id="312" name="円/楕円 311"/>
        <xdr:cNvSpPr/>
      </xdr:nvSpPr>
      <xdr:spPr>
        <a:xfrm>
          <a:off x="9588500" y="61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95242</xdr:rowOff>
    </xdr:from>
    <xdr:ext cx="534377" cy="259045"/>
    <xdr:sp macro="" textlink="">
      <xdr:nvSpPr>
        <xdr:cNvPr id="313" name="テキスト ボックス 312"/>
        <xdr:cNvSpPr txBox="1"/>
      </xdr:nvSpPr>
      <xdr:spPr>
        <a:xfrm>
          <a:off x="937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21006</xdr:rowOff>
    </xdr:from>
    <xdr:to>
      <xdr:col>12</xdr:col>
      <xdr:colOff>561975</xdr:colOff>
      <xdr:row>36</xdr:row>
      <xdr:rowOff>122606</xdr:rowOff>
    </xdr:to>
    <xdr:sp macro="" textlink="">
      <xdr:nvSpPr>
        <xdr:cNvPr id="314" name="円/楕円 313"/>
        <xdr:cNvSpPr/>
      </xdr:nvSpPr>
      <xdr:spPr>
        <a:xfrm>
          <a:off x="8699500" y="619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139133</xdr:rowOff>
    </xdr:from>
    <xdr:ext cx="534377" cy="259045"/>
    <xdr:sp macro="" textlink="">
      <xdr:nvSpPr>
        <xdr:cNvPr id="315" name="テキスト ボックス 314"/>
        <xdr:cNvSpPr txBox="1"/>
      </xdr:nvSpPr>
      <xdr:spPr>
        <a:xfrm>
          <a:off x="8483111" y="596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45,564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49257</xdr:rowOff>
    </xdr:from>
    <xdr:to>
      <xdr:col>11</xdr:col>
      <xdr:colOff>358775</xdr:colOff>
      <xdr:row>36</xdr:row>
      <xdr:rowOff>150857</xdr:rowOff>
    </xdr:to>
    <xdr:sp macro="" textlink="">
      <xdr:nvSpPr>
        <xdr:cNvPr id="316" name="円/楕円 315"/>
        <xdr:cNvSpPr/>
      </xdr:nvSpPr>
      <xdr:spPr>
        <a:xfrm>
          <a:off x="7810500" y="62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167384</xdr:rowOff>
    </xdr:from>
    <xdr:ext cx="534377" cy="259045"/>
    <xdr:sp macro="" textlink="">
      <xdr:nvSpPr>
        <xdr:cNvPr id="317" name="テキスト ボックス 316"/>
        <xdr:cNvSpPr txBox="1"/>
      </xdr:nvSpPr>
      <xdr:spPr>
        <a:xfrm>
          <a:off x="7594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114484</xdr:rowOff>
    </xdr:from>
    <xdr:to>
      <xdr:col>10</xdr:col>
      <xdr:colOff>155575</xdr:colOff>
      <xdr:row>36</xdr:row>
      <xdr:rowOff>44634</xdr:rowOff>
    </xdr:to>
    <xdr:sp macro="" textlink="">
      <xdr:nvSpPr>
        <xdr:cNvPr id="318" name="円/楕円 317"/>
        <xdr:cNvSpPr/>
      </xdr:nvSpPr>
      <xdr:spPr>
        <a:xfrm>
          <a:off x="6921500" y="611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61161</xdr:rowOff>
    </xdr:from>
    <xdr:ext cx="534377" cy="259045"/>
    <xdr:sp macro="" textlink="">
      <xdr:nvSpPr>
        <xdr:cNvPr id="319" name="テキスト ボックス 318"/>
        <xdr:cNvSpPr txBox="1"/>
      </xdr:nvSpPr>
      <xdr:spPr>
        <a:xfrm>
          <a:off x="6705111" y="58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132132</xdr:rowOff>
    </xdr:from>
    <xdr:to>
      <xdr:col>15</xdr:col>
      <xdr:colOff>180975</xdr:colOff>
      <xdr:row>58</xdr:row>
      <xdr:rowOff>133064</xdr:rowOff>
    </xdr:to>
    <xdr:cxnSp macro="">
      <xdr:nvCxnSpPr>
        <xdr:cNvPr id="348" name="直線コネクタ 347"/>
        <xdr:cNvCxnSpPr/>
      </xdr:nvCxnSpPr>
      <xdr:spPr>
        <a:xfrm flipV="1">
          <a:off x="9639300" y="10076232"/>
          <a:ext cx="8382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133064</xdr:rowOff>
    </xdr:from>
    <xdr:to>
      <xdr:col>14</xdr:col>
      <xdr:colOff>28575</xdr:colOff>
      <xdr:row>58</xdr:row>
      <xdr:rowOff>147747</xdr:rowOff>
    </xdr:to>
    <xdr:cxnSp macro="">
      <xdr:nvCxnSpPr>
        <xdr:cNvPr id="351" name="直線コネクタ 350"/>
        <xdr:cNvCxnSpPr/>
      </xdr:nvCxnSpPr>
      <xdr:spPr>
        <a:xfrm flipV="1">
          <a:off x="8750300" y="10077164"/>
          <a:ext cx="889000" cy="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143801</xdr:rowOff>
    </xdr:from>
    <xdr:to>
      <xdr:col>12</xdr:col>
      <xdr:colOff>511175</xdr:colOff>
      <xdr:row>58</xdr:row>
      <xdr:rowOff>147747</xdr:rowOff>
    </xdr:to>
    <xdr:cxnSp macro="">
      <xdr:nvCxnSpPr>
        <xdr:cNvPr id="354" name="直線コネクタ 353"/>
        <xdr:cNvCxnSpPr/>
      </xdr:nvCxnSpPr>
      <xdr:spPr>
        <a:xfrm>
          <a:off x="7861300" y="10087901"/>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143801</xdr:rowOff>
    </xdr:from>
    <xdr:to>
      <xdr:col>11</xdr:col>
      <xdr:colOff>307975</xdr:colOff>
      <xdr:row>58</xdr:row>
      <xdr:rowOff>145318</xdr:rowOff>
    </xdr:to>
    <xdr:cxnSp macro="">
      <xdr:nvCxnSpPr>
        <xdr:cNvPr id="357" name="直線コネクタ 356"/>
        <xdr:cNvCxnSpPr/>
      </xdr:nvCxnSpPr>
      <xdr:spPr>
        <a:xfrm flipV="1">
          <a:off x="6972300" y="10087901"/>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81332</xdr:rowOff>
    </xdr:from>
    <xdr:to>
      <xdr:col>15</xdr:col>
      <xdr:colOff>231775</xdr:colOff>
      <xdr:row>59</xdr:row>
      <xdr:rowOff>11482</xdr:rowOff>
    </xdr:to>
    <xdr:sp macro="" textlink="">
      <xdr:nvSpPr>
        <xdr:cNvPr id="367" name="円/楕円 366"/>
        <xdr:cNvSpPr/>
      </xdr:nvSpPr>
      <xdr:spPr>
        <a:xfrm>
          <a:off x="10426700" y="1002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65,959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82264</xdr:rowOff>
    </xdr:from>
    <xdr:to>
      <xdr:col>14</xdr:col>
      <xdr:colOff>79375</xdr:colOff>
      <xdr:row>59</xdr:row>
      <xdr:rowOff>12414</xdr:rowOff>
    </xdr:to>
    <xdr:sp macro="" textlink="">
      <xdr:nvSpPr>
        <xdr:cNvPr id="369" name="円/楕円 368"/>
        <xdr:cNvSpPr/>
      </xdr:nvSpPr>
      <xdr:spPr>
        <a:xfrm>
          <a:off x="9588500" y="100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3541</xdr:rowOff>
    </xdr:from>
    <xdr:ext cx="534377" cy="259045"/>
    <xdr:sp macro="" textlink="">
      <xdr:nvSpPr>
        <xdr:cNvPr id="370" name="テキスト ボックス 369"/>
        <xdr:cNvSpPr txBox="1"/>
      </xdr:nvSpPr>
      <xdr:spPr>
        <a:xfrm>
          <a:off x="9372111" y="101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96947</xdr:rowOff>
    </xdr:from>
    <xdr:to>
      <xdr:col>12</xdr:col>
      <xdr:colOff>561975</xdr:colOff>
      <xdr:row>59</xdr:row>
      <xdr:rowOff>27097</xdr:rowOff>
    </xdr:to>
    <xdr:sp macro="" textlink="">
      <xdr:nvSpPr>
        <xdr:cNvPr id="371" name="円/楕円 370"/>
        <xdr:cNvSpPr/>
      </xdr:nvSpPr>
      <xdr:spPr>
        <a:xfrm>
          <a:off x="8699500" y="1004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18224</xdr:rowOff>
    </xdr:from>
    <xdr:ext cx="534377" cy="259045"/>
    <xdr:sp macro="" textlink="">
      <xdr:nvSpPr>
        <xdr:cNvPr id="372" name="テキスト ボックス 371"/>
        <xdr:cNvSpPr txBox="1"/>
      </xdr:nvSpPr>
      <xdr:spPr>
        <a:xfrm>
          <a:off x="8483111" y="1013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93001</xdr:rowOff>
    </xdr:from>
    <xdr:to>
      <xdr:col>11</xdr:col>
      <xdr:colOff>358775</xdr:colOff>
      <xdr:row>59</xdr:row>
      <xdr:rowOff>23151</xdr:rowOff>
    </xdr:to>
    <xdr:sp macro="" textlink="">
      <xdr:nvSpPr>
        <xdr:cNvPr id="373" name="円/楕円 372"/>
        <xdr:cNvSpPr/>
      </xdr:nvSpPr>
      <xdr:spPr>
        <a:xfrm>
          <a:off x="7810500" y="100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39678</xdr:rowOff>
    </xdr:from>
    <xdr:ext cx="534377" cy="259045"/>
    <xdr:sp macro="" textlink="">
      <xdr:nvSpPr>
        <xdr:cNvPr id="374" name="テキスト ボックス 373"/>
        <xdr:cNvSpPr txBox="1"/>
      </xdr:nvSpPr>
      <xdr:spPr>
        <a:xfrm>
          <a:off x="7594111" y="98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94518</xdr:rowOff>
    </xdr:from>
    <xdr:to>
      <xdr:col>10</xdr:col>
      <xdr:colOff>155575</xdr:colOff>
      <xdr:row>59</xdr:row>
      <xdr:rowOff>24668</xdr:rowOff>
    </xdr:to>
    <xdr:sp macro="" textlink="">
      <xdr:nvSpPr>
        <xdr:cNvPr id="375" name="円/楕円 374"/>
        <xdr:cNvSpPr/>
      </xdr:nvSpPr>
      <xdr:spPr>
        <a:xfrm>
          <a:off x="6921500" y="1003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41195</xdr:rowOff>
    </xdr:from>
    <xdr:ext cx="534377" cy="259045"/>
    <xdr:sp macro="" textlink="">
      <xdr:nvSpPr>
        <xdr:cNvPr id="376" name="テキスト ボックス 375"/>
        <xdr:cNvSpPr txBox="1"/>
      </xdr:nvSpPr>
      <xdr:spPr>
        <a:xfrm>
          <a:off x="6705111" y="981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120977</xdr:rowOff>
    </xdr:from>
    <xdr:to>
      <xdr:col>15</xdr:col>
      <xdr:colOff>180975</xdr:colOff>
      <xdr:row>78</xdr:row>
      <xdr:rowOff>125262</xdr:rowOff>
    </xdr:to>
    <xdr:cxnSp macro="">
      <xdr:nvCxnSpPr>
        <xdr:cNvPr id="405" name="直線コネクタ 404"/>
        <xdr:cNvCxnSpPr/>
      </xdr:nvCxnSpPr>
      <xdr:spPr>
        <a:xfrm flipV="1">
          <a:off x="9639300" y="13494077"/>
          <a:ext cx="8382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6"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70177</xdr:rowOff>
    </xdr:from>
    <xdr:to>
      <xdr:col>15</xdr:col>
      <xdr:colOff>231775</xdr:colOff>
      <xdr:row>79</xdr:row>
      <xdr:rowOff>327</xdr:rowOff>
    </xdr:to>
    <xdr:sp macro="" textlink="">
      <xdr:nvSpPr>
        <xdr:cNvPr id="415" name="円/楕円 414"/>
        <xdr:cNvSpPr/>
      </xdr:nvSpPr>
      <xdr:spPr>
        <a:xfrm>
          <a:off x="10426700" y="134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29554</xdr:rowOff>
    </xdr:from>
    <xdr:ext cx="534377" cy="259045"/>
    <xdr:sp macro="" textlink="">
      <xdr:nvSpPr>
        <xdr:cNvPr id="416" name="普通建設事業費 （ うち新規整備　）該当値テキスト"/>
        <xdr:cNvSpPr txBox="1"/>
      </xdr:nvSpPr>
      <xdr:spPr>
        <a:xfrm>
          <a:off x="10528300" y="1323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74462</xdr:rowOff>
    </xdr:from>
    <xdr:to>
      <xdr:col>14</xdr:col>
      <xdr:colOff>79375</xdr:colOff>
      <xdr:row>79</xdr:row>
      <xdr:rowOff>4612</xdr:rowOff>
    </xdr:to>
    <xdr:sp macro="" textlink="">
      <xdr:nvSpPr>
        <xdr:cNvPr id="417" name="円/楕円 416"/>
        <xdr:cNvSpPr/>
      </xdr:nvSpPr>
      <xdr:spPr>
        <a:xfrm>
          <a:off x="9588500" y="134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21139</xdr:rowOff>
    </xdr:from>
    <xdr:ext cx="534377" cy="259045"/>
    <xdr:sp macro="" textlink="">
      <xdr:nvSpPr>
        <xdr:cNvPr id="418" name="テキスト ボックス 417"/>
        <xdr:cNvSpPr txBox="1"/>
      </xdr:nvSpPr>
      <xdr:spPr>
        <a:xfrm>
          <a:off x="9372111" y="1322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123523</xdr:rowOff>
    </xdr:from>
    <xdr:to>
      <xdr:col>15</xdr:col>
      <xdr:colOff>180975</xdr:colOff>
      <xdr:row>98</xdr:row>
      <xdr:rowOff>125191</xdr:rowOff>
    </xdr:to>
    <xdr:cxnSp macro="">
      <xdr:nvCxnSpPr>
        <xdr:cNvPr id="447" name="直線コネクタ 446"/>
        <xdr:cNvCxnSpPr/>
      </xdr:nvCxnSpPr>
      <xdr:spPr>
        <a:xfrm>
          <a:off x="9639300" y="16925623"/>
          <a:ext cx="8382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74391</xdr:rowOff>
    </xdr:from>
    <xdr:to>
      <xdr:col>15</xdr:col>
      <xdr:colOff>231775</xdr:colOff>
      <xdr:row>99</xdr:row>
      <xdr:rowOff>4541</xdr:rowOff>
    </xdr:to>
    <xdr:sp macro="" textlink="">
      <xdr:nvSpPr>
        <xdr:cNvPr id="457" name="円/楕円 456"/>
        <xdr:cNvSpPr/>
      </xdr:nvSpPr>
      <xdr:spPr>
        <a:xfrm>
          <a:off x="10426700" y="1687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160768</xdr:rowOff>
    </xdr:from>
    <xdr:ext cx="534377" cy="259045"/>
    <xdr:sp macro="" textlink="">
      <xdr:nvSpPr>
        <xdr:cNvPr id="458" name="普通建設事業費 （ うち更新整備　）該当値テキスト"/>
        <xdr:cNvSpPr txBox="1"/>
      </xdr:nvSpPr>
      <xdr:spPr>
        <a:xfrm>
          <a:off x="10528300" y="1679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72723</xdr:rowOff>
    </xdr:from>
    <xdr:to>
      <xdr:col>14</xdr:col>
      <xdr:colOff>79375</xdr:colOff>
      <xdr:row>99</xdr:row>
      <xdr:rowOff>2873</xdr:rowOff>
    </xdr:to>
    <xdr:sp macro="" textlink="">
      <xdr:nvSpPr>
        <xdr:cNvPr id="459" name="円/楕円 458"/>
        <xdr:cNvSpPr/>
      </xdr:nvSpPr>
      <xdr:spPr>
        <a:xfrm>
          <a:off x="9588500" y="1687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165450</xdr:rowOff>
    </xdr:from>
    <xdr:ext cx="534377" cy="259045"/>
    <xdr:sp macro="" textlink="">
      <xdr:nvSpPr>
        <xdr:cNvPr id="460" name="テキスト ボックス 459"/>
        <xdr:cNvSpPr txBox="1"/>
      </xdr:nvSpPr>
      <xdr:spPr>
        <a:xfrm>
          <a:off x="9372111" y="1696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135887</xdr:rowOff>
    </xdr:from>
    <xdr:to>
      <xdr:col>23</xdr:col>
      <xdr:colOff>517525</xdr:colOff>
      <xdr:row>38</xdr:row>
      <xdr:rowOff>139700</xdr:rowOff>
    </xdr:to>
    <xdr:cxnSp macro="">
      <xdr:nvCxnSpPr>
        <xdr:cNvPr id="487" name="直線コネクタ 486"/>
        <xdr:cNvCxnSpPr/>
      </xdr:nvCxnSpPr>
      <xdr:spPr>
        <a:xfrm>
          <a:off x="15481300" y="6650987"/>
          <a:ext cx="8382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133912</xdr:rowOff>
    </xdr:from>
    <xdr:to>
      <xdr:col>22</xdr:col>
      <xdr:colOff>365125</xdr:colOff>
      <xdr:row>38</xdr:row>
      <xdr:rowOff>135887</xdr:rowOff>
    </xdr:to>
    <xdr:cxnSp macro="">
      <xdr:nvCxnSpPr>
        <xdr:cNvPr id="490" name="直線コネクタ 489"/>
        <xdr:cNvCxnSpPr/>
      </xdr:nvCxnSpPr>
      <xdr:spPr>
        <a:xfrm>
          <a:off x="14592300" y="6649012"/>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81727</xdr:rowOff>
    </xdr:from>
    <xdr:to>
      <xdr:col>21</xdr:col>
      <xdr:colOff>161925</xdr:colOff>
      <xdr:row>38</xdr:row>
      <xdr:rowOff>133912</xdr:rowOff>
    </xdr:to>
    <xdr:cxnSp macro="">
      <xdr:nvCxnSpPr>
        <xdr:cNvPr id="493" name="直線コネクタ 492"/>
        <xdr:cNvCxnSpPr/>
      </xdr:nvCxnSpPr>
      <xdr:spPr>
        <a:xfrm>
          <a:off x="13703300" y="6596827"/>
          <a:ext cx="889000" cy="5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2449</xdr:rowOff>
    </xdr:from>
    <xdr:to>
      <xdr:col>19</xdr:col>
      <xdr:colOff>644525</xdr:colOff>
      <xdr:row>38</xdr:row>
      <xdr:rowOff>81727</xdr:rowOff>
    </xdr:to>
    <xdr:cxnSp macro="">
      <xdr:nvCxnSpPr>
        <xdr:cNvPr id="496" name="直線コネクタ 495"/>
        <xdr:cNvCxnSpPr/>
      </xdr:nvCxnSpPr>
      <xdr:spPr>
        <a:xfrm>
          <a:off x="12814300" y="6517549"/>
          <a:ext cx="889000" cy="7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498" name="テキスト ボックス 497"/>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500" name="テキスト ボックス 499"/>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6" name="円/楕円 50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249299" cy="259045"/>
    <xdr:sp macro="" textlink="">
      <xdr:nvSpPr>
        <xdr:cNvPr id="507" name="災害復旧事業費該当値テキスト"/>
        <xdr:cNvSpPr txBox="1"/>
      </xdr:nvSpPr>
      <xdr:spPr>
        <a:xfrm>
          <a:off x="16370300" y="6526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85087</xdr:rowOff>
    </xdr:from>
    <xdr:to>
      <xdr:col>22</xdr:col>
      <xdr:colOff>415925</xdr:colOff>
      <xdr:row>39</xdr:row>
      <xdr:rowOff>15237</xdr:rowOff>
    </xdr:to>
    <xdr:sp macro="" textlink="">
      <xdr:nvSpPr>
        <xdr:cNvPr id="508" name="円/楕円 507"/>
        <xdr:cNvSpPr/>
      </xdr:nvSpPr>
      <xdr:spPr>
        <a:xfrm>
          <a:off x="15430500" y="66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6364</xdr:rowOff>
    </xdr:from>
    <xdr:ext cx="378565" cy="259045"/>
    <xdr:sp macro="" textlink="">
      <xdr:nvSpPr>
        <xdr:cNvPr id="509" name="テキスト ボックス 508"/>
        <xdr:cNvSpPr txBox="1"/>
      </xdr:nvSpPr>
      <xdr:spPr>
        <a:xfrm>
          <a:off x="15292017" y="6692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83112</xdr:rowOff>
    </xdr:from>
    <xdr:to>
      <xdr:col>21</xdr:col>
      <xdr:colOff>212725</xdr:colOff>
      <xdr:row>39</xdr:row>
      <xdr:rowOff>13262</xdr:rowOff>
    </xdr:to>
    <xdr:sp macro="" textlink="">
      <xdr:nvSpPr>
        <xdr:cNvPr id="510" name="円/楕円 509"/>
        <xdr:cNvSpPr/>
      </xdr:nvSpPr>
      <xdr:spPr>
        <a:xfrm>
          <a:off x="14541500" y="659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4389</xdr:rowOff>
    </xdr:from>
    <xdr:ext cx="378565" cy="259045"/>
    <xdr:sp macro="" textlink="">
      <xdr:nvSpPr>
        <xdr:cNvPr id="511" name="テキスト ボックス 510"/>
        <xdr:cNvSpPr txBox="1"/>
      </xdr:nvSpPr>
      <xdr:spPr>
        <a:xfrm>
          <a:off x="14403017" y="6690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30927</xdr:rowOff>
    </xdr:from>
    <xdr:to>
      <xdr:col>20</xdr:col>
      <xdr:colOff>9525</xdr:colOff>
      <xdr:row>38</xdr:row>
      <xdr:rowOff>132527</xdr:rowOff>
    </xdr:to>
    <xdr:sp macro="" textlink="">
      <xdr:nvSpPr>
        <xdr:cNvPr id="512" name="円/楕円 511"/>
        <xdr:cNvSpPr/>
      </xdr:nvSpPr>
      <xdr:spPr>
        <a:xfrm>
          <a:off x="13652500" y="65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149054</xdr:rowOff>
    </xdr:from>
    <xdr:ext cx="469744" cy="259045"/>
    <xdr:sp macro="" textlink="">
      <xdr:nvSpPr>
        <xdr:cNvPr id="513" name="テキスト ボックス 512"/>
        <xdr:cNvSpPr txBox="1"/>
      </xdr:nvSpPr>
      <xdr:spPr>
        <a:xfrm>
          <a:off x="13468427" y="632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123099</xdr:rowOff>
    </xdr:from>
    <xdr:to>
      <xdr:col>18</xdr:col>
      <xdr:colOff>492125</xdr:colOff>
      <xdr:row>38</xdr:row>
      <xdr:rowOff>53249</xdr:rowOff>
    </xdr:to>
    <xdr:sp macro="" textlink="">
      <xdr:nvSpPr>
        <xdr:cNvPr id="514" name="円/楕円 513"/>
        <xdr:cNvSpPr/>
      </xdr:nvSpPr>
      <xdr:spPr>
        <a:xfrm>
          <a:off x="12763500" y="646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69776</xdr:rowOff>
    </xdr:from>
    <xdr:ext cx="534377" cy="259045"/>
    <xdr:sp macro="" textlink="">
      <xdr:nvSpPr>
        <xdr:cNvPr id="515" name="テキスト ボックス 514"/>
        <xdr:cNvSpPr txBox="1"/>
      </xdr:nvSpPr>
      <xdr:spPr>
        <a:xfrm>
          <a:off x="12547111" y="624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2311</xdr:rowOff>
    </xdr:from>
    <xdr:to>
      <xdr:col>23</xdr:col>
      <xdr:colOff>517525</xdr:colOff>
      <xdr:row>76</xdr:row>
      <xdr:rowOff>6565</xdr:rowOff>
    </xdr:to>
    <xdr:cxnSp macro="">
      <xdr:nvCxnSpPr>
        <xdr:cNvPr id="593" name="直線コネクタ 592"/>
        <xdr:cNvCxnSpPr/>
      </xdr:nvCxnSpPr>
      <xdr:spPr>
        <a:xfrm flipV="1">
          <a:off x="15481300" y="13032511"/>
          <a:ext cx="8382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6565</xdr:rowOff>
    </xdr:from>
    <xdr:to>
      <xdr:col>22</xdr:col>
      <xdr:colOff>365125</xdr:colOff>
      <xdr:row>76</xdr:row>
      <xdr:rowOff>7505</xdr:rowOff>
    </xdr:to>
    <xdr:cxnSp macro="">
      <xdr:nvCxnSpPr>
        <xdr:cNvPr id="596" name="直線コネクタ 595"/>
        <xdr:cNvCxnSpPr/>
      </xdr:nvCxnSpPr>
      <xdr:spPr>
        <a:xfrm flipV="1">
          <a:off x="14592300" y="13036765"/>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170281</xdr:rowOff>
    </xdr:from>
    <xdr:to>
      <xdr:col>21</xdr:col>
      <xdr:colOff>161925</xdr:colOff>
      <xdr:row>76</xdr:row>
      <xdr:rowOff>7505</xdr:rowOff>
    </xdr:to>
    <xdr:cxnSp macro="">
      <xdr:nvCxnSpPr>
        <xdr:cNvPr id="599" name="直線コネクタ 598"/>
        <xdr:cNvCxnSpPr/>
      </xdr:nvCxnSpPr>
      <xdr:spPr>
        <a:xfrm>
          <a:off x="13703300" y="13029031"/>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139662</xdr:rowOff>
    </xdr:from>
    <xdr:to>
      <xdr:col>19</xdr:col>
      <xdr:colOff>644525</xdr:colOff>
      <xdr:row>75</xdr:row>
      <xdr:rowOff>170281</xdr:rowOff>
    </xdr:to>
    <xdr:cxnSp macro="">
      <xdr:nvCxnSpPr>
        <xdr:cNvPr id="602" name="直線コネクタ 601"/>
        <xdr:cNvCxnSpPr/>
      </xdr:nvCxnSpPr>
      <xdr:spPr>
        <a:xfrm>
          <a:off x="12814300" y="12998412"/>
          <a:ext cx="889000" cy="3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122961</xdr:rowOff>
    </xdr:from>
    <xdr:to>
      <xdr:col>23</xdr:col>
      <xdr:colOff>568325</xdr:colOff>
      <xdr:row>76</xdr:row>
      <xdr:rowOff>53111</xdr:rowOff>
    </xdr:to>
    <xdr:sp macro="" textlink="">
      <xdr:nvSpPr>
        <xdr:cNvPr id="612" name="円/楕円 611"/>
        <xdr:cNvSpPr/>
      </xdr:nvSpPr>
      <xdr:spPr>
        <a:xfrm>
          <a:off x="16268700" y="129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101388</xdr:rowOff>
    </xdr:from>
    <xdr:ext cx="534377" cy="259045"/>
    <xdr:sp macro="" textlink="">
      <xdr:nvSpPr>
        <xdr:cNvPr id="613" name="公債費該当値テキスト"/>
        <xdr:cNvSpPr txBox="1"/>
      </xdr:nvSpPr>
      <xdr:spPr>
        <a:xfrm>
          <a:off x="16370300" y="129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43,818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127216</xdr:rowOff>
    </xdr:from>
    <xdr:to>
      <xdr:col>22</xdr:col>
      <xdr:colOff>415925</xdr:colOff>
      <xdr:row>76</xdr:row>
      <xdr:rowOff>57367</xdr:rowOff>
    </xdr:to>
    <xdr:sp macro="" textlink="">
      <xdr:nvSpPr>
        <xdr:cNvPr id="614" name="円/楕円 613"/>
        <xdr:cNvSpPr/>
      </xdr:nvSpPr>
      <xdr:spPr>
        <a:xfrm>
          <a:off x="15430500" y="129859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48492</xdr:rowOff>
    </xdr:from>
    <xdr:ext cx="534377" cy="259045"/>
    <xdr:sp macro="" textlink="">
      <xdr:nvSpPr>
        <xdr:cNvPr id="615" name="テキスト ボックス 614"/>
        <xdr:cNvSpPr txBox="1"/>
      </xdr:nvSpPr>
      <xdr:spPr>
        <a:xfrm>
          <a:off x="15214111" y="130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43,483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128156</xdr:rowOff>
    </xdr:from>
    <xdr:to>
      <xdr:col>21</xdr:col>
      <xdr:colOff>212725</xdr:colOff>
      <xdr:row>76</xdr:row>
      <xdr:rowOff>58307</xdr:rowOff>
    </xdr:to>
    <xdr:sp macro="" textlink="">
      <xdr:nvSpPr>
        <xdr:cNvPr id="616" name="円/楕円 615"/>
        <xdr:cNvSpPr/>
      </xdr:nvSpPr>
      <xdr:spPr>
        <a:xfrm>
          <a:off x="14541500" y="129869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49432</xdr:rowOff>
    </xdr:from>
    <xdr:ext cx="534377" cy="259045"/>
    <xdr:sp macro="" textlink="">
      <xdr:nvSpPr>
        <xdr:cNvPr id="617" name="テキスト ボックス 616"/>
        <xdr:cNvSpPr txBox="1"/>
      </xdr:nvSpPr>
      <xdr:spPr>
        <a:xfrm>
          <a:off x="14325111" y="1307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119482</xdr:rowOff>
    </xdr:from>
    <xdr:to>
      <xdr:col>20</xdr:col>
      <xdr:colOff>9525</xdr:colOff>
      <xdr:row>76</xdr:row>
      <xdr:rowOff>49631</xdr:rowOff>
    </xdr:to>
    <xdr:sp macro="" textlink="">
      <xdr:nvSpPr>
        <xdr:cNvPr id="618" name="円/楕円 617"/>
        <xdr:cNvSpPr/>
      </xdr:nvSpPr>
      <xdr:spPr>
        <a:xfrm>
          <a:off x="13652500" y="12978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40758</xdr:rowOff>
    </xdr:from>
    <xdr:ext cx="534377" cy="259045"/>
    <xdr:sp macro="" textlink="">
      <xdr:nvSpPr>
        <xdr:cNvPr id="619" name="テキスト ボックス 618"/>
        <xdr:cNvSpPr txBox="1"/>
      </xdr:nvSpPr>
      <xdr:spPr>
        <a:xfrm>
          <a:off x="13436111" y="1307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88862</xdr:rowOff>
    </xdr:from>
    <xdr:to>
      <xdr:col>18</xdr:col>
      <xdr:colOff>492125</xdr:colOff>
      <xdr:row>76</xdr:row>
      <xdr:rowOff>19013</xdr:rowOff>
    </xdr:to>
    <xdr:sp macro="" textlink="">
      <xdr:nvSpPr>
        <xdr:cNvPr id="620" name="円/楕円 619"/>
        <xdr:cNvSpPr/>
      </xdr:nvSpPr>
      <xdr:spPr>
        <a:xfrm>
          <a:off x="12763500" y="129476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35539</xdr:rowOff>
    </xdr:from>
    <xdr:ext cx="534377" cy="259045"/>
    <xdr:sp macro="" textlink="">
      <xdr:nvSpPr>
        <xdr:cNvPr id="621" name="テキスト ボックス 620"/>
        <xdr:cNvSpPr txBox="1"/>
      </xdr:nvSpPr>
      <xdr:spPr>
        <a:xfrm>
          <a:off x="12547111" y="127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97684</xdr:rowOff>
    </xdr:from>
    <xdr:to>
      <xdr:col>23</xdr:col>
      <xdr:colOff>517525</xdr:colOff>
      <xdr:row>98</xdr:row>
      <xdr:rowOff>121813</xdr:rowOff>
    </xdr:to>
    <xdr:cxnSp macro="">
      <xdr:nvCxnSpPr>
        <xdr:cNvPr id="650" name="直線コネクタ 649"/>
        <xdr:cNvCxnSpPr/>
      </xdr:nvCxnSpPr>
      <xdr:spPr>
        <a:xfrm>
          <a:off x="15481300" y="1689978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57818</xdr:rowOff>
    </xdr:from>
    <xdr:ext cx="534377" cy="259045"/>
    <xdr:sp macro="" textlink="">
      <xdr:nvSpPr>
        <xdr:cNvPr id="651"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6716</xdr:rowOff>
    </xdr:from>
    <xdr:to>
      <xdr:col>22</xdr:col>
      <xdr:colOff>365125</xdr:colOff>
      <xdr:row>98</xdr:row>
      <xdr:rowOff>97684</xdr:rowOff>
    </xdr:to>
    <xdr:cxnSp macro="">
      <xdr:nvCxnSpPr>
        <xdr:cNvPr id="653" name="直線コネクタ 652"/>
        <xdr:cNvCxnSpPr/>
      </xdr:nvCxnSpPr>
      <xdr:spPr>
        <a:xfrm>
          <a:off x="14592300" y="16808816"/>
          <a:ext cx="889000" cy="9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5" name="テキスト ボックス 654"/>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6716</xdr:rowOff>
    </xdr:from>
    <xdr:to>
      <xdr:col>21</xdr:col>
      <xdr:colOff>161925</xdr:colOff>
      <xdr:row>98</xdr:row>
      <xdr:rowOff>67481</xdr:rowOff>
    </xdr:to>
    <xdr:cxnSp macro="">
      <xdr:nvCxnSpPr>
        <xdr:cNvPr id="656" name="直線コネクタ 655"/>
        <xdr:cNvCxnSpPr/>
      </xdr:nvCxnSpPr>
      <xdr:spPr>
        <a:xfrm flipV="1">
          <a:off x="13703300" y="16808816"/>
          <a:ext cx="889000" cy="6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8" name="テキスト ボックス 657"/>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67481</xdr:rowOff>
    </xdr:from>
    <xdr:to>
      <xdr:col>19</xdr:col>
      <xdr:colOff>644525</xdr:colOff>
      <xdr:row>98</xdr:row>
      <xdr:rowOff>107421</xdr:rowOff>
    </xdr:to>
    <xdr:cxnSp macro="">
      <xdr:nvCxnSpPr>
        <xdr:cNvPr id="659" name="直線コネクタ 658"/>
        <xdr:cNvCxnSpPr/>
      </xdr:nvCxnSpPr>
      <xdr:spPr>
        <a:xfrm flipV="1">
          <a:off x="12814300" y="16869581"/>
          <a:ext cx="889000" cy="3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155822</xdr:rowOff>
    </xdr:from>
    <xdr:ext cx="534377" cy="259045"/>
    <xdr:sp macro="" textlink="">
      <xdr:nvSpPr>
        <xdr:cNvPr id="661" name="テキスト ボックス 660"/>
        <xdr:cNvSpPr txBox="1"/>
      </xdr:nvSpPr>
      <xdr:spPr>
        <a:xfrm>
          <a:off x="13436111" y="169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71013</xdr:rowOff>
    </xdr:from>
    <xdr:to>
      <xdr:col>23</xdr:col>
      <xdr:colOff>568325</xdr:colOff>
      <xdr:row>99</xdr:row>
      <xdr:rowOff>1163</xdr:rowOff>
    </xdr:to>
    <xdr:sp macro="" textlink="">
      <xdr:nvSpPr>
        <xdr:cNvPr id="669" name="円/楕円 668"/>
        <xdr:cNvSpPr/>
      </xdr:nvSpPr>
      <xdr:spPr>
        <a:xfrm>
          <a:off x="16268700" y="1687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30390</xdr:rowOff>
    </xdr:from>
    <xdr:ext cx="534377" cy="259045"/>
    <xdr:sp macro="" textlink="">
      <xdr:nvSpPr>
        <xdr:cNvPr id="670" name="積立金該当値テキスト"/>
        <xdr:cNvSpPr txBox="1"/>
      </xdr:nvSpPr>
      <xdr:spPr>
        <a:xfrm>
          <a:off x="16370300" y="166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24,695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46884</xdr:rowOff>
    </xdr:from>
    <xdr:to>
      <xdr:col>22</xdr:col>
      <xdr:colOff>415925</xdr:colOff>
      <xdr:row>98</xdr:row>
      <xdr:rowOff>148484</xdr:rowOff>
    </xdr:to>
    <xdr:sp macro="" textlink="">
      <xdr:nvSpPr>
        <xdr:cNvPr id="671" name="円/楕円 670"/>
        <xdr:cNvSpPr/>
      </xdr:nvSpPr>
      <xdr:spPr>
        <a:xfrm>
          <a:off x="15430500" y="168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165011</xdr:rowOff>
    </xdr:from>
    <xdr:ext cx="534377" cy="259045"/>
    <xdr:sp macro="" textlink="">
      <xdr:nvSpPr>
        <xdr:cNvPr id="672" name="テキスト ボックス 671"/>
        <xdr:cNvSpPr txBox="1"/>
      </xdr:nvSpPr>
      <xdr:spPr>
        <a:xfrm>
          <a:off x="15214111" y="1662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127366</xdr:rowOff>
    </xdr:from>
    <xdr:to>
      <xdr:col>21</xdr:col>
      <xdr:colOff>212725</xdr:colOff>
      <xdr:row>98</xdr:row>
      <xdr:rowOff>57516</xdr:rowOff>
    </xdr:to>
    <xdr:sp macro="" textlink="">
      <xdr:nvSpPr>
        <xdr:cNvPr id="673" name="円/楕円 672"/>
        <xdr:cNvSpPr/>
      </xdr:nvSpPr>
      <xdr:spPr>
        <a:xfrm>
          <a:off x="14541500" y="167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74043</xdr:rowOff>
    </xdr:from>
    <xdr:ext cx="534377" cy="259045"/>
    <xdr:sp macro="" textlink="">
      <xdr:nvSpPr>
        <xdr:cNvPr id="674" name="テキスト ボックス 673"/>
        <xdr:cNvSpPr txBox="1"/>
      </xdr:nvSpPr>
      <xdr:spPr>
        <a:xfrm>
          <a:off x="14325111" y="1653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16681</xdr:rowOff>
    </xdr:from>
    <xdr:to>
      <xdr:col>20</xdr:col>
      <xdr:colOff>9525</xdr:colOff>
      <xdr:row>98</xdr:row>
      <xdr:rowOff>118281</xdr:rowOff>
    </xdr:to>
    <xdr:sp macro="" textlink="">
      <xdr:nvSpPr>
        <xdr:cNvPr id="675" name="円/楕円 674"/>
        <xdr:cNvSpPr/>
      </xdr:nvSpPr>
      <xdr:spPr>
        <a:xfrm>
          <a:off x="13652500" y="168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134808</xdr:rowOff>
    </xdr:from>
    <xdr:ext cx="534377" cy="259045"/>
    <xdr:sp macro="" textlink="">
      <xdr:nvSpPr>
        <xdr:cNvPr id="676" name="テキスト ボックス 675"/>
        <xdr:cNvSpPr txBox="1"/>
      </xdr:nvSpPr>
      <xdr:spPr>
        <a:xfrm>
          <a:off x="13436111" y="1659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56621</xdr:rowOff>
    </xdr:from>
    <xdr:to>
      <xdr:col>18</xdr:col>
      <xdr:colOff>492125</xdr:colOff>
      <xdr:row>98</xdr:row>
      <xdr:rowOff>158221</xdr:rowOff>
    </xdr:to>
    <xdr:sp macro="" textlink="">
      <xdr:nvSpPr>
        <xdr:cNvPr id="677" name="円/楕円 676"/>
        <xdr:cNvSpPr/>
      </xdr:nvSpPr>
      <xdr:spPr>
        <a:xfrm>
          <a:off x="12763500" y="168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3298</xdr:rowOff>
    </xdr:from>
    <xdr:ext cx="534377" cy="259045"/>
    <xdr:sp macro="" textlink="">
      <xdr:nvSpPr>
        <xdr:cNvPr id="678" name="テキスト ボックス 677"/>
        <xdr:cNvSpPr txBox="1"/>
      </xdr:nvSpPr>
      <xdr:spPr>
        <a:xfrm>
          <a:off x="12547111" y="1663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169075</xdr:rowOff>
    </xdr:from>
    <xdr:to>
      <xdr:col>32</xdr:col>
      <xdr:colOff>187325</xdr:colOff>
      <xdr:row>38</xdr:row>
      <xdr:rowOff>10198</xdr:rowOff>
    </xdr:to>
    <xdr:cxnSp macro="">
      <xdr:nvCxnSpPr>
        <xdr:cNvPr id="703" name="直線コネクタ 702"/>
        <xdr:cNvCxnSpPr/>
      </xdr:nvCxnSpPr>
      <xdr:spPr>
        <a:xfrm>
          <a:off x="21323300" y="6512725"/>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169075</xdr:rowOff>
    </xdr:from>
    <xdr:to>
      <xdr:col>31</xdr:col>
      <xdr:colOff>34925</xdr:colOff>
      <xdr:row>38</xdr:row>
      <xdr:rowOff>6083</xdr:rowOff>
    </xdr:to>
    <xdr:cxnSp macro="">
      <xdr:nvCxnSpPr>
        <xdr:cNvPr id="706" name="直線コネクタ 705"/>
        <xdr:cNvCxnSpPr/>
      </xdr:nvCxnSpPr>
      <xdr:spPr>
        <a:xfrm flipV="1">
          <a:off x="20434300" y="6512725"/>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170847</xdr:rowOff>
    </xdr:from>
    <xdr:to>
      <xdr:col>29</xdr:col>
      <xdr:colOff>517525</xdr:colOff>
      <xdr:row>38</xdr:row>
      <xdr:rowOff>6083</xdr:rowOff>
    </xdr:to>
    <xdr:cxnSp macro="">
      <xdr:nvCxnSpPr>
        <xdr:cNvPr id="709" name="直線コネクタ 708"/>
        <xdr:cNvCxnSpPr/>
      </xdr:nvCxnSpPr>
      <xdr:spPr>
        <a:xfrm>
          <a:off x="19545300" y="6514497"/>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124384</xdr:rowOff>
    </xdr:from>
    <xdr:to>
      <xdr:col>28</xdr:col>
      <xdr:colOff>314325</xdr:colOff>
      <xdr:row>37</xdr:row>
      <xdr:rowOff>170847</xdr:rowOff>
    </xdr:to>
    <xdr:cxnSp macro="">
      <xdr:nvCxnSpPr>
        <xdr:cNvPr id="712" name="直線コネクタ 711"/>
        <xdr:cNvCxnSpPr/>
      </xdr:nvCxnSpPr>
      <xdr:spPr>
        <a:xfrm>
          <a:off x="18656300" y="6468034"/>
          <a:ext cx="889000" cy="4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130848</xdr:rowOff>
    </xdr:from>
    <xdr:to>
      <xdr:col>32</xdr:col>
      <xdr:colOff>238125</xdr:colOff>
      <xdr:row>38</xdr:row>
      <xdr:rowOff>60998</xdr:rowOff>
    </xdr:to>
    <xdr:sp macro="" textlink="">
      <xdr:nvSpPr>
        <xdr:cNvPr id="722" name="円/楕円 721"/>
        <xdr:cNvSpPr/>
      </xdr:nvSpPr>
      <xdr:spPr>
        <a:xfrm>
          <a:off x="22110700" y="64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45775</xdr:rowOff>
    </xdr:from>
    <xdr:ext cx="378565" cy="259045"/>
    <xdr:sp macro="" textlink="">
      <xdr:nvSpPr>
        <xdr:cNvPr id="723" name="投資及び出資金該当値テキスト"/>
        <xdr:cNvSpPr txBox="1"/>
      </xdr:nvSpPr>
      <xdr:spPr>
        <a:xfrm>
          <a:off x="22212300" y="6389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118275</xdr:rowOff>
    </xdr:from>
    <xdr:to>
      <xdr:col>31</xdr:col>
      <xdr:colOff>85725</xdr:colOff>
      <xdr:row>38</xdr:row>
      <xdr:rowOff>48425</xdr:rowOff>
    </xdr:to>
    <xdr:sp macro="" textlink="">
      <xdr:nvSpPr>
        <xdr:cNvPr id="724" name="円/楕円 723"/>
        <xdr:cNvSpPr/>
      </xdr:nvSpPr>
      <xdr:spPr>
        <a:xfrm>
          <a:off x="21272500" y="64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39552</xdr:rowOff>
    </xdr:from>
    <xdr:ext cx="378565" cy="259045"/>
    <xdr:sp macro="" textlink="">
      <xdr:nvSpPr>
        <xdr:cNvPr id="725" name="テキスト ボックス 724"/>
        <xdr:cNvSpPr txBox="1"/>
      </xdr:nvSpPr>
      <xdr:spPr>
        <a:xfrm>
          <a:off x="21134017" y="6554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126733</xdr:rowOff>
    </xdr:from>
    <xdr:to>
      <xdr:col>29</xdr:col>
      <xdr:colOff>568325</xdr:colOff>
      <xdr:row>38</xdr:row>
      <xdr:rowOff>56883</xdr:rowOff>
    </xdr:to>
    <xdr:sp macro="" textlink="">
      <xdr:nvSpPr>
        <xdr:cNvPr id="726" name="円/楕円 725"/>
        <xdr:cNvSpPr/>
      </xdr:nvSpPr>
      <xdr:spPr>
        <a:xfrm>
          <a:off x="20383500" y="647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48010</xdr:rowOff>
    </xdr:from>
    <xdr:ext cx="378565" cy="259045"/>
    <xdr:sp macro="" textlink="">
      <xdr:nvSpPr>
        <xdr:cNvPr id="727" name="テキスト ボックス 726"/>
        <xdr:cNvSpPr txBox="1"/>
      </xdr:nvSpPr>
      <xdr:spPr>
        <a:xfrm>
          <a:off x="20245017" y="656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120047</xdr:rowOff>
    </xdr:from>
    <xdr:to>
      <xdr:col>28</xdr:col>
      <xdr:colOff>365125</xdr:colOff>
      <xdr:row>38</xdr:row>
      <xdr:rowOff>50197</xdr:rowOff>
    </xdr:to>
    <xdr:sp macro="" textlink="">
      <xdr:nvSpPr>
        <xdr:cNvPr id="728" name="円/楕円 727"/>
        <xdr:cNvSpPr/>
      </xdr:nvSpPr>
      <xdr:spPr>
        <a:xfrm>
          <a:off x="19494500" y="64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41324</xdr:rowOff>
    </xdr:from>
    <xdr:ext cx="378565" cy="259045"/>
    <xdr:sp macro="" textlink="">
      <xdr:nvSpPr>
        <xdr:cNvPr id="729" name="テキスト ボックス 728"/>
        <xdr:cNvSpPr txBox="1"/>
      </xdr:nvSpPr>
      <xdr:spPr>
        <a:xfrm>
          <a:off x="19356017" y="6556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73584</xdr:rowOff>
    </xdr:from>
    <xdr:to>
      <xdr:col>27</xdr:col>
      <xdr:colOff>161925</xdr:colOff>
      <xdr:row>38</xdr:row>
      <xdr:rowOff>3734</xdr:rowOff>
    </xdr:to>
    <xdr:sp macro="" textlink="">
      <xdr:nvSpPr>
        <xdr:cNvPr id="730" name="円/楕円 729"/>
        <xdr:cNvSpPr/>
      </xdr:nvSpPr>
      <xdr:spPr>
        <a:xfrm>
          <a:off x="18605500" y="64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166311</xdr:rowOff>
    </xdr:from>
    <xdr:ext cx="469744" cy="259045"/>
    <xdr:sp macro="" textlink="">
      <xdr:nvSpPr>
        <xdr:cNvPr id="731" name="テキスト ボックス 730"/>
        <xdr:cNvSpPr txBox="1"/>
      </xdr:nvSpPr>
      <xdr:spPr>
        <a:xfrm>
          <a:off x="18421427" y="650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156616</xdr:rowOff>
    </xdr:from>
    <xdr:to>
      <xdr:col>32</xdr:col>
      <xdr:colOff>187325</xdr:colOff>
      <xdr:row>58</xdr:row>
      <xdr:rowOff>159893</xdr:rowOff>
    </xdr:to>
    <xdr:cxnSp macro="">
      <xdr:nvCxnSpPr>
        <xdr:cNvPr id="760" name="直線コネクタ 759"/>
        <xdr:cNvCxnSpPr/>
      </xdr:nvCxnSpPr>
      <xdr:spPr>
        <a:xfrm flipV="1">
          <a:off x="21323300" y="10100716"/>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159893</xdr:rowOff>
    </xdr:from>
    <xdr:to>
      <xdr:col>31</xdr:col>
      <xdr:colOff>34925</xdr:colOff>
      <xdr:row>58</xdr:row>
      <xdr:rowOff>160312</xdr:rowOff>
    </xdr:to>
    <xdr:cxnSp macro="">
      <xdr:nvCxnSpPr>
        <xdr:cNvPr id="763" name="直線コネクタ 762"/>
        <xdr:cNvCxnSpPr/>
      </xdr:nvCxnSpPr>
      <xdr:spPr>
        <a:xfrm flipV="1">
          <a:off x="20434300" y="10103993"/>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160312</xdr:rowOff>
    </xdr:from>
    <xdr:to>
      <xdr:col>29</xdr:col>
      <xdr:colOff>517525</xdr:colOff>
      <xdr:row>58</xdr:row>
      <xdr:rowOff>160465</xdr:rowOff>
    </xdr:to>
    <xdr:cxnSp macro="">
      <xdr:nvCxnSpPr>
        <xdr:cNvPr id="766" name="直線コネクタ 765"/>
        <xdr:cNvCxnSpPr/>
      </xdr:nvCxnSpPr>
      <xdr:spPr>
        <a:xfrm flipV="1">
          <a:off x="19545300" y="1010441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160007</xdr:rowOff>
    </xdr:from>
    <xdr:to>
      <xdr:col>28</xdr:col>
      <xdr:colOff>314325</xdr:colOff>
      <xdr:row>58</xdr:row>
      <xdr:rowOff>160465</xdr:rowOff>
    </xdr:to>
    <xdr:cxnSp macro="">
      <xdr:nvCxnSpPr>
        <xdr:cNvPr id="769" name="直線コネクタ 768"/>
        <xdr:cNvCxnSpPr/>
      </xdr:nvCxnSpPr>
      <xdr:spPr>
        <a:xfrm>
          <a:off x="18656300" y="1010410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105816</xdr:rowOff>
    </xdr:from>
    <xdr:to>
      <xdr:col>32</xdr:col>
      <xdr:colOff>238125</xdr:colOff>
      <xdr:row>59</xdr:row>
      <xdr:rowOff>35966</xdr:rowOff>
    </xdr:to>
    <xdr:sp macro="" textlink="">
      <xdr:nvSpPr>
        <xdr:cNvPr id="779" name="円/楕円 778"/>
        <xdr:cNvSpPr/>
      </xdr:nvSpPr>
      <xdr:spPr>
        <a:xfrm>
          <a:off x="22110700" y="100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20743</xdr:rowOff>
    </xdr:from>
    <xdr:ext cx="469744" cy="259045"/>
    <xdr:sp macro="" textlink="">
      <xdr:nvSpPr>
        <xdr:cNvPr id="780" name="貸付金該当値テキスト"/>
        <xdr:cNvSpPr txBox="1"/>
      </xdr:nvSpPr>
      <xdr:spPr>
        <a:xfrm>
          <a:off x="22212300" y="996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109093</xdr:rowOff>
    </xdr:from>
    <xdr:to>
      <xdr:col>31</xdr:col>
      <xdr:colOff>85725</xdr:colOff>
      <xdr:row>59</xdr:row>
      <xdr:rowOff>39243</xdr:rowOff>
    </xdr:to>
    <xdr:sp macro="" textlink="">
      <xdr:nvSpPr>
        <xdr:cNvPr id="781" name="円/楕円 780"/>
        <xdr:cNvSpPr/>
      </xdr:nvSpPr>
      <xdr:spPr>
        <a:xfrm>
          <a:off x="21272500" y="100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30370</xdr:rowOff>
    </xdr:from>
    <xdr:ext cx="469744" cy="259045"/>
    <xdr:sp macro="" textlink="">
      <xdr:nvSpPr>
        <xdr:cNvPr id="782" name="テキスト ボックス 781"/>
        <xdr:cNvSpPr txBox="1"/>
      </xdr:nvSpPr>
      <xdr:spPr>
        <a:xfrm>
          <a:off x="21088427" y="101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109512</xdr:rowOff>
    </xdr:from>
    <xdr:to>
      <xdr:col>29</xdr:col>
      <xdr:colOff>568325</xdr:colOff>
      <xdr:row>59</xdr:row>
      <xdr:rowOff>39662</xdr:rowOff>
    </xdr:to>
    <xdr:sp macro="" textlink="">
      <xdr:nvSpPr>
        <xdr:cNvPr id="783" name="円/楕円 782"/>
        <xdr:cNvSpPr/>
      </xdr:nvSpPr>
      <xdr:spPr>
        <a:xfrm>
          <a:off x="20383500" y="1005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30789</xdr:rowOff>
    </xdr:from>
    <xdr:ext cx="469744" cy="259045"/>
    <xdr:sp macro="" textlink="">
      <xdr:nvSpPr>
        <xdr:cNvPr id="784" name="テキスト ボックス 783"/>
        <xdr:cNvSpPr txBox="1"/>
      </xdr:nvSpPr>
      <xdr:spPr>
        <a:xfrm>
          <a:off x="20199427" y="1014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109665</xdr:rowOff>
    </xdr:from>
    <xdr:to>
      <xdr:col>28</xdr:col>
      <xdr:colOff>365125</xdr:colOff>
      <xdr:row>59</xdr:row>
      <xdr:rowOff>39815</xdr:rowOff>
    </xdr:to>
    <xdr:sp macro="" textlink="">
      <xdr:nvSpPr>
        <xdr:cNvPr id="785" name="円/楕円 784"/>
        <xdr:cNvSpPr/>
      </xdr:nvSpPr>
      <xdr:spPr>
        <a:xfrm>
          <a:off x="19494500" y="1005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30942</xdr:rowOff>
    </xdr:from>
    <xdr:ext cx="469744" cy="259045"/>
    <xdr:sp macro="" textlink="">
      <xdr:nvSpPr>
        <xdr:cNvPr id="786" name="テキスト ボックス 785"/>
        <xdr:cNvSpPr txBox="1"/>
      </xdr:nvSpPr>
      <xdr:spPr>
        <a:xfrm>
          <a:off x="19310427" y="1014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109207</xdr:rowOff>
    </xdr:from>
    <xdr:to>
      <xdr:col>27</xdr:col>
      <xdr:colOff>161925</xdr:colOff>
      <xdr:row>59</xdr:row>
      <xdr:rowOff>39357</xdr:rowOff>
    </xdr:to>
    <xdr:sp macro="" textlink="">
      <xdr:nvSpPr>
        <xdr:cNvPr id="787" name="円/楕円 786"/>
        <xdr:cNvSpPr/>
      </xdr:nvSpPr>
      <xdr:spPr>
        <a:xfrm>
          <a:off x="18605500" y="100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30484</xdr:rowOff>
    </xdr:from>
    <xdr:ext cx="469744" cy="259045"/>
    <xdr:sp macro="" textlink="">
      <xdr:nvSpPr>
        <xdr:cNvPr id="788" name="テキスト ボックス 787"/>
        <xdr:cNvSpPr txBox="1"/>
      </xdr:nvSpPr>
      <xdr:spPr>
        <a:xfrm>
          <a:off x="18421427" y="1014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12427</xdr:rowOff>
    </xdr:from>
    <xdr:to>
      <xdr:col>32</xdr:col>
      <xdr:colOff>187325</xdr:colOff>
      <xdr:row>77</xdr:row>
      <xdr:rowOff>60547</xdr:rowOff>
    </xdr:to>
    <xdr:cxnSp macro="">
      <xdr:nvCxnSpPr>
        <xdr:cNvPr id="818" name="直線コネクタ 817"/>
        <xdr:cNvCxnSpPr/>
      </xdr:nvCxnSpPr>
      <xdr:spPr>
        <a:xfrm flipV="1">
          <a:off x="21323300" y="13214077"/>
          <a:ext cx="8382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60547</xdr:rowOff>
    </xdr:from>
    <xdr:to>
      <xdr:col>31</xdr:col>
      <xdr:colOff>34925</xdr:colOff>
      <xdr:row>77</xdr:row>
      <xdr:rowOff>91484</xdr:rowOff>
    </xdr:to>
    <xdr:cxnSp macro="">
      <xdr:nvCxnSpPr>
        <xdr:cNvPr id="821" name="直線コネクタ 820"/>
        <xdr:cNvCxnSpPr/>
      </xdr:nvCxnSpPr>
      <xdr:spPr>
        <a:xfrm flipV="1">
          <a:off x="20434300" y="13262197"/>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3" name="テキスト ボックス 822"/>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36754</xdr:rowOff>
    </xdr:from>
    <xdr:to>
      <xdr:col>29</xdr:col>
      <xdr:colOff>517525</xdr:colOff>
      <xdr:row>77</xdr:row>
      <xdr:rowOff>91484</xdr:rowOff>
    </xdr:to>
    <xdr:cxnSp macro="">
      <xdr:nvCxnSpPr>
        <xdr:cNvPr id="824" name="直線コネクタ 823"/>
        <xdr:cNvCxnSpPr/>
      </xdr:nvCxnSpPr>
      <xdr:spPr>
        <a:xfrm>
          <a:off x="19545300" y="13238404"/>
          <a:ext cx="889000" cy="5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36754</xdr:rowOff>
    </xdr:from>
    <xdr:to>
      <xdr:col>28</xdr:col>
      <xdr:colOff>314325</xdr:colOff>
      <xdr:row>77</xdr:row>
      <xdr:rowOff>45974</xdr:rowOff>
    </xdr:to>
    <xdr:cxnSp macro="">
      <xdr:nvCxnSpPr>
        <xdr:cNvPr id="827" name="直線コネクタ 826"/>
        <xdr:cNvCxnSpPr/>
      </xdr:nvCxnSpPr>
      <xdr:spPr>
        <a:xfrm flipV="1">
          <a:off x="18656300" y="13238404"/>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133077</xdr:rowOff>
    </xdr:from>
    <xdr:to>
      <xdr:col>32</xdr:col>
      <xdr:colOff>238125</xdr:colOff>
      <xdr:row>77</xdr:row>
      <xdr:rowOff>63227</xdr:rowOff>
    </xdr:to>
    <xdr:sp macro="" textlink="">
      <xdr:nvSpPr>
        <xdr:cNvPr id="837" name="円/楕円 836"/>
        <xdr:cNvSpPr/>
      </xdr:nvSpPr>
      <xdr:spPr>
        <a:xfrm>
          <a:off x="22110700" y="131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111504</xdr:rowOff>
    </xdr:from>
    <xdr:ext cx="534377" cy="259045"/>
    <xdr:sp macro="" textlink="">
      <xdr:nvSpPr>
        <xdr:cNvPr id="838" name="繰出金該当値テキスト"/>
        <xdr:cNvSpPr txBox="1"/>
      </xdr:nvSpPr>
      <xdr:spPr>
        <a:xfrm>
          <a:off x="22212300" y="131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39,681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9747</xdr:rowOff>
    </xdr:from>
    <xdr:to>
      <xdr:col>31</xdr:col>
      <xdr:colOff>85725</xdr:colOff>
      <xdr:row>77</xdr:row>
      <xdr:rowOff>111347</xdr:rowOff>
    </xdr:to>
    <xdr:sp macro="" textlink="">
      <xdr:nvSpPr>
        <xdr:cNvPr id="839" name="円/楕円 838"/>
        <xdr:cNvSpPr/>
      </xdr:nvSpPr>
      <xdr:spPr>
        <a:xfrm>
          <a:off x="21272500" y="132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102474</xdr:rowOff>
    </xdr:from>
    <xdr:ext cx="534377" cy="259045"/>
    <xdr:sp macro="" textlink="">
      <xdr:nvSpPr>
        <xdr:cNvPr id="840" name="テキスト ボックス 839"/>
        <xdr:cNvSpPr txBox="1"/>
      </xdr:nvSpPr>
      <xdr:spPr>
        <a:xfrm>
          <a:off x="21056111" y="1330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40684</xdr:rowOff>
    </xdr:from>
    <xdr:to>
      <xdr:col>29</xdr:col>
      <xdr:colOff>568325</xdr:colOff>
      <xdr:row>77</xdr:row>
      <xdr:rowOff>142284</xdr:rowOff>
    </xdr:to>
    <xdr:sp macro="" textlink="">
      <xdr:nvSpPr>
        <xdr:cNvPr id="841" name="円/楕円 840"/>
        <xdr:cNvSpPr/>
      </xdr:nvSpPr>
      <xdr:spPr>
        <a:xfrm>
          <a:off x="20383500" y="132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133411</xdr:rowOff>
    </xdr:from>
    <xdr:ext cx="534377" cy="259045"/>
    <xdr:sp macro="" textlink="">
      <xdr:nvSpPr>
        <xdr:cNvPr id="842" name="テキスト ボックス 841"/>
        <xdr:cNvSpPr txBox="1"/>
      </xdr:nvSpPr>
      <xdr:spPr>
        <a:xfrm>
          <a:off x="20167111" y="133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157404</xdr:rowOff>
    </xdr:from>
    <xdr:to>
      <xdr:col>28</xdr:col>
      <xdr:colOff>365125</xdr:colOff>
      <xdr:row>77</xdr:row>
      <xdr:rowOff>87554</xdr:rowOff>
    </xdr:to>
    <xdr:sp macro="" textlink="">
      <xdr:nvSpPr>
        <xdr:cNvPr id="843" name="円/楕円 842"/>
        <xdr:cNvSpPr/>
      </xdr:nvSpPr>
      <xdr:spPr>
        <a:xfrm>
          <a:off x="19494500" y="131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78681</xdr:rowOff>
    </xdr:from>
    <xdr:ext cx="534377" cy="259045"/>
    <xdr:sp macro="" textlink="">
      <xdr:nvSpPr>
        <xdr:cNvPr id="844" name="テキスト ボックス 843"/>
        <xdr:cNvSpPr txBox="1"/>
      </xdr:nvSpPr>
      <xdr:spPr>
        <a:xfrm>
          <a:off x="19278111" y="132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166624</xdr:rowOff>
    </xdr:from>
    <xdr:to>
      <xdr:col>27</xdr:col>
      <xdr:colOff>161925</xdr:colOff>
      <xdr:row>77</xdr:row>
      <xdr:rowOff>96774</xdr:rowOff>
    </xdr:to>
    <xdr:sp macro="" textlink="">
      <xdr:nvSpPr>
        <xdr:cNvPr id="845" name="円/楕円 844"/>
        <xdr:cNvSpPr/>
      </xdr:nvSpPr>
      <xdr:spPr>
        <a:xfrm>
          <a:off x="18605500" y="131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87901</xdr:rowOff>
    </xdr:from>
    <xdr:ext cx="534377" cy="259045"/>
    <xdr:sp macro="" textlink="">
      <xdr:nvSpPr>
        <xdr:cNvPr id="846" name="テキスト ボックス 845"/>
        <xdr:cNvSpPr txBox="1"/>
      </xdr:nvSpPr>
      <xdr:spPr>
        <a:xfrm>
          <a:off x="18389111" y="1328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人件費については、職員数の減等により前年度から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1,002</a:t>
          </a:r>
          <a:r>
            <a:rPr kumimoji="0" lang="ja-JP" altLang="en-US" sz="1100" b="0" i="0" u="none" strike="noStrike" kern="0" cap="none" spc="0" normalizeH="0" baseline="0" noProof="0">
              <a:ln>
                <a:noFill/>
              </a:ln>
              <a:solidFill>
                <a:prstClr val="black"/>
              </a:solidFill>
              <a:effectLst/>
              <a:uLnTx/>
              <a:uFillTx/>
              <a:latin typeface="+mn-lt"/>
              <a:ea typeface="+mn-ea"/>
              <a:cs typeface="+mn-cs"/>
            </a:rPr>
            <a:t>円</a:t>
          </a:r>
          <a:r>
            <a:rPr kumimoji="0" lang="ja-JP" altLang="ja-JP" sz="1100" b="0" i="0" u="none" strike="noStrike" kern="0" cap="none" spc="0" normalizeH="0" baseline="0" noProof="0">
              <a:ln>
                <a:noFill/>
              </a:ln>
              <a:solidFill>
                <a:prstClr val="black"/>
              </a:solidFill>
              <a:effectLst/>
              <a:uLnTx/>
              <a:uFillTx/>
              <a:latin typeface="+mn-lt"/>
              <a:ea typeface="+mn-ea"/>
              <a:cs typeface="+mn-cs"/>
            </a:rPr>
            <a:t>減少し、類似団体</a:t>
          </a:r>
          <a:r>
            <a:rPr kumimoji="0" lang="ja-JP" altLang="en-US" sz="1100" b="0" i="0" u="none" strike="noStrike" kern="0" cap="none" spc="0" normalizeH="0" baseline="0" noProof="0">
              <a:ln>
                <a:noFill/>
              </a:ln>
              <a:solidFill>
                <a:prstClr val="black"/>
              </a:solidFill>
              <a:effectLst/>
              <a:uLnTx/>
              <a:uFillTx/>
              <a:latin typeface="+mn-lt"/>
              <a:ea typeface="+mn-ea"/>
              <a:cs typeface="+mn-cs"/>
            </a:rPr>
            <a:t>平均を</a:t>
          </a:r>
          <a:r>
            <a:rPr kumimoji="0" lang="en-US" altLang="ja-JP" sz="1100" b="0" i="0" u="none" strike="noStrike" kern="0" cap="none" spc="0" normalizeH="0" baseline="0" noProof="0">
              <a:ln>
                <a:noFill/>
              </a:ln>
              <a:solidFill>
                <a:prstClr val="black"/>
              </a:solidFill>
              <a:effectLst/>
              <a:uLnTx/>
              <a:uFillTx/>
              <a:latin typeface="+mn-lt"/>
              <a:ea typeface="+mn-ea"/>
              <a:cs typeface="+mn-cs"/>
            </a:rPr>
            <a:t>407</a:t>
          </a:r>
          <a:r>
            <a:rPr kumimoji="0" lang="ja-JP" altLang="en-US" sz="1100" b="0" i="0" u="none" strike="noStrike" kern="0" cap="none" spc="0" normalizeH="0" baseline="0" noProof="0">
              <a:ln>
                <a:noFill/>
              </a:ln>
              <a:solidFill>
                <a:prstClr val="black"/>
              </a:solidFill>
              <a:effectLst/>
              <a:uLnTx/>
              <a:uFillTx/>
              <a:latin typeface="+mn-lt"/>
              <a:ea typeface="+mn-ea"/>
              <a:cs typeface="+mn-cs"/>
            </a:rPr>
            <a:t>円下回った。</a:t>
          </a:r>
          <a:r>
            <a:rPr kumimoji="0" lang="ja-JP" altLang="ja-JP" sz="1100" b="0" i="0" u="none" strike="noStrike" kern="0" cap="none" spc="0" normalizeH="0" baseline="0" noProof="0">
              <a:ln>
                <a:noFill/>
              </a:ln>
              <a:solidFill>
                <a:prstClr val="black"/>
              </a:solidFill>
              <a:effectLst/>
              <a:uLnTx/>
              <a:uFillTx/>
              <a:latin typeface="+mn-lt"/>
              <a:ea typeface="+mn-ea"/>
              <a:cs typeface="+mn-cs"/>
            </a:rPr>
            <a:t>今後</a:t>
          </a:r>
          <a:r>
            <a:rPr kumimoji="0" lang="ja-JP" altLang="en-US" sz="1100" b="0" i="0" u="none" strike="noStrike" kern="0" cap="none" spc="0" normalizeH="0" baseline="0" noProof="0">
              <a:ln>
                <a:noFill/>
              </a:ln>
              <a:solidFill>
                <a:prstClr val="black"/>
              </a:solidFill>
              <a:effectLst/>
              <a:uLnTx/>
              <a:uFillTx/>
              <a:latin typeface="+mn-lt"/>
              <a:ea typeface="+mn-ea"/>
              <a:cs typeface="+mn-cs"/>
            </a:rPr>
            <a:t>も「</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第</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次行政改革アクションプラン」に基づき、定員管理及び給与の適正化、指定管理者制度の導入等による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更なる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人件費の削減</a:t>
          </a:r>
          <a:r>
            <a:rPr kumimoji="0" lang="ja-JP" altLang="ja-JP" sz="1100" b="0" i="0" u="none" strike="noStrike" kern="0" cap="none" spc="0" normalizeH="0" baseline="0" noProof="0">
              <a:ln>
                <a:noFill/>
              </a:ln>
              <a:solidFill>
                <a:prstClr val="black"/>
              </a:solidFill>
              <a:effectLst/>
              <a:uLnTx/>
              <a:uFillTx/>
              <a:latin typeface="+mn-lt"/>
              <a:ea typeface="+mn-ea"/>
              <a:cs typeface="+mn-cs"/>
            </a:rPr>
            <a:t>に努める。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物件費については、前年度から</a:t>
          </a:r>
          <a:r>
            <a:rPr kumimoji="0" lang="en-US" altLang="ja-JP" sz="1100" b="0" i="0" u="none" strike="noStrike" kern="0" cap="none" spc="0" normalizeH="0" baseline="0" noProof="0">
              <a:ln>
                <a:noFill/>
              </a:ln>
              <a:solidFill>
                <a:prstClr val="black"/>
              </a:solidFill>
              <a:effectLst/>
              <a:uLnTx/>
              <a:uFillTx/>
              <a:latin typeface="+mn-lt"/>
              <a:ea typeface="+mn-ea"/>
              <a:cs typeface="+mn-cs"/>
            </a:rPr>
            <a:t>1,471</a:t>
          </a:r>
          <a:r>
            <a:rPr kumimoji="0" lang="ja-JP" altLang="en-US" sz="1100" b="0" i="0" u="none" strike="noStrike" kern="0" cap="none" spc="0" normalizeH="0" baseline="0" noProof="0">
              <a:ln>
                <a:noFill/>
              </a:ln>
              <a:solidFill>
                <a:prstClr val="black"/>
              </a:solidFill>
              <a:effectLst/>
              <a:uLnTx/>
              <a:uFillTx/>
              <a:latin typeface="+mn-lt"/>
              <a:ea typeface="+mn-ea"/>
              <a:cs typeface="+mn-cs"/>
            </a:rPr>
            <a:t>円増加したが、</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100" b="0" i="0" u="none" strike="noStrike" kern="0" cap="none" spc="0" normalizeH="0" baseline="0" noProof="0">
              <a:ln>
                <a:noFill/>
              </a:ln>
              <a:solidFill>
                <a:prstClr val="black"/>
              </a:solidFill>
              <a:effectLst/>
              <a:uLnTx/>
              <a:uFillTx/>
              <a:latin typeface="+mn-lt"/>
              <a:ea typeface="+mn-ea"/>
              <a:cs typeface="+mn-cs"/>
            </a:rPr>
            <a:t>平均</a:t>
          </a:r>
          <a:r>
            <a:rPr kumimoji="0" lang="ja-JP" altLang="ja-JP" sz="1100" b="0" i="0" u="none" strike="noStrike" kern="0" cap="none" spc="0" normalizeH="0" baseline="0" noProof="0">
              <a:ln>
                <a:noFill/>
              </a:ln>
              <a:solidFill>
                <a:prstClr val="black"/>
              </a:solidFill>
              <a:effectLst/>
              <a:uLnTx/>
              <a:uFillTx/>
              <a:latin typeface="+mn-lt"/>
              <a:ea typeface="+mn-ea"/>
              <a:cs typeface="+mn-cs"/>
            </a:rPr>
            <a:t>を</a:t>
          </a:r>
          <a:r>
            <a:rPr kumimoji="0" lang="en-US" altLang="ja-JP" sz="1100" b="0" i="0" u="none" strike="noStrike" kern="0" cap="none" spc="0" normalizeH="0" baseline="0" noProof="0">
              <a:ln>
                <a:noFill/>
              </a:ln>
              <a:solidFill>
                <a:prstClr val="black"/>
              </a:solidFill>
              <a:effectLst/>
              <a:uLnTx/>
              <a:uFillTx/>
              <a:latin typeface="+mn-lt"/>
              <a:ea typeface="+mn-ea"/>
              <a:cs typeface="+mn-cs"/>
            </a:rPr>
            <a:t>22,514</a:t>
          </a:r>
          <a:r>
            <a:rPr kumimoji="0" lang="ja-JP" altLang="en-US" sz="1100" b="0" i="0" u="none" strike="noStrike" kern="0" cap="none" spc="0" normalizeH="0" baseline="0" noProof="0">
              <a:ln>
                <a:noFill/>
              </a:ln>
              <a:solidFill>
                <a:prstClr val="black"/>
              </a:solidFill>
              <a:effectLst/>
              <a:uLnTx/>
              <a:uFillTx/>
              <a:latin typeface="+mn-lt"/>
              <a:ea typeface="+mn-ea"/>
              <a:cs typeface="+mn-cs"/>
            </a:rPr>
            <a:t>円</a:t>
          </a:r>
          <a:r>
            <a:rPr kumimoji="0" lang="ja-JP" altLang="ja-JP" sz="1100" b="0" i="0" u="none" strike="noStrike" kern="0" cap="none" spc="0" normalizeH="0" baseline="0" noProof="0">
              <a:ln>
                <a:noFill/>
              </a:ln>
              <a:solidFill>
                <a:prstClr val="black"/>
              </a:solidFill>
              <a:effectLst/>
              <a:uLnTx/>
              <a:uFillTx/>
              <a:latin typeface="+mn-lt"/>
              <a:ea typeface="+mn-ea"/>
              <a:cs typeface="+mn-cs"/>
            </a:rPr>
            <a:t>下回っている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今後</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臨時職員の見直しや公共施設の統廃合による管理経費の抑制など、事務事業の整理・統合等を進め、物件費全体の縮減を図る。</a:t>
          </a:r>
          <a:r>
            <a:rPr lang="ja-JP" altLang="en-US" b="0"/>
            <a:t> </a:t>
          </a:r>
          <a:endParaRPr lang="en-US" altLang="ja-JP" b="0"/>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普通建設事業費は、飯岡中学校改築事業、小学校大規模改造事業などの減はあるものの、道の駅施設整備事業、道路維持補修事業などの増により前年度から</a:t>
          </a:r>
          <a:r>
            <a:rPr lang="en-US" altLang="ja-JP" sz="1100" b="0" i="0" u="none" strike="noStrike">
              <a:solidFill>
                <a:schemeClr val="dk1"/>
              </a:solidFill>
              <a:effectLst/>
              <a:latin typeface="+mn-lt"/>
              <a:ea typeface="+mn-ea"/>
              <a:cs typeface="+mn-cs"/>
            </a:rPr>
            <a:t>734</a:t>
          </a:r>
          <a:r>
            <a:rPr lang="ja-JP" altLang="en-US" sz="1100" b="0" i="0" u="none" strike="noStrike">
              <a:solidFill>
                <a:schemeClr val="dk1"/>
              </a:solidFill>
              <a:effectLst/>
              <a:latin typeface="+mn-lt"/>
              <a:ea typeface="+mn-ea"/>
              <a:cs typeface="+mn-cs"/>
            </a:rPr>
            <a:t>円の増となった。</a:t>
          </a:r>
          <a:r>
            <a:rPr lang="ja-JP" altLang="en-US" b="0"/>
            <a:t> 類似団体平均を</a:t>
          </a:r>
          <a:r>
            <a:rPr lang="en-US" altLang="ja-JP" b="0"/>
            <a:t>26,288</a:t>
          </a:r>
          <a:r>
            <a:rPr lang="ja-JP" altLang="en-US" b="0"/>
            <a:t>円下回っている。</a:t>
          </a:r>
          <a:endParaRPr lang="en-US" altLang="ja-JP" b="0"/>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補助費等については、プレミアム商品券発行事業、病院事業会計繰出金、農地・水保全管理事業などの増により前年度から</a:t>
          </a:r>
          <a:r>
            <a:rPr lang="en-US" altLang="ja-JP" sz="1100" b="0" i="0" u="none" strike="noStrike">
              <a:solidFill>
                <a:schemeClr val="dk1"/>
              </a:solidFill>
              <a:effectLst/>
              <a:latin typeface="+mn-lt"/>
              <a:ea typeface="+mn-ea"/>
              <a:cs typeface="+mn-cs"/>
            </a:rPr>
            <a:t>4,351</a:t>
          </a:r>
          <a:r>
            <a:rPr lang="ja-JP" altLang="en-US" sz="1100" b="0" i="0" u="none" strike="noStrike">
              <a:solidFill>
                <a:schemeClr val="dk1"/>
              </a:solidFill>
              <a:effectLst/>
              <a:latin typeface="+mn-lt"/>
              <a:ea typeface="+mn-ea"/>
              <a:cs typeface="+mn-cs"/>
            </a:rPr>
            <a:t>円の増となった。</a:t>
          </a:r>
          <a:r>
            <a:rPr lang="ja-JP" altLang="en-US" b="0"/>
            <a:t> 類似団体平均を</a:t>
          </a:r>
          <a:r>
            <a:rPr lang="en-US" altLang="ja-JP" b="0"/>
            <a:t>2,397</a:t>
          </a:r>
          <a:r>
            <a:rPr lang="ja-JP" altLang="en-US" b="0"/>
            <a:t>円上回っている。今後は市単独補助金・交付金等の見直しにより、補助費等の適正化を図っていく。</a:t>
          </a:r>
          <a:endParaRPr lang="en-US" altLang="ja-JP" b="0"/>
        </a:p>
        <a:p>
          <a:pPr marL="0" marR="0" lvl="0" indent="0" defTabSz="914400" eaLnBrk="1" fontAlgn="auto" latinLnBrk="0" hangingPunct="1">
            <a:lnSpc>
              <a:spcPct val="100000"/>
            </a:lnSpc>
            <a:spcBef>
              <a:spcPts val="0"/>
            </a:spcBef>
            <a:spcAft>
              <a:spcPts val="0"/>
            </a:spcAft>
            <a:buClrTx/>
            <a:buSzTx/>
            <a:buFontTx/>
            <a:buNone/>
            <a:tabLst/>
            <a:defRPr/>
          </a:pPr>
          <a:r>
            <a:rPr lang="ja-JP" altLang="en-US" b="0"/>
            <a:t>積立金は、東日本</a:t>
          </a:r>
          <a:r>
            <a:rPr lang="ja-JP" altLang="en-US" sz="1100" b="0" i="0" u="none" strike="noStrike">
              <a:solidFill>
                <a:schemeClr val="dk1"/>
              </a:solidFill>
              <a:effectLst/>
              <a:latin typeface="+mn-lt"/>
              <a:ea typeface="+mn-ea"/>
              <a:cs typeface="+mn-cs"/>
            </a:rPr>
            <a:t>大震災復興交付金基金積立金の減などにより、前年度から</a:t>
          </a:r>
          <a:r>
            <a:rPr lang="en-US" altLang="ja-JP" sz="1100" b="0" i="0" u="none" strike="noStrike">
              <a:solidFill>
                <a:schemeClr val="dk1"/>
              </a:solidFill>
              <a:effectLst/>
              <a:latin typeface="+mn-lt"/>
              <a:ea typeface="+mn-ea"/>
              <a:cs typeface="+mn-cs"/>
            </a:rPr>
            <a:t>6,333</a:t>
          </a:r>
          <a:r>
            <a:rPr lang="ja-JP" altLang="en-US" sz="1100" b="0" i="0" u="none" strike="noStrike">
              <a:solidFill>
                <a:schemeClr val="dk1"/>
              </a:solidFill>
              <a:effectLst/>
              <a:latin typeface="+mn-lt"/>
              <a:ea typeface="+mn-ea"/>
              <a:cs typeface="+mn-cs"/>
            </a:rPr>
            <a:t>円の減となった。類似団体平均を</a:t>
          </a:r>
          <a:r>
            <a:rPr lang="en-US" altLang="ja-JP" sz="1100" b="0" i="0" u="none" strike="noStrike">
              <a:solidFill>
                <a:schemeClr val="dk1"/>
              </a:solidFill>
              <a:effectLst/>
              <a:latin typeface="+mn-lt"/>
              <a:ea typeface="+mn-ea"/>
              <a:cs typeface="+mn-cs"/>
            </a:rPr>
            <a:t>2,199</a:t>
          </a:r>
          <a:r>
            <a:rPr lang="ja-JP" altLang="en-US" sz="1100" b="0" i="0" u="none" strike="noStrike">
              <a:solidFill>
                <a:schemeClr val="dk1"/>
              </a:solidFill>
              <a:effectLst/>
              <a:latin typeface="+mn-lt"/>
              <a:ea typeface="+mn-ea"/>
              <a:cs typeface="+mn-cs"/>
            </a:rPr>
            <a:t>円上回っている。</a:t>
          </a:r>
          <a:endParaRPr lang="en-US" altLang="ja-JP"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貸付金は看護学生入学支度金貸付事業の増などにより、前年度から</a:t>
          </a:r>
          <a:r>
            <a:rPr lang="en-US" altLang="ja-JP" sz="1100" b="0" i="0" u="none" strike="noStrike">
              <a:solidFill>
                <a:schemeClr val="dk1"/>
              </a:solidFill>
              <a:effectLst/>
              <a:latin typeface="+mn-lt"/>
              <a:ea typeface="+mn-ea"/>
              <a:cs typeface="+mn-cs"/>
            </a:rPr>
            <a:t>86</a:t>
          </a:r>
          <a:r>
            <a:rPr lang="ja-JP" altLang="en-US" sz="1100" b="0" i="0" u="none" strike="noStrike">
              <a:solidFill>
                <a:schemeClr val="dk1"/>
              </a:solidFill>
              <a:effectLst/>
              <a:latin typeface="+mn-lt"/>
              <a:ea typeface="+mn-ea"/>
              <a:cs typeface="+mn-cs"/>
            </a:rPr>
            <a:t>円の増となった。</a:t>
          </a:r>
          <a:r>
            <a:rPr lang="ja-JP" altLang="en-US" b="0"/>
            <a:t> 類似団体平均を</a:t>
          </a:r>
          <a:r>
            <a:rPr lang="en-US" altLang="ja-JP" sz="1100" b="0" i="0" u="none" strike="noStrike">
              <a:solidFill>
                <a:schemeClr val="dk1"/>
              </a:solidFill>
              <a:effectLst/>
              <a:latin typeface="+mn-lt"/>
              <a:ea typeface="+mn-ea"/>
              <a:cs typeface="+mn-cs"/>
            </a:rPr>
            <a:t>4,981</a:t>
          </a:r>
          <a:r>
            <a:rPr lang="ja-JP" altLang="en-US" sz="1100" b="0" i="0" u="none" strike="noStrike">
              <a:solidFill>
                <a:schemeClr val="dk1"/>
              </a:solidFill>
              <a:effectLst/>
              <a:latin typeface="+mn-lt"/>
              <a:ea typeface="+mn-ea"/>
              <a:cs typeface="+mn-cs"/>
            </a:rPr>
            <a:t>円下回っている。</a:t>
          </a:r>
          <a:endParaRPr lang="en-US" altLang="ja-JP"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繰出金については、国保会計繰出金、後期高齢者広域連合負担金などの増により前年度から</a:t>
          </a:r>
          <a:r>
            <a:rPr lang="en-US" altLang="ja-JP" sz="1100" b="0" i="0" u="none" strike="noStrike">
              <a:solidFill>
                <a:schemeClr val="dk1"/>
              </a:solidFill>
              <a:effectLst/>
              <a:latin typeface="+mn-lt"/>
              <a:ea typeface="+mn-ea"/>
              <a:cs typeface="+mn-cs"/>
            </a:rPr>
            <a:t>2,526</a:t>
          </a:r>
          <a:r>
            <a:rPr lang="ja-JP" altLang="en-US" sz="1100" b="0" i="0" u="none" strike="noStrike">
              <a:solidFill>
                <a:schemeClr val="dk1"/>
              </a:solidFill>
              <a:effectLst/>
              <a:latin typeface="+mn-lt"/>
              <a:ea typeface="+mn-ea"/>
              <a:cs typeface="+mn-cs"/>
            </a:rPr>
            <a:t>円の増となった。</a:t>
          </a:r>
          <a:r>
            <a:rPr lang="ja-JP" altLang="en-US" b="0"/>
            <a:t> 類似団体平均と比較して</a:t>
          </a:r>
          <a:r>
            <a:rPr lang="en-US" altLang="ja-JP" b="0"/>
            <a:t>11,876</a:t>
          </a:r>
          <a:r>
            <a:rPr lang="ja-JP" altLang="en-US" b="0"/>
            <a:t>円下回っている。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67,598
66,466
130.45
31,431,692
28,623,980
2,465,956
18,224,558
27,874,680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23.1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129642</xdr:rowOff>
    </xdr:from>
    <xdr:to>
      <xdr:col>6</xdr:col>
      <xdr:colOff>511175</xdr:colOff>
      <xdr:row>37</xdr:row>
      <xdr:rowOff>40031</xdr:rowOff>
    </xdr:to>
    <xdr:cxnSp macro="">
      <xdr:nvCxnSpPr>
        <xdr:cNvPr id="59" name="直線コネクタ 58"/>
        <xdr:cNvCxnSpPr/>
      </xdr:nvCxnSpPr>
      <xdr:spPr>
        <a:xfrm flipV="1">
          <a:off x="3797300" y="6301842"/>
          <a:ext cx="8382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40031</xdr:rowOff>
    </xdr:from>
    <xdr:to>
      <xdr:col>5</xdr:col>
      <xdr:colOff>358775</xdr:colOff>
      <xdr:row>37</xdr:row>
      <xdr:rowOff>127356</xdr:rowOff>
    </xdr:to>
    <xdr:cxnSp macro="">
      <xdr:nvCxnSpPr>
        <xdr:cNvPr id="62" name="直線コネクタ 61"/>
        <xdr:cNvCxnSpPr/>
      </xdr:nvCxnSpPr>
      <xdr:spPr>
        <a:xfrm flipV="1">
          <a:off x="2908300" y="6383681"/>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50546</xdr:rowOff>
    </xdr:from>
    <xdr:to>
      <xdr:col>4</xdr:col>
      <xdr:colOff>155575</xdr:colOff>
      <xdr:row>37</xdr:row>
      <xdr:rowOff>127356</xdr:rowOff>
    </xdr:to>
    <xdr:cxnSp macro="">
      <xdr:nvCxnSpPr>
        <xdr:cNvPr id="65" name="直線コネクタ 64"/>
        <xdr:cNvCxnSpPr/>
      </xdr:nvCxnSpPr>
      <xdr:spPr>
        <a:xfrm>
          <a:off x="2019300" y="6394196"/>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84379</xdr:rowOff>
    </xdr:from>
    <xdr:to>
      <xdr:col>2</xdr:col>
      <xdr:colOff>638175</xdr:colOff>
      <xdr:row>37</xdr:row>
      <xdr:rowOff>50546</xdr:rowOff>
    </xdr:to>
    <xdr:cxnSp macro="">
      <xdr:nvCxnSpPr>
        <xdr:cNvPr id="68" name="直線コネクタ 67"/>
        <xdr:cNvCxnSpPr/>
      </xdr:nvCxnSpPr>
      <xdr:spPr>
        <a:xfrm>
          <a:off x="1130300" y="6256579"/>
          <a:ext cx="8890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78842</xdr:rowOff>
    </xdr:from>
    <xdr:to>
      <xdr:col>6</xdr:col>
      <xdr:colOff>561975</xdr:colOff>
      <xdr:row>37</xdr:row>
      <xdr:rowOff>8992</xdr:rowOff>
    </xdr:to>
    <xdr:sp macro="" textlink="">
      <xdr:nvSpPr>
        <xdr:cNvPr id="78" name="円/楕円 77"/>
        <xdr:cNvSpPr/>
      </xdr:nvSpPr>
      <xdr:spPr>
        <a:xfrm>
          <a:off x="45847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57269</xdr:rowOff>
    </xdr:from>
    <xdr:ext cx="469744" cy="259045"/>
    <xdr:sp macro="" textlink="">
      <xdr:nvSpPr>
        <xdr:cNvPr id="79" name="議会費該当値テキスト"/>
        <xdr:cNvSpPr txBox="1"/>
      </xdr:nvSpPr>
      <xdr:spPr>
        <a:xfrm>
          <a:off x="4686300" y="622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160681</xdr:rowOff>
    </xdr:from>
    <xdr:to>
      <xdr:col>5</xdr:col>
      <xdr:colOff>409575</xdr:colOff>
      <xdr:row>37</xdr:row>
      <xdr:rowOff>90831</xdr:rowOff>
    </xdr:to>
    <xdr:sp macro="" textlink="">
      <xdr:nvSpPr>
        <xdr:cNvPr id="80" name="円/楕円 79"/>
        <xdr:cNvSpPr/>
      </xdr:nvSpPr>
      <xdr:spPr>
        <a:xfrm>
          <a:off x="3746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81958</xdr:rowOff>
    </xdr:from>
    <xdr:ext cx="469744" cy="259045"/>
    <xdr:sp macro="" textlink="">
      <xdr:nvSpPr>
        <xdr:cNvPr id="81" name="テキスト ボックス 80"/>
        <xdr:cNvSpPr txBox="1"/>
      </xdr:nvSpPr>
      <xdr:spPr>
        <a:xfrm>
          <a:off x="3562427" y="642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76556</xdr:rowOff>
    </xdr:from>
    <xdr:to>
      <xdr:col>4</xdr:col>
      <xdr:colOff>206375</xdr:colOff>
      <xdr:row>38</xdr:row>
      <xdr:rowOff>6706</xdr:rowOff>
    </xdr:to>
    <xdr:sp macro="" textlink="">
      <xdr:nvSpPr>
        <xdr:cNvPr id="82" name="円/楕円 81"/>
        <xdr:cNvSpPr/>
      </xdr:nvSpPr>
      <xdr:spPr>
        <a:xfrm>
          <a:off x="28575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169283</xdr:rowOff>
    </xdr:from>
    <xdr:ext cx="469744" cy="259045"/>
    <xdr:sp macro="" textlink="">
      <xdr:nvSpPr>
        <xdr:cNvPr id="83" name="テキスト ボックス 82"/>
        <xdr:cNvSpPr txBox="1"/>
      </xdr:nvSpPr>
      <xdr:spPr>
        <a:xfrm>
          <a:off x="2673427" y="65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171196</xdr:rowOff>
    </xdr:from>
    <xdr:to>
      <xdr:col>3</xdr:col>
      <xdr:colOff>3175</xdr:colOff>
      <xdr:row>37</xdr:row>
      <xdr:rowOff>101346</xdr:rowOff>
    </xdr:to>
    <xdr:sp macro="" textlink="">
      <xdr:nvSpPr>
        <xdr:cNvPr id="84" name="円/楕円 83"/>
        <xdr:cNvSpPr/>
      </xdr:nvSpPr>
      <xdr:spPr>
        <a:xfrm>
          <a:off x="1968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92473</xdr:rowOff>
    </xdr:from>
    <xdr:ext cx="469744" cy="259045"/>
    <xdr:sp macro="" textlink="">
      <xdr:nvSpPr>
        <xdr:cNvPr id="85" name="テキスト ボックス 84"/>
        <xdr:cNvSpPr txBox="1"/>
      </xdr:nvSpPr>
      <xdr:spPr>
        <a:xfrm>
          <a:off x="178442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33579</xdr:rowOff>
    </xdr:from>
    <xdr:to>
      <xdr:col>1</xdr:col>
      <xdr:colOff>485775</xdr:colOff>
      <xdr:row>36</xdr:row>
      <xdr:rowOff>135179</xdr:rowOff>
    </xdr:to>
    <xdr:sp macro="" textlink="">
      <xdr:nvSpPr>
        <xdr:cNvPr id="86" name="円/楕円 85"/>
        <xdr:cNvSpPr/>
      </xdr:nvSpPr>
      <xdr:spPr>
        <a:xfrm>
          <a:off x="10795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126306</xdr:rowOff>
    </xdr:from>
    <xdr:ext cx="469744" cy="259045"/>
    <xdr:sp macro="" textlink="">
      <xdr:nvSpPr>
        <xdr:cNvPr id="87" name="テキスト ボックス 86"/>
        <xdr:cNvSpPr txBox="1"/>
      </xdr:nvSpPr>
      <xdr:spPr>
        <a:xfrm>
          <a:off x="895427" y="62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23672</xdr:rowOff>
    </xdr:from>
    <xdr:to>
      <xdr:col>6</xdr:col>
      <xdr:colOff>511175</xdr:colOff>
      <xdr:row>58</xdr:row>
      <xdr:rowOff>29766</xdr:rowOff>
    </xdr:to>
    <xdr:cxnSp macro="">
      <xdr:nvCxnSpPr>
        <xdr:cNvPr id="118" name="直線コネクタ 117"/>
        <xdr:cNvCxnSpPr/>
      </xdr:nvCxnSpPr>
      <xdr:spPr>
        <a:xfrm>
          <a:off x="3797300" y="9967772"/>
          <a:ext cx="838200" cy="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122320</xdr:rowOff>
    </xdr:from>
    <xdr:to>
      <xdr:col>5</xdr:col>
      <xdr:colOff>358775</xdr:colOff>
      <xdr:row>58</xdr:row>
      <xdr:rowOff>23672</xdr:rowOff>
    </xdr:to>
    <xdr:cxnSp macro="">
      <xdr:nvCxnSpPr>
        <xdr:cNvPr id="121" name="直線コネクタ 120"/>
        <xdr:cNvCxnSpPr/>
      </xdr:nvCxnSpPr>
      <xdr:spPr>
        <a:xfrm>
          <a:off x="2908300" y="9894970"/>
          <a:ext cx="889000" cy="7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122320</xdr:rowOff>
    </xdr:from>
    <xdr:to>
      <xdr:col>4</xdr:col>
      <xdr:colOff>155575</xdr:colOff>
      <xdr:row>58</xdr:row>
      <xdr:rowOff>12187</xdr:rowOff>
    </xdr:to>
    <xdr:cxnSp macro="">
      <xdr:nvCxnSpPr>
        <xdr:cNvPr id="124" name="直線コネクタ 123"/>
        <xdr:cNvCxnSpPr/>
      </xdr:nvCxnSpPr>
      <xdr:spPr>
        <a:xfrm flipV="1">
          <a:off x="2019300" y="9894970"/>
          <a:ext cx="889000" cy="6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12187</xdr:rowOff>
    </xdr:from>
    <xdr:to>
      <xdr:col>2</xdr:col>
      <xdr:colOff>638175</xdr:colOff>
      <xdr:row>58</xdr:row>
      <xdr:rowOff>44720</xdr:rowOff>
    </xdr:to>
    <xdr:cxnSp macro="">
      <xdr:nvCxnSpPr>
        <xdr:cNvPr id="127" name="直線コネクタ 126"/>
        <xdr:cNvCxnSpPr/>
      </xdr:nvCxnSpPr>
      <xdr:spPr>
        <a:xfrm flipV="1">
          <a:off x="1130300" y="9956287"/>
          <a:ext cx="889000" cy="3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150416</xdr:rowOff>
    </xdr:from>
    <xdr:to>
      <xdr:col>6</xdr:col>
      <xdr:colOff>561975</xdr:colOff>
      <xdr:row>58</xdr:row>
      <xdr:rowOff>80566</xdr:rowOff>
    </xdr:to>
    <xdr:sp macro="" textlink="">
      <xdr:nvSpPr>
        <xdr:cNvPr id="137" name="円/楕円 136"/>
        <xdr:cNvSpPr/>
      </xdr:nvSpPr>
      <xdr:spPr>
        <a:xfrm>
          <a:off x="4584700" y="99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1843</xdr:rowOff>
    </xdr:from>
    <xdr:ext cx="534377" cy="259045"/>
    <xdr:sp macro="" textlink="">
      <xdr:nvSpPr>
        <xdr:cNvPr id="138" name="総務費該当値テキスト"/>
        <xdr:cNvSpPr txBox="1"/>
      </xdr:nvSpPr>
      <xdr:spPr>
        <a:xfrm>
          <a:off x="4686300" y="977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73,663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144322</xdr:rowOff>
    </xdr:from>
    <xdr:to>
      <xdr:col>5</xdr:col>
      <xdr:colOff>409575</xdr:colOff>
      <xdr:row>58</xdr:row>
      <xdr:rowOff>74472</xdr:rowOff>
    </xdr:to>
    <xdr:sp macro="" textlink="">
      <xdr:nvSpPr>
        <xdr:cNvPr id="139" name="円/楕円 138"/>
        <xdr:cNvSpPr/>
      </xdr:nvSpPr>
      <xdr:spPr>
        <a:xfrm>
          <a:off x="3746500" y="99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90999</xdr:rowOff>
    </xdr:from>
    <xdr:ext cx="534377" cy="259045"/>
    <xdr:sp macro="" textlink="">
      <xdr:nvSpPr>
        <xdr:cNvPr id="140" name="テキスト ボックス 139"/>
        <xdr:cNvSpPr txBox="1"/>
      </xdr:nvSpPr>
      <xdr:spPr>
        <a:xfrm>
          <a:off x="3530111" y="969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71520</xdr:rowOff>
    </xdr:from>
    <xdr:to>
      <xdr:col>4</xdr:col>
      <xdr:colOff>206375</xdr:colOff>
      <xdr:row>58</xdr:row>
      <xdr:rowOff>1670</xdr:rowOff>
    </xdr:to>
    <xdr:sp macro="" textlink="">
      <xdr:nvSpPr>
        <xdr:cNvPr id="141" name="円/楕円 140"/>
        <xdr:cNvSpPr/>
      </xdr:nvSpPr>
      <xdr:spPr>
        <a:xfrm>
          <a:off x="2857500" y="98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18197</xdr:rowOff>
    </xdr:from>
    <xdr:ext cx="534377" cy="259045"/>
    <xdr:sp macro="" textlink="">
      <xdr:nvSpPr>
        <xdr:cNvPr id="142" name="テキスト ボックス 141"/>
        <xdr:cNvSpPr txBox="1"/>
      </xdr:nvSpPr>
      <xdr:spPr>
        <a:xfrm>
          <a:off x="2641111" y="9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132837</xdr:rowOff>
    </xdr:from>
    <xdr:to>
      <xdr:col>3</xdr:col>
      <xdr:colOff>3175</xdr:colOff>
      <xdr:row>58</xdr:row>
      <xdr:rowOff>62987</xdr:rowOff>
    </xdr:to>
    <xdr:sp macro="" textlink="">
      <xdr:nvSpPr>
        <xdr:cNvPr id="143" name="円/楕円 142"/>
        <xdr:cNvSpPr/>
      </xdr:nvSpPr>
      <xdr:spPr>
        <a:xfrm>
          <a:off x="1968500" y="99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79514</xdr:rowOff>
    </xdr:from>
    <xdr:ext cx="534377" cy="259045"/>
    <xdr:sp macro="" textlink="">
      <xdr:nvSpPr>
        <xdr:cNvPr id="144" name="テキスト ボックス 143"/>
        <xdr:cNvSpPr txBox="1"/>
      </xdr:nvSpPr>
      <xdr:spPr>
        <a:xfrm>
          <a:off x="1752111" y="96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165370</xdr:rowOff>
    </xdr:from>
    <xdr:to>
      <xdr:col>1</xdr:col>
      <xdr:colOff>485775</xdr:colOff>
      <xdr:row>58</xdr:row>
      <xdr:rowOff>95520</xdr:rowOff>
    </xdr:to>
    <xdr:sp macro="" textlink="">
      <xdr:nvSpPr>
        <xdr:cNvPr id="145" name="円/楕円 144"/>
        <xdr:cNvSpPr/>
      </xdr:nvSpPr>
      <xdr:spPr>
        <a:xfrm>
          <a:off x="1079500" y="99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112047</xdr:rowOff>
    </xdr:from>
    <xdr:ext cx="534377" cy="259045"/>
    <xdr:sp macro="" textlink="">
      <xdr:nvSpPr>
        <xdr:cNvPr id="146" name="テキスト ボックス 145"/>
        <xdr:cNvSpPr txBox="1"/>
      </xdr:nvSpPr>
      <xdr:spPr>
        <a:xfrm>
          <a:off x="863111" y="971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136950</xdr:rowOff>
    </xdr:from>
    <xdr:to>
      <xdr:col>6</xdr:col>
      <xdr:colOff>511175</xdr:colOff>
      <xdr:row>78</xdr:row>
      <xdr:rowOff>144216</xdr:rowOff>
    </xdr:to>
    <xdr:cxnSp macro="">
      <xdr:nvCxnSpPr>
        <xdr:cNvPr id="177" name="直線コネクタ 176"/>
        <xdr:cNvCxnSpPr/>
      </xdr:nvCxnSpPr>
      <xdr:spPr>
        <a:xfrm flipV="1">
          <a:off x="3797300" y="13510050"/>
          <a:ext cx="8382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144216</xdr:rowOff>
    </xdr:from>
    <xdr:to>
      <xdr:col>5</xdr:col>
      <xdr:colOff>358775</xdr:colOff>
      <xdr:row>78</xdr:row>
      <xdr:rowOff>145390</xdr:rowOff>
    </xdr:to>
    <xdr:cxnSp macro="">
      <xdr:nvCxnSpPr>
        <xdr:cNvPr id="180" name="直線コネクタ 179"/>
        <xdr:cNvCxnSpPr/>
      </xdr:nvCxnSpPr>
      <xdr:spPr>
        <a:xfrm flipV="1">
          <a:off x="2908300" y="13517316"/>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145390</xdr:rowOff>
    </xdr:from>
    <xdr:to>
      <xdr:col>4</xdr:col>
      <xdr:colOff>155575</xdr:colOff>
      <xdr:row>78</xdr:row>
      <xdr:rowOff>145878</xdr:rowOff>
    </xdr:to>
    <xdr:cxnSp macro="">
      <xdr:nvCxnSpPr>
        <xdr:cNvPr id="183" name="直線コネクタ 182"/>
        <xdr:cNvCxnSpPr/>
      </xdr:nvCxnSpPr>
      <xdr:spPr>
        <a:xfrm flipV="1">
          <a:off x="2019300" y="13518490"/>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112658</xdr:rowOff>
    </xdr:from>
    <xdr:to>
      <xdr:col>2</xdr:col>
      <xdr:colOff>638175</xdr:colOff>
      <xdr:row>78</xdr:row>
      <xdr:rowOff>145878</xdr:rowOff>
    </xdr:to>
    <xdr:cxnSp macro="">
      <xdr:nvCxnSpPr>
        <xdr:cNvPr id="186" name="直線コネクタ 185"/>
        <xdr:cNvCxnSpPr/>
      </xdr:nvCxnSpPr>
      <xdr:spPr>
        <a:xfrm>
          <a:off x="1130300" y="13485758"/>
          <a:ext cx="889000" cy="3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86150</xdr:rowOff>
    </xdr:from>
    <xdr:to>
      <xdr:col>6</xdr:col>
      <xdr:colOff>561975</xdr:colOff>
      <xdr:row>79</xdr:row>
      <xdr:rowOff>16300</xdr:rowOff>
    </xdr:to>
    <xdr:sp macro="" textlink="">
      <xdr:nvSpPr>
        <xdr:cNvPr id="196" name="円/楕円 195"/>
        <xdr:cNvSpPr/>
      </xdr:nvSpPr>
      <xdr:spPr>
        <a:xfrm>
          <a:off x="4584700" y="134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122,526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93416</xdr:rowOff>
    </xdr:from>
    <xdr:to>
      <xdr:col>5</xdr:col>
      <xdr:colOff>409575</xdr:colOff>
      <xdr:row>79</xdr:row>
      <xdr:rowOff>23566</xdr:rowOff>
    </xdr:to>
    <xdr:sp macro="" textlink="">
      <xdr:nvSpPr>
        <xdr:cNvPr id="198" name="円/楕円 197"/>
        <xdr:cNvSpPr/>
      </xdr:nvSpPr>
      <xdr:spPr>
        <a:xfrm>
          <a:off x="3746500" y="134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14693</xdr:rowOff>
    </xdr:from>
    <xdr:ext cx="599010" cy="259045"/>
    <xdr:sp macro="" textlink="">
      <xdr:nvSpPr>
        <xdr:cNvPr id="199" name="テキスト ボックス 198"/>
        <xdr:cNvSpPr txBox="1"/>
      </xdr:nvSpPr>
      <xdr:spPr>
        <a:xfrm>
          <a:off x="3497794" y="1355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94590</xdr:rowOff>
    </xdr:from>
    <xdr:to>
      <xdr:col>4</xdr:col>
      <xdr:colOff>206375</xdr:colOff>
      <xdr:row>79</xdr:row>
      <xdr:rowOff>24740</xdr:rowOff>
    </xdr:to>
    <xdr:sp macro="" textlink="">
      <xdr:nvSpPr>
        <xdr:cNvPr id="200" name="円/楕円 199"/>
        <xdr:cNvSpPr/>
      </xdr:nvSpPr>
      <xdr:spPr>
        <a:xfrm>
          <a:off x="2857500" y="134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15867</xdr:rowOff>
    </xdr:from>
    <xdr:ext cx="599010" cy="259045"/>
    <xdr:sp macro="" textlink="">
      <xdr:nvSpPr>
        <xdr:cNvPr id="201" name="テキスト ボックス 200"/>
        <xdr:cNvSpPr txBox="1"/>
      </xdr:nvSpPr>
      <xdr:spPr>
        <a:xfrm>
          <a:off x="2608794" y="1356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95078</xdr:rowOff>
    </xdr:from>
    <xdr:to>
      <xdr:col>3</xdr:col>
      <xdr:colOff>3175</xdr:colOff>
      <xdr:row>79</xdr:row>
      <xdr:rowOff>25228</xdr:rowOff>
    </xdr:to>
    <xdr:sp macro="" textlink="">
      <xdr:nvSpPr>
        <xdr:cNvPr id="202" name="円/楕円 201"/>
        <xdr:cNvSpPr/>
      </xdr:nvSpPr>
      <xdr:spPr>
        <a:xfrm>
          <a:off x="1968500" y="134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16355</xdr:rowOff>
    </xdr:from>
    <xdr:ext cx="599010" cy="259045"/>
    <xdr:sp macro="" textlink="">
      <xdr:nvSpPr>
        <xdr:cNvPr id="203" name="テキスト ボックス 202"/>
        <xdr:cNvSpPr txBox="1"/>
      </xdr:nvSpPr>
      <xdr:spPr>
        <a:xfrm>
          <a:off x="1719794" y="1356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114,325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61858</xdr:rowOff>
    </xdr:from>
    <xdr:to>
      <xdr:col>1</xdr:col>
      <xdr:colOff>485775</xdr:colOff>
      <xdr:row>78</xdr:row>
      <xdr:rowOff>163458</xdr:rowOff>
    </xdr:to>
    <xdr:sp macro="" textlink="">
      <xdr:nvSpPr>
        <xdr:cNvPr id="204" name="円/楕円 203"/>
        <xdr:cNvSpPr/>
      </xdr:nvSpPr>
      <xdr:spPr>
        <a:xfrm>
          <a:off x="1079500" y="134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8535</xdr:rowOff>
    </xdr:from>
    <xdr:ext cx="599010" cy="259045"/>
    <xdr:sp macro="" textlink="">
      <xdr:nvSpPr>
        <xdr:cNvPr id="205" name="テキスト ボックス 204"/>
        <xdr:cNvSpPr txBox="1"/>
      </xdr:nvSpPr>
      <xdr:spPr>
        <a:xfrm>
          <a:off x="830794" y="1321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148789</xdr:rowOff>
    </xdr:from>
    <xdr:to>
      <xdr:col>6</xdr:col>
      <xdr:colOff>511175</xdr:colOff>
      <xdr:row>95</xdr:row>
      <xdr:rowOff>169461</xdr:rowOff>
    </xdr:to>
    <xdr:cxnSp macro="">
      <xdr:nvCxnSpPr>
        <xdr:cNvPr id="236" name="直線コネクタ 235"/>
        <xdr:cNvCxnSpPr/>
      </xdr:nvCxnSpPr>
      <xdr:spPr>
        <a:xfrm flipV="1">
          <a:off x="3797300" y="16436539"/>
          <a:ext cx="8382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169461</xdr:rowOff>
    </xdr:from>
    <xdr:to>
      <xdr:col>5</xdr:col>
      <xdr:colOff>358775</xdr:colOff>
      <xdr:row>96</xdr:row>
      <xdr:rowOff>16855</xdr:rowOff>
    </xdr:to>
    <xdr:cxnSp macro="">
      <xdr:nvCxnSpPr>
        <xdr:cNvPr id="239" name="直線コネクタ 238"/>
        <xdr:cNvCxnSpPr/>
      </xdr:nvCxnSpPr>
      <xdr:spPr>
        <a:xfrm flipV="1">
          <a:off x="2908300" y="16457211"/>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16855</xdr:rowOff>
    </xdr:from>
    <xdr:to>
      <xdr:col>4</xdr:col>
      <xdr:colOff>155575</xdr:colOff>
      <xdr:row>96</xdr:row>
      <xdr:rowOff>31006</xdr:rowOff>
    </xdr:to>
    <xdr:cxnSp macro="">
      <xdr:nvCxnSpPr>
        <xdr:cNvPr id="242" name="直線コネクタ 241"/>
        <xdr:cNvCxnSpPr/>
      </xdr:nvCxnSpPr>
      <xdr:spPr>
        <a:xfrm flipV="1">
          <a:off x="2019300" y="16476055"/>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17921</xdr:rowOff>
    </xdr:from>
    <xdr:to>
      <xdr:col>2</xdr:col>
      <xdr:colOff>638175</xdr:colOff>
      <xdr:row>96</xdr:row>
      <xdr:rowOff>31006</xdr:rowOff>
    </xdr:to>
    <xdr:cxnSp macro="">
      <xdr:nvCxnSpPr>
        <xdr:cNvPr id="245" name="直線コネクタ 244"/>
        <xdr:cNvCxnSpPr/>
      </xdr:nvCxnSpPr>
      <xdr:spPr>
        <a:xfrm>
          <a:off x="1130300" y="16477121"/>
          <a:ext cx="889000" cy="1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97989</xdr:rowOff>
    </xdr:from>
    <xdr:to>
      <xdr:col>6</xdr:col>
      <xdr:colOff>561975</xdr:colOff>
      <xdr:row>96</xdr:row>
      <xdr:rowOff>28139</xdr:rowOff>
    </xdr:to>
    <xdr:sp macro="" textlink="">
      <xdr:nvSpPr>
        <xdr:cNvPr id="255" name="円/楕円 254"/>
        <xdr:cNvSpPr/>
      </xdr:nvSpPr>
      <xdr:spPr>
        <a:xfrm>
          <a:off x="4584700" y="163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120866</xdr:rowOff>
    </xdr:from>
    <xdr:ext cx="534377" cy="259045"/>
    <xdr:sp macro="" textlink="">
      <xdr:nvSpPr>
        <xdr:cNvPr id="256" name="衛生費該当値テキスト"/>
        <xdr:cNvSpPr txBox="1"/>
      </xdr:nvSpPr>
      <xdr:spPr>
        <a:xfrm>
          <a:off x="4686300" y="162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58,415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118661</xdr:rowOff>
    </xdr:from>
    <xdr:to>
      <xdr:col>5</xdr:col>
      <xdr:colOff>409575</xdr:colOff>
      <xdr:row>96</xdr:row>
      <xdr:rowOff>48811</xdr:rowOff>
    </xdr:to>
    <xdr:sp macro="" textlink="">
      <xdr:nvSpPr>
        <xdr:cNvPr id="257" name="円/楕円 256"/>
        <xdr:cNvSpPr/>
      </xdr:nvSpPr>
      <xdr:spPr>
        <a:xfrm>
          <a:off x="3746500" y="164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65338</xdr:rowOff>
    </xdr:from>
    <xdr:ext cx="534377" cy="259045"/>
    <xdr:sp macro="" textlink="">
      <xdr:nvSpPr>
        <xdr:cNvPr id="258" name="テキスト ボックス 257"/>
        <xdr:cNvSpPr txBox="1"/>
      </xdr:nvSpPr>
      <xdr:spPr>
        <a:xfrm>
          <a:off x="3530111" y="1618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137505</xdr:rowOff>
    </xdr:from>
    <xdr:to>
      <xdr:col>4</xdr:col>
      <xdr:colOff>206375</xdr:colOff>
      <xdr:row>96</xdr:row>
      <xdr:rowOff>67655</xdr:rowOff>
    </xdr:to>
    <xdr:sp macro="" textlink="">
      <xdr:nvSpPr>
        <xdr:cNvPr id="259" name="円/楕円 258"/>
        <xdr:cNvSpPr/>
      </xdr:nvSpPr>
      <xdr:spPr>
        <a:xfrm>
          <a:off x="2857500" y="1642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84182</xdr:rowOff>
    </xdr:from>
    <xdr:ext cx="534377" cy="259045"/>
    <xdr:sp macro="" textlink="">
      <xdr:nvSpPr>
        <xdr:cNvPr id="260" name="テキスト ボックス 259"/>
        <xdr:cNvSpPr txBox="1"/>
      </xdr:nvSpPr>
      <xdr:spPr>
        <a:xfrm>
          <a:off x="2641111" y="1620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151656</xdr:rowOff>
    </xdr:from>
    <xdr:to>
      <xdr:col>3</xdr:col>
      <xdr:colOff>3175</xdr:colOff>
      <xdr:row>96</xdr:row>
      <xdr:rowOff>81806</xdr:rowOff>
    </xdr:to>
    <xdr:sp macro="" textlink="">
      <xdr:nvSpPr>
        <xdr:cNvPr id="261" name="円/楕円 260"/>
        <xdr:cNvSpPr/>
      </xdr:nvSpPr>
      <xdr:spPr>
        <a:xfrm>
          <a:off x="1968500" y="164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98333</xdr:rowOff>
    </xdr:from>
    <xdr:ext cx="534377" cy="259045"/>
    <xdr:sp macro="" textlink="">
      <xdr:nvSpPr>
        <xdr:cNvPr id="262" name="テキスト ボックス 261"/>
        <xdr:cNvSpPr txBox="1"/>
      </xdr:nvSpPr>
      <xdr:spPr>
        <a:xfrm>
          <a:off x="1752111" y="1621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138571</xdr:rowOff>
    </xdr:from>
    <xdr:to>
      <xdr:col>1</xdr:col>
      <xdr:colOff>485775</xdr:colOff>
      <xdr:row>96</xdr:row>
      <xdr:rowOff>68721</xdr:rowOff>
    </xdr:to>
    <xdr:sp macro="" textlink="">
      <xdr:nvSpPr>
        <xdr:cNvPr id="263" name="円/楕円 262"/>
        <xdr:cNvSpPr/>
      </xdr:nvSpPr>
      <xdr:spPr>
        <a:xfrm>
          <a:off x="1079500" y="164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85248</xdr:rowOff>
    </xdr:from>
    <xdr:ext cx="534377" cy="259045"/>
    <xdr:sp macro="" textlink="">
      <xdr:nvSpPr>
        <xdr:cNvPr id="264" name="テキスト ボックス 263"/>
        <xdr:cNvSpPr txBox="1"/>
      </xdr:nvSpPr>
      <xdr:spPr>
        <a:xfrm>
          <a:off x="863111" y="162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41783</xdr:rowOff>
    </xdr:from>
    <xdr:to>
      <xdr:col>15</xdr:col>
      <xdr:colOff>180975</xdr:colOff>
      <xdr:row>39</xdr:row>
      <xdr:rowOff>41783</xdr:rowOff>
    </xdr:to>
    <xdr:cxnSp macro="">
      <xdr:nvCxnSpPr>
        <xdr:cNvPr id="293" name="直線コネクタ 292"/>
        <xdr:cNvCxnSpPr/>
      </xdr:nvCxnSpPr>
      <xdr:spPr>
        <a:xfrm>
          <a:off x="9639300" y="6728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30353</xdr:rowOff>
    </xdr:from>
    <xdr:to>
      <xdr:col>14</xdr:col>
      <xdr:colOff>28575</xdr:colOff>
      <xdr:row>39</xdr:row>
      <xdr:rowOff>41783</xdr:rowOff>
    </xdr:to>
    <xdr:cxnSp macro="">
      <xdr:nvCxnSpPr>
        <xdr:cNvPr id="296" name="直線コネクタ 295"/>
        <xdr:cNvCxnSpPr/>
      </xdr:nvCxnSpPr>
      <xdr:spPr>
        <a:xfrm>
          <a:off x="8750300" y="671690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130683</xdr:rowOff>
    </xdr:from>
    <xdr:to>
      <xdr:col>12</xdr:col>
      <xdr:colOff>511175</xdr:colOff>
      <xdr:row>39</xdr:row>
      <xdr:rowOff>30353</xdr:rowOff>
    </xdr:to>
    <xdr:cxnSp macro="">
      <xdr:nvCxnSpPr>
        <xdr:cNvPr id="299" name="直線コネクタ 298"/>
        <xdr:cNvCxnSpPr/>
      </xdr:nvCxnSpPr>
      <xdr:spPr>
        <a:xfrm>
          <a:off x="7861300" y="6645783"/>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141478</xdr:rowOff>
    </xdr:from>
    <xdr:to>
      <xdr:col>11</xdr:col>
      <xdr:colOff>307975</xdr:colOff>
      <xdr:row>38</xdr:row>
      <xdr:rowOff>130683</xdr:rowOff>
    </xdr:to>
    <xdr:cxnSp macro="">
      <xdr:nvCxnSpPr>
        <xdr:cNvPr id="302" name="直線コネクタ 301"/>
        <xdr:cNvCxnSpPr/>
      </xdr:nvCxnSpPr>
      <xdr:spPr>
        <a:xfrm>
          <a:off x="6972300" y="6485128"/>
          <a:ext cx="889000" cy="1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162433</xdr:rowOff>
    </xdr:from>
    <xdr:to>
      <xdr:col>15</xdr:col>
      <xdr:colOff>231775</xdr:colOff>
      <xdr:row>39</xdr:row>
      <xdr:rowOff>92583</xdr:rowOff>
    </xdr:to>
    <xdr:sp macro="" textlink="">
      <xdr:nvSpPr>
        <xdr:cNvPr id="312" name="円/楕円 311"/>
        <xdr:cNvSpPr/>
      </xdr:nvSpPr>
      <xdr:spPr>
        <a:xfrm>
          <a:off x="10426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77360</xdr:rowOff>
    </xdr:from>
    <xdr:ext cx="313932" cy="259045"/>
    <xdr:sp macro="" textlink="">
      <xdr:nvSpPr>
        <xdr:cNvPr id="313" name="労働費該当値テキスト"/>
        <xdr:cNvSpPr txBox="1"/>
      </xdr:nvSpPr>
      <xdr:spPr>
        <a:xfrm>
          <a:off x="10528300" y="6592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162433</xdr:rowOff>
    </xdr:from>
    <xdr:to>
      <xdr:col>14</xdr:col>
      <xdr:colOff>79375</xdr:colOff>
      <xdr:row>39</xdr:row>
      <xdr:rowOff>92583</xdr:rowOff>
    </xdr:to>
    <xdr:sp macro="" textlink="">
      <xdr:nvSpPr>
        <xdr:cNvPr id="314" name="円/楕円 313"/>
        <xdr:cNvSpPr/>
      </xdr:nvSpPr>
      <xdr:spPr>
        <a:xfrm>
          <a:off x="9588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83710</xdr:rowOff>
    </xdr:from>
    <xdr:ext cx="313932" cy="259045"/>
    <xdr:sp macro="" textlink="">
      <xdr:nvSpPr>
        <xdr:cNvPr id="315" name="テキスト ボックス 314"/>
        <xdr:cNvSpPr txBox="1"/>
      </xdr:nvSpPr>
      <xdr:spPr>
        <a:xfrm>
          <a:off x="9482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151003</xdr:rowOff>
    </xdr:from>
    <xdr:to>
      <xdr:col>12</xdr:col>
      <xdr:colOff>561975</xdr:colOff>
      <xdr:row>39</xdr:row>
      <xdr:rowOff>81153</xdr:rowOff>
    </xdr:to>
    <xdr:sp macro="" textlink="">
      <xdr:nvSpPr>
        <xdr:cNvPr id="316" name="円/楕円 315"/>
        <xdr:cNvSpPr/>
      </xdr:nvSpPr>
      <xdr:spPr>
        <a:xfrm>
          <a:off x="8699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72280</xdr:rowOff>
    </xdr:from>
    <xdr:ext cx="378565" cy="259045"/>
    <xdr:sp macro="" textlink="">
      <xdr:nvSpPr>
        <xdr:cNvPr id="317" name="テキスト ボックス 316"/>
        <xdr:cNvSpPr txBox="1"/>
      </xdr:nvSpPr>
      <xdr:spPr>
        <a:xfrm>
          <a:off x="8561017" y="675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79883</xdr:rowOff>
    </xdr:from>
    <xdr:to>
      <xdr:col>11</xdr:col>
      <xdr:colOff>358775</xdr:colOff>
      <xdr:row>39</xdr:row>
      <xdr:rowOff>10033</xdr:rowOff>
    </xdr:to>
    <xdr:sp macro="" textlink="">
      <xdr:nvSpPr>
        <xdr:cNvPr id="318" name="円/楕円 317"/>
        <xdr:cNvSpPr/>
      </xdr:nvSpPr>
      <xdr:spPr>
        <a:xfrm>
          <a:off x="7810500" y="65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1160</xdr:rowOff>
    </xdr:from>
    <xdr:ext cx="378565" cy="259045"/>
    <xdr:sp macro="" textlink="">
      <xdr:nvSpPr>
        <xdr:cNvPr id="319" name="テキスト ボックス 318"/>
        <xdr:cNvSpPr txBox="1"/>
      </xdr:nvSpPr>
      <xdr:spPr>
        <a:xfrm>
          <a:off x="7672017" y="6687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90678</xdr:rowOff>
    </xdr:from>
    <xdr:to>
      <xdr:col>10</xdr:col>
      <xdr:colOff>155575</xdr:colOff>
      <xdr:row>38</xdr:row>
      <xdr:rowOff>20828</xdr:rowOff>
    </xdr:to>
    <xdr:sp macro="" textlink="">
      <xdr:nvSpPr>
        <xdr:cNvPr id="320" name="円/楕円 319"/>
        <xdr:cNvSpPr/>
      </xdr:nvSpPr>
      <xdr:spPr>
        <a:xfrm>
          <a:off x="6921500" y="64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11955</xdr:rowOff>
    </xdr:from>
    <xdr:ext cx="469744" cy="259045"/>
    <xdr:sp macro="" textlink="">
      <xdr:nvSpPr>
        <xdr:cNvPr id="321" name="テキスト ボックス 320"/>
        <xdr:cNvSpPr txBox="1"/>
      </xdr:nvSpPr>
      <xdr:spPr>
        <a:xfrm>
          <a:off x="6737427" y="652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62953</xdr:rowOff>
    </xdr:from>
    <xdr:to>
      <xdr:col>15</xdr:col>
      <xdr:colOff>180975</xdr:colOff>
      <xdr:row>59</xdr:row>
      <xdr:rowOff>67306</xdr:rowOff>
    </xdr:to>
    <xdr:cxnSp macro="">
      <xdr:nvCxnSpPr>
        <xdr:cNvPr id="352" name="直線コネクタ 351"/>
        <xdr:cNvCxnSpPr/>
      </xdr:nvCxnSpPr>
      <xdr:spPr>
        <a:xfrm flipV="1">
          <a:off x="9639300" y="10178503"/>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67306</xdr:rowOff>
    </xdr:from>
    <xdr:to>
      <xdr:col>14</xdr:col>
      <xdr:colOff>28575</xdr:colOff>
      <xdr:row>59</xdr:row>
      <xdr:rowOff>68928</xdr:rowOff>
    </xdr:to>
    <xdr:cxnSp macro="">
      <xdr:nvCxnSpPr>
        <xdr:cNvPr id="355" name="直線コネクタ 354"/>
        <xdr:cNvCxnSpPr/>
      </xdr:nvCxnSpPr>
      <xdr:spPr>
        <a:xfrm flipV="1">
          <a:off x="8750300" y="10182856"/>
          <a:ext cx="8890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37947</xdr:rowOff>
    </xdr:from>
    <xdr:to>
      <xdr:col>12</xdr:col>
      <xdr:colOff>511175</xdr:colOff>
      <xdr:row>59</xdr:row>
      <xdr:rowOff>68928</xdr:rowOff>
    </xdr:to>
    <xdr:cxnSp macro="">
      <xdr:nvCxnSpPr>
        <xdr:cNvPr id="358" name="直線コネクタ 357"/>
        <xdr:cNvCxnSpPr/>
      </xdr:nvCxnSpPr>
      <xdr:spPr>
        <a:xfrm>
          <a:off x="7861300" y="10153497"/>
          <a:ext cx="8890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37947</xdr:rowOff>
    </xdr:from>
    <xdr:to>
      <xdr:col>11</xdr:col>
      <xdr:colOff>307975</xdr:colOff>
      <xdr:row>59</xdr:row>
      <xdr:rowOff>62113</xdr:rowOff>
    </xdr:to>
    <xdr:cxnSp macro="">
      <xdr:nvCxnSpPr>
        <xdr:cNvPr id="361" name="直線コネクタ 360"/>
        <xdr:cNvCxnSpPr/>
      </xdr:nvCxnSpPr>
      <xdr:spPr>
        <a:xfrm flipV="1">
          <a:off x="6972300" y="10153497"/>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12153</xdr:rowOff>
    </xdr:from>
    <xdr:to>
      <xdr:col>15</xdr:col>
      <xdr:colOff>231775</xdr:colOff>
      <xdr:row>59</xdr:row>
      <xdr:rowOff>113753</xdr:rowOff>
    </xdr:to>
    <xdr:sp macro="" textlink="">
      <xdr:nvSpPr>
        <xdr:cNvPr id="371" name="円/楕円 370"/>
        <xdr:cNvSpPr/>
      </xdr:nvSpPr>
      <xdr:spPr>
        <a:xfrm>
          <a:off x="10426700" y="101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16506</xdr:rowOff>
    </xdr:from>
    <xdr:to>
      <xdr:col>14</xdr:col>
      <xdr:colOff>79375</xdr:colOff>
      <xdr:row>59</xdr:row>
      <xdr:rowOff>118106</xdr:rowOff>
    </xdr:to>
    <xdr:sp macro="" textlink="">
      <xdr:nvSpPr>
        <xdr:cNvPr id="373" name="円/楕円 372"/>
        <xdr:cNvSpPr/>
      </xdr:nvSpPr>
      <xdr:spPr>
        <a:xfrm>
          <a:off x="9588500" y="101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109233</xdr:rowOff>
    </xdr:from>
    <xdr:ext cx="469744" cy="259045"/>
    <xdr:sp macro="" textlink="">
      <xdr:nvSpPr>
        <xdr:cNvPr id="374" name="テキスト ボックス 373"/>
        <xdr:cNvSpPr txBox="1"/>
      </xdr:nvSpPr>
      <xdr:spPr>
        <a:xfrm>
          <a:off x="9404427" y="1022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18128</xdr:rowOff>
    </xdr:from>
    <xdr:to>
      <xdr:col>12</xdr:col>
      <xdr:colOff>561975</xdr:colOff>
      <xdr:row>59</xdr:row>
      <xdr:rowOff>119728</xdr:rowOff>
    </xdr:to>
    <xdr:sp macro="" textlink="">
      <xdr:nvSpPr>
        <xdr:cNvPr id="375" name="円/楕円 374"/>
        <xdr:cNvSpPr/>
      </xdr:nvSpPr>
      <xdr:spPr>
        <a:xfrm>
          <a:off x="8699500" y="101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110855</xdr:rowOff>
    </xdr:from>
    <xdr:ext cx="469744" cy="259045"/>
    <xdr:sp macro="" textlink="">
      <xdr:nvSpPr>
        <xdr:cNvPr id="376" name="テキスト ボックス 375"/>
        <xdr:cNvSpPr txBox="1"/>
      </xdr:nvSpPr>
      <xdr:spPr>
        <a:xfrm>
          <a:off x="8515427" y="1022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158597</xdr:rowOff>
    </xdr:from>
    <xdr:to>
      <xdr:col>11</xdr:col>
      <xdr:colOff>358775</xdr:colOff>
      <xdr:row>59</xdr:row>
      <xdr:rowOff>88747</xdr:rowOff>
    </xdr:to>
    <xdr:sp macro="" textlink="">
      <xdr:nvSpPr>
        <xdr:cNvPr id="377" name="円/楕円 376"/>
        <xdr:cNvSpPr/>
      </xdr:nvSpPr>
      <xdr:spPr>
        <a:xfrm>
          <a:off x="7810500" y="101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105274</xdr:rowOff>
    </xdr:from>
    <xdr:ext cx="534377" cy="259045"/>
    <xdr:sp macro="" textlink="">
      <xdr:nvSpPr>
        <xdr:cNvPr id="378" name="テキスト ボックス 377"/>
        <xdr:cNvSpPr txBox="1"/>
      </xdr:nvSpPr>
      <xdr:spPr>
        <a:xfrm>
          <a:off x="7594111" y="98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11313</xdr:rowOff>
    </xdr:from>
    <xdr:to>
      <xdr:col>10</xdr:col>
      <xdr:colOff>155575</xdr:colOff>
      <xdr:row>59</xdr:row>
      <xdr:rowOff>112913</xdr:rowOff>
    </xdr:to>
    <xdr:sp macro="" textlink="">
      <xdr:nvSpPr>
        <xdr:cNvPr id="379" name="円/楕円 378"/>
        <xdr:cNvSpPr/>
      </xdr:nvSpPr>
      <xdr:spPr>
        <a:xfrm>
          <a:off x="6921500" y="101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104040</xdr:rowOff>
    </xdr:from>
    <xdr:ext cx="534377" cy="259045"/>
    <xdr:sp macro="" textlink="">
      <xdr:nvSpPr>
        <xdr:cNvPr id="380" name="テキスト ボックス 379"/>
        <xdr:cNvSpPr txBox="1"/>
      </xdr:nvSpPr>
      <xdr:spPr>
        <a:xfrm>
          <a:off x="6705111" y="1021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41272</xdr:rowOff>
    </xdr:from>
    <xdr:to>
      <xdr:col>15</xdr:col>
      <xdr:colOff>180975</xdr:colOff>
      <xdr:row>78</xdr:row>
      <xdr:rowOff>81048</xdr:rowOff>
    </xdr:to>
    <xdr:cxnSp macro="">
      <xdr:nvCxnSpPr>
        <xdr:cNvPr id="411" name="直線コネクタ 410"/>
        <xdr:cNvCxnSpPr/>
      </xdr:nvCxnSpPr>
      <xdr:spPr>
        <a:xfrm flipV="1">
          <a:off x="9639300" y="13414372"/>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66646</xdr:rowOff>
    </xdr:from>
    <xdr:to>
      <xdr:col>14</xdr:col>
      <xdr:colOff>28575</xdr:colOff>
      <xdr:row>78</xdr:row>
      <xdr:rowOff>81048</xdr:rowOff>
    </xdr:to>
    <xdr:cxnSp macro="">
      <xdr:nvCxnSpPr>
        <xdr:cNvPr id="414" name="直線コネクタ 413"/>
        <xdr:cNvCxnSpPr/>
      </xdr:nvCxnSpPr>
      <xdr:spPr>
        <a:xfrm>
          <a:off x="8750300" y="13439746"/>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66646</xdr:rowOff>
    </xdr:from>
    <xdr:to>
      <xdr:col>12</xdr:col>
      <xdr:colOff>511175</xdr:colOff>
      <xdr:row>78</xdr:row>
      <xdr:rowOff>103809</xdr:rowOff>
    </xdr:to>
    <xdr:cxnSp macro="">
      <xdr:nvCxnSpPr>
        <xdr:cNvPr id="417" name="直線コネクタ 416"/>
        <xdr:cNvCxnSpPr/>
      </xdr:nvCxnSpPr>
      <xdr:spPr>
        <a:xfrm flipV="1">
          <a:off x="7861300" y="13439746"/>
          <a:ext cx="889000" cy="3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126507</xdr:rowOff>
    </xdr:from>
    <xdr:to>
      <xdr:col>11</xdr:col>
      <xdr:colOff>307975</xdr:colOff>
      <xdr:row>78</xdr:row>
      <xdr:rowOff>103809</xdr:rowOff>
    </xdr:to>
    <xdr:cxnSp macro="">
      <xdr:nvCxnSpPr>
        <xdr:cNvPr id="420" name="直線コネクタ 419"/>
        <xdr:cNvCxnSpPr/>
      </xdr:nvCxnSpPr>
      <xdr:spPr>
        <a:xfrm>
          <a:off x="6972300" y="13328157"/>
          <a:ext cx="889000" cy="14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161922</xdr:rowOff>
    </xdr:from>
    <xdr:to>
      <xdr:col>15</xdr:col>
      <xdr:colOff>231775</xdr:colOff>
      <xdr:row>78</xdr:row>
      <xdr:rowOff>92072</xdr:rowOff>
    </xdr:to>
    <xdr:sp macro="" textlink="">
      <xdr:nvSpPr>
        <xdr:cNvPr id="430" name="円/楕円 429"/>
        <xdr:cNvSpPr/>
      </xdr:nvSpPr>
      <xdr:spPr>
        <a:xfrm>
          <a:off x="10426700" y="133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140349</xdr:rowOff>
    </xdr:from>
    <xdr:ext cx="469744" cy="259045"/>
    <xdr:sp macro="" textlink="">
      <xdr:nvSpPr>
        <xdr:cNvPr id="431" name="商工費該当値テキスト"/>
        <xdr:cNvSpPr txBox="1"/>
      </xdr:nvSpPr>
      <xdr:spPr>
        <a:xfrm>
          <a:off x="10528300" y="1334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30248</xdr:rowOff>
    </xdr:from>
    <xdr:to>
      <xdr:col>14</xdr:col>
      <xdr:colOff>79375</xdr:colOff>
      <xdr:row>78</xdr:row>
      <xdr:rowOff>131848</xdr:rowOff>
    </xdr:to>
    <xdr:sp macro="" textlink="">
      <xdr:nvSpPr>
        <xdr:cNvPr id="432" name="円/楕円 431"/>
        <xdr:cNvSpPr/>
      </xdr:nvSpPr>
      <xdr:spPr>
        <a:xfrm>
          <a:off x="9588500" y="13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122975</xdr:rowOff>
    </xdr:from>
    <xdr:ext cx="469744" cy="259045"/>
    <xdr:sp macro="" textlink="">
      <xdr:nvSpPr>
        <xdr:cNvPr id="433" name="テキスト ボックス 432"/>
        <xdr:cNvSpPr txBox="1"/>
      </xdr:nvSpPr>
      <xdr:spPr>
        <a:xfrm>
          <a:off x="9404427" y="1349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15846</xdr:rowOff>
    </xdr:from>
    <xdr:to>
      <xdr:col>12</xdr:col>
      <xdr:colOff>561975</xdr:colOff>
      <xdr:row>78</xdr:row>
      <xdr:rowOff>117446</xdr:rowOff>
    </xdr:to>
    <xdr:sp macro="" textlink="">
      <xdr:nvSpPr>
        <xdr:cNvPr id="434" name="円/楕円 433"/>
        <xdr:cNvSpPr/>
      </xdr:nvSpPr>
      <xdr:spPr>
        <a:xfrm>
          <a:off x="8699500" y="1338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108573</xdr:rowOff>
    </xdr:from>
    <xdr:ext cx="469744" cy="259045"/>
    <xdr:sp macro="" textlink="">
      <xdr:nvSpPr>
        <xdr:cNvPr id="435" name="テキスト ボックス 434"/>
        <xdr:cNvSpPr txBox="1"/>
      </xdr:nvSpPr>
      <xdr:spPr>
        <a:xfrm>
          <a:off x="8515427" y="1348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53009</xdr:rowOff>
    </xdr:from>
    <xdr:to>
      <xdr:col>11</xdr:col>
      <xdr:colOff>358775</xdr:colOff>
      <xdr:row>78</xdr:row>
      <xdr:rowOff>154609</xdr:rowOff>
    </xdr:to>
    <xdr:sp macro="" textlink="">
      <xdr:nvSpPr>
        <xdr:cNvPr id="436" name="円/楕円 435"/>
        <xdr:cNvSpPr/>
      </xdr:nvSpPr>
      <xdr:spPr>
        <a:xfrm>
          <a:off x="78105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145736</xdr:rowOff>
    </xdr:from>
    <xdr:ext cx="469744" cy="259045"/>
    <xdr:sp macro="" textlink="">
      <xdr:nvSpPr>
        <xdr:cNvPr id="437" name="テキスト ボックス 436"/>
        <xdr:cNvSpPr txBox="1"/>
      </xdr:nvSpPr>
      <xdr:spPr>
        <a:xfrm>
          <a:off x="7626427" y="1351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75707</xdr:rowOff>
    </xdr:from>
    <xdr:to>
      <xdr:col>10</xdr:col>
      <xdr:colOff>155575</xdr:colOff>
      <xdr:row>78</xdr:row>
      <xdr:rowOff>5857</xdr:rowOff>
    </xdr:to>
    <xdr:sp macro="" textlink="">
      <xdr:nvSpPr>
        <xdr:cNvPr id="438" name="円/楕円 437"/>
        <xdr:cNvSpPr/>
      </xdr:nvSpPr>
      <xdr:spPr>
        <a:xfrm>
          <a:off x="6921500" y="132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22384</xdr:rowOff>
    </xdr:from>
    <xdr:ext cx="469744" cy="259045"/>
    <xdr:sp macro="" textlink="">
      <xdr:nvSpPr>
        <xdr:cNvPr id="439" name="テキスト ボックス 438"/>
        <xdr:cNvSpPr txBox="1"/>
      </xdr:nvSpPr>
      <xdr:spPr>
        <a:xfrm>
          <a:off x="6737427" y="130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154677</xdr:rowOff>
    </xdr:from>
    <xdr:to>
      <xdr:col>15</xdr:col>
      <xdr:colOff>180975</xdr:colOff>
      <xdr:row>98</xdr:row>
      <xdr:rowOff>156000</xdr:rowOff>
    </xdr:to>
    <xdr:cxnSp macro="">
      <xdr:nvCxnSpPr>
        <xdr:cNvPr id="468" name="直線コネクタ 467"/>
        <xdr:cNvCxnSpPr/>
      </xdr:nvCxnSpPr>
      <xdr:spPr>
        <a:xfrm flipV="1">
          <a:off x="9639300" y="16956777"/>
          <a:ext cx="8382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144041</xdr:rowOff>
    </xdr:from>
    <xdr:to>
      <xdr:col>14</xdr:col>
      <xdr:colOff>28575</xdr:colOff>
      <xdr:row>98</xdr:row>
      <xdr:rowOff>156000</xdr:rowOff>
    </xdr:to>
    <xdr:cxnSp macro="">
      <xdr:nvCxnSpPr>
        <xdr:cNvPr id="471" name="直線コネクタ 470"/>
        <xdr:cNvCxnSpPr/>
      </xdr:nvCxnSpPr>
      <xdr:spPr>
        <a:xfrm>
          <a:off x="8750300" y="16946141"/>
          <a:ext cx="889000" cy="1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144041</xdr:rowOff>
    </xdr:from>
    <xdr:to>
      <xdr:col>12</xdr:col>
      <xdr:colOff>511175</xdr:colOff>
      <xdr:row>98</xdr:row>
      <xdr:rowOff>153405</xdr:rowOff>
    </xdr:to>
    <xdr:cxnSp macro="">
      <xdr:nvCxnSpPr>
        <xdr:cNvPr id="474" name="直線コネクタ 473"/>
        <xdr:cNvCxnSpPr/>
      </xdr:nvCxnSpPr>
      <xdr:spPr>
        <a:xfrm flipV="1">
          <a:off x="7861300" y="16946141"/>
          <a:ext cx="8890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141315</xdr:rowOff>
    </xdr:from>
    <xdr:to>
      <xdr:col>11</xdr:col>
      <xdr:colOff>307975</xdr:colOff>
      <xdr:row>98</xdr:row>
      <xdr:rowOff>153405</xdr:rowOff>
    </xdr:to>
    <xdr:cxnSp macro="">
      <xdr:nvCxnSpPr>
        <xdr:cNvPr id="477" name="直線コネクタ 476"/>
        <xdr:cNvCxnSpPr/>
      </xdr:nvCxnSpPr>
      <xdr:spPr>
        <a:xfrm>
          <a:off x="6972300" y="16943415"/>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103877</xdr:rowOff>
    </xdr:from>
    <xdr:to>
      <xdr:col>15</xdr:col>
      <xdr:colOff>231775</xdr:colOff>
      <xdr:row>99</xdr:row>
      <xdr:rowOff>34027</xdr:rowOff>
    </xdr:to>
    <xdr:sp macro="" textlink="">
      <xdr:nvSpPr>
        <xdr:cNvPr id="487" name="円/楕円 486"/>
        <xdr:cNvSpPr/>
      </xdr:nvSpPr>
      <xdr:spPr>
        <a:xfrm>
          <a:off x="10426700" y="169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25967</xdr:rowOff>
    </xdr:from>
    <xdr:ext cx="534377" cy="259045"/>
    <xdr:sp macro="" textlink="">
      <xdr:nvSpPr>
        <xdr:cNvPr id="488" name="土木費該当値テキスト"/>
        <xdr:cNvSpPr txBox="1"/>
      </xdr:nvSpPr>
      <xdr:spPr>
        <a:xfrm>
          <a:off x="10528300" y="168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105200</xdr:rowOff>
    </xdr:from>
    <xdr:to>
      <xdr:col>14</xdr:col>
      <xdr:colOff>79375</xdr:colOff>
      <xdr:row>99</xdr:row>
      <xdr:rowOff>35350</xdr:rowOff>
    </xdr:to>
    <xdr:sp macro="" textlink="">
      <xdr:nvSpPr>
        <xdr:cNvPr id="489" name="円/楕円 488"/>
        <xdr:cNvSpPr/>
      </xdr:nvSpPr>
      <xdr:spPr>
        <a:xfrm>
          <a:off x="9588500" y="1690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26477</xdr:rowOff>
    </xdr:from>
    <xdr:ext cx="534377" cy="259045"/>
    <xdr:sp macro="" textlink="">
      <xdr:nvSpPr>
        <xdr:cNvPr id="490" name="テキスト ボックス 489"/>
        <xdr:cNvSpPr txBox="1"/>
      </xdr:nvSpPr>
      <xdr:spPr>
        <a:xfrm>
          <a:off x="9372111" y="1700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93241</xdr:rowOff>
    </xdr:from>
    <xdr:to>
      <xdr:col>12</xdr:col>
      <xdr:colOff>561975</xdr:colOff>
      <xdr:row>99</xdr:row>
      <xdr:rowOff>23391</xdr:rowOff>
    </xdr:to>
    <xdr:sp macro="" textlink="">
      <xdr:nvSpPr>
        <xdr:cNvPr id="491" name="円/楕円 490"/>
        <xdr:cNvSpPr/>
      </xdr:nvSpPr>
      <xdr:spPr>
        <a:xfrm>
          <a:off x="8699500" y="168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14518</xdr:rowOff>
    </xdr:from>
    <xdr:ext cx="534377" cy="259045"/>
    <xdr:sp macro="" textlink="">
      <xdr:nvSpPr>
        <xdr:cNvPr id="492" name="テキスト ボックス 491"/>
        <xdr:cNvSpPr txBox="1"/>
      </xdr:nvSpPr>
      <xdr:spPr>
        <a:xfrm>
          <a:off x="8483111" y="1698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102605</xdr:rowOff>
    </xdr:from>
    <xdr:to>
      <xdr:col>11</xdr:col>
      <xdr:colOff>358775</xdr:colOff>
      <xdr:row>99</xdr:row>
      <xdr:rowOff>32755</xdr:rowOff>
    </xdr:to>
    <xdr:sp macro="" textlink="">
      <xdr:nvSpPr>
        <xdr:cNvPr id="493" name="円/楕円 492"/>
        <xdr:cNvSpPr/>
      </xdr:nvSpPr>
      <xdr:spPr>
        <a:xfrm>
          <a:off x="7810500" y="169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23882</xdr:rowOff>
    </xdr:from>
    <xdr:ext cx="534377" cy="259045"/>
    <xdr:sp macro="" textlink="">
      <xdr:nvSpPr>
        <xdr:cNvPr id="494" name="テキスト ボックス 493"/>
        <xdr:cNvSpPr txBox="1"/>
      </xdr:nvSpPr>
      <xdr:spPr>
        <a:xfrm>
          <a:off x="7594111" y="1699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90515</xdr:rowOff>
    </xdr:from>
    <xdr:to>
      <xdr:col>10</xdr:col>
      <xdr:colOff>155575</xdr:colOff>
      <xdr:row>99</xdr:row>
      <xdr:rowOff>20665</xdr:rowOff>
    </xdr:to>
    <xdr:sp macro="" textlink="">
      <xdr:nvSpPr>
        <xdr:cNvPr id="495" name="円/楕円 494"/>
        <xdr:cNvSpPr/>
      </xdr:nvSpPr>
      <xdr:spPr>
        <a:xfrm>
          <a:off x="6921500" y="168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11792</xdr:rowOff>
    </xdr:from>
    <xdr:ext cx="534377" cy="259045"/>
    <xdr:sp macro="" textlink="">
      <xdr:nvSpPr>
        <xdr:cNvPr id="496" name="テキスト ボックス 495"/>
        <xdr:cNvSpPr txBox="1"/>
      </xdr:nvSpPr>
      <xdr:spPr>
        <a:xfrm>
          <a:off x="6705111" y="169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55004</xdr:rowOff>
    </xdr:from>
    <xdr:to>
      <xdr:col>23</xdr:col>
      <xdr:colOff>517525</xdr:colOff>
      <xdr:row>37</xdr:row>
      <xdr:rowOff>59461</xdr:rowOff>
    </xdr:to>
    <xdr:cxnSp macro="">
      <xdr:nvCxnSpPr>
        <xdr:cNvPr id="525" name="直線コネクタ 524"/>
        <xdr:cNvCxnSpPr/>
      </xdr:nvCxnSpPr>
      <xdr:spPr>
        <a:xfrm>
          <a:off x="15481300" y="6398654"/>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55004</xdr:rowOff>
    </xdr:from>
    <xdr:to>
      <xdr:col>22</xdr:col>
      <xdr:colOff>365125</xdr:colOff>
      <xdr:row>37</xdr:row>
      <xdr:rowOff>73216</xdr:rowOff>
    </xdr:to>
    <xdr:cxnSp macro="">
      <xdr:nvCxnSpPr>
        <xdr:cNvPr id="528" name="直線コネクタ 527"/>
        <xdr:cNvCxnSpPr/>
      </xdr:nvCxnSpPr>
      <xdr:spPr>
        <a:xfrm flipV="1">
          <a:off x="14592300" y="6398654"/>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161436</xdr:rowOff>
    </xdr:from>
    <xdr:to>
      <xdr:col>21</xdr:col>
      <xdr:colOff>161925</xdr:colOff>
      <xdr:row>37</xdr:row>
      <xdr:rowOff>73216</xdr:rowOff>
    </xdr:to>
    <xdr:cxnSp macro="">
      <xdr:nvCxnSpPr>
        <xdr:cNvPr id="531" name="直線コネクタ 530"/>
        <xdr:cNvCxnSpPr/>
      </xdr:nvCxnSpPr>
      <xdr:spPr>
        <a:xfrm>
          <a:off x="13703300" y="6333636"/>
          <a:ext cx="889000" cy="8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161436</xdr:rowOff>
    </xdr:from>
    <xdr:to>
      <xdr:col>19</xdr:col>
      <xdr:colOff>644525</xdr:colOff>
      <xdr:row>37</xdr:row>
      <xdr:rowOff>72225</xdr:rowOff>
    </xdr:to>
    <xdr:cxnSp macro="">
      <xdr:nvCxnSpPr>
        <xdr:cNvPr id="534" name="直線コネクタ 533"/>
        <xdr:cNvCxnSpPr/>
      </xdr:nvCxnSpPr>
      <xdr:spPr>
        <a:xfrm flipV="1">
          <a:off x="12814300" y="6333636"/>
          <a:ext cx="889000" cy="8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8661</xdr:rowOff>
    </xdr:from>
    <xdr:to>
      <xdr:col>23</xdr:col>
      <xdr:colOff>568325</xdr:colOff>
      <xdr:row>37</xdr:row>
      <xdr:rowOff>110261</xdr:rowOff>
    </xdr:to>
    <xdr:sp macro="" textlink="">
      <xdr:nvSpPr>
        <xdr:cNvPr id="544" name="円/楕円 543"/>
        <xdr:cNvSpPr/>
      </xdr:nvSpPr>
      <xdr:spPr>
        <a:xfrm>
          <a:off x="16268700" y="6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158538</xdr:rowOff>
    </xdr:from>
    <xdr:ext cx="534377" cy="259045"/>
    <xdr:sp macro="" textlink="">
      <xdr:nvSpPr>
        <xdr:cNvPr id="545" name="消防費該当値テキスト"/>
        <xdr:cNvSpPr txBox="1"/>
      </xdr:nvSpPr>
      <xdr:spPr>
        <a:xfrm>
          <a:off x="16370300" y="63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4204</xdr:rowOff>
    </xdr:from>
    <xdr:to>
      <xdr:col>22</xdr:col>
      <xdr:colOff>415925</xdr:colOff>
      <xdr:row>37</xdr:row>
      <xdr:rowOff>105804</xdr:rowOff>
    </xdr:to>
    <xdr:sp macro="" textlink="">
      <xdr:nvSpPr>
        <xdr:cNvPr id="546" name="円/楕円 545"/>
        <xdr:cNvSpPr/>
      </xdr:nvSpPr>
      <xdr:spPr>
        <a:xfrm>
          <a:off x="15430500" y="634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122331</xdr:rowOff>
    </xdr:from>
    <xdr:ext cx="534377" cy="259045"/>
    <xdr:sp macro="" textlink="">
      <xdr:nvSpPr>
        <xdr:cNvPr id="547" name="テキスト ボックス 546"/>
        <xdr:cNvSpPr txBox="1"/>
      </xdr:nvSpPr>
      <xdr:spPr>
        <a:xfrm>
          <a:off x="15214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22416</xdr:rowOff>
    </xdr:from>
    <xdr:to>
      <xdr:col>21</xdr:col>
      <xdr:colOff>212725</xdr:colOff>
      <xdr:row>37</xdr:row>
      <xdr:rowOff>124016</xdr:rowOff>
    </xdr:to>
    <xdr:sp macro="" textlink="">
      <xdr:nvSpPr>
        <xdr:cNvPr id="548" name="円/楕円 547"/>
        <xdr:cNvSpPr/>
      </xdr:nvSpPr>
      <xdr:spPr>
        <a:xfrm>
          <a:off x="14541500" y="63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115143</xdr:rowOff>
    </xdr:from>
    <xdr:ext cx="534377" cy="259045"/>
    <xdr:sp macro="" textlink="">
      <xdr:nvSpPr>
        <xdr:cNvPr id="549" name="テキスト ボックス 548"/>
        <xdr:cNvSpPr txBox="1"/>
      </xdr:nvSpPr>
      <xdr:spPr>
        <a:xfrm>
          <a:off x="14325111" y="645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110636</xdr:rowOff>
    </xdr:from>
    <xdr:to>
      <xdr:col>20</xdr:col>
      <xdr:colOff>9525</xdr:colOff>
      <xdr:row>37</xdr:row>
      <xdr:rowOff>40786</xdr:rowOff>
    </xdr:to>
    <xdr:sp macro="" textlink="">
      <xdr:nvSpPr>
        <xdr:cNvPr id="550" name="円/楕円 549"/>
        <xdr:cNvSpPr/>
      </xdr:nvSpPr>
      <xdr:spPr>
        <a:xfrm>
          <a:off x="13652500" y="628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57313</xdr:rowOff>
    </xdr:from>
    <xdr:ext cx="534377" cy="259045"/>
    <xdr:sp macro="" textlink="">
      <xdr:nvSpPr>
        <xdr:cNvPr id="551" name="テキスト ボックス 550"/>
        <xdr:cNvSpPr txBox="1"/>
      </xdr:nvSpPr>
      <xdr:spPr>
        <a:xfrm>
          <a:off x="13436111" y="605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21425</xdr:rowOff>
    </xdr:from>
    <xdr:to>
      <xdr:col>18</xdr:col>
      <xdr:colOff>492125</xdr:colOff>
      <xdr:row>37</xdr:row>
      <xdr:rowOff>123025</xdr:rowOff>
    </xdr:to>
    <xdr:sp macro="" textlink="">
      <xdr:nvSpPr>
        <xdr:cNvPr id="552" name="円/楕円 551"/>
        <xdr:cNvSpPr/>
      </xdr:nvSpPr>
      <xdr:spPr>
        <a:xfrm>
          <a:off x="12763500" y="63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139552</xdr:rowOff>
    </xdr:from>
    <xdr:ext cx="534377" cy="259045"/>
    <xdr:sp macro="" textlink="">
      <xdr:nvSpPr>
        <xdr:cNvPr id="553" name="テキスト ボックス 552"/>
        <xdr:cNvSpPr txBox="1"/>
      </xdr:nvSpPr>
      <xdr:spPr>
        <a:xfrm>
          <a:off x="12547111" y="614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136747</xdr:rowOff>
    </xdr:from>
    <xdr:to>
      <xdr:col>23</xdr:col>
      <xdr:colOff>517525</xdr:colOff>
      <xdr:row>55</xdr:row>
      <xdr:rowOff>85179</xdr:rowOff>
    </xdr:to>
    <xdr:cxnSp macro="">
      <xdr:nvCxnSpPr>
        <xdr:cNvPr id="583" name="直線コネクタ 582"/>
        <xdr:cNvCxnSpPr/>
      </xdr:nvCxnSpPr>
      <xdr:spPr>
        <a:xfrm>
          <a:off x="15481300" y="9395047"/>
          <a:ext cx="838200" cy="11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136747</xdr:rowOff>
    </xdr:from>
    <xdr:to>
      <xdr:col>22</xdr:col>
      <xdr:colOff>365125</xdr:colOff>
      <xdr:row>57</xdr:row>
      <xdr:rowOff>48546</xdr:rowOff>
    </xdr:to>
    <xdr:cxnSp macro="">
      <xdr:nvCxnSpPr>
        <xdr:cNvPr id="586" name="直線コネクタ 585"/>
        <xdr:cNvCxnSpPr/>
      </xdr:nvCxnSpPr>
      <xdr:spPr>
        <a:xfrm flipV="1">
          <a:off x="14592300" y="9395047"/>
          <a:ext cx="889000" cy="4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102381</xdr:rowOff>
    </xdr:from>
    <xdr:to>
      <xdr:col>21</xdr:col>
      <xdr:colOff>161925</xdr:colOff>
      <xdr:row>57</xdr:row>
      <xdr:rowOff>48546</xdr:rowOff>
    </xdr:to>
    <xdr:cxnSp macro="">
      <xdr:nvCxnSpPr>
        <xdr:cNvPr id="589" name="直線コネクタ 588"/>
        <xdr:cNvCxnSpPr/>
      </xdr:nvCxnSpPr>
      <xdr:spPr>
        <a:xfrm>
          <a:off x="13703300" y="9703581"/>
          <a:ext cx="889000" cy="1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97580</xdr:rowOff>
    </xdr:from>
    <xdr:to>
      <xdr:col>19</xdr:col>
      <xdr:colOff>644525</xdr:colOff>
      <xdr:row>56</xdr:row>
      <xdr:rowOff>102381</xdr:rowOff>
    </xdr:to>
    <xdr:cxnSp macro="">
      <xdr:nvCxnSpPr>
        <xdr:cNvPr id="592" name="直線コネクタ 591"/>
        <xdr:cNvCxnSpPr/>
      </xdr:nvCxnSpPr>
      <xdr:spPr>
        <a:xfrm>
          <a:off x="12814300" y="9698780"/>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4" name="テキスト ボックス 593"/>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34379</xdr:rowOff>
    </xdr:from>
    <xdr:to>
      <xdr:col>23</xdr:col>
      <xdr:colOff>568325</xdr:colOff>
      <xdr:row>55</xdr:row>
      <xdr:rowOff>135979</xdr:rowOff>
    </xdr:to>
    <xdr:sp macro="" textlink="">
      <xdr:nvSpPr>
        <xdr:cNvPr id="602" name="円/楕円 601"/>
        <xdr:cNvSpPr/>
      </xdr:nvSpPr>
      <xdr:spPr>
        <a:xfrm>
          <a:off x="16268700" y="94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57256</xdr:rowOff>
    </xdr:from>
    <xdr:ext cx="534377" cy="259045"/>
    <xdr:sp macro="" textlink="">
      <xdr:nvSpPr>
        <xdr:cNvPr id="603" name="教育費該当値テキスト"/>
        <xdr:cNvSpPr txBox="1"/>
      </xdr:nvSpPr>
      <xdr:spPr>
        <a:xfrm>
          <a:off x="16370300" y="931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53,862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85947</xdr:rowOff>
    </xdr:from>
    <xdr:to>
      <xdr:col>22</xdr:col>
      <xdr:colOff>415925</xdr:colOff>
      <xdr:row>55</xdr:row>
      <xdr:rowOff>16097</xdr:rowOff>
    </xdr:to>
    <xdr:sp macro="" textlink="">
      <xdr:nvSpPr>
        <xdr:cNvPr id="604" name="円/楕円 603"/>
        <xdr:cNvSpPr/>
      </xdr:nvSpPr>
      <xdr:spPr>
        <a:xfrm>
          <a:off x="15430500" y="934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32624</xdr:rowOff>
    </xdr:from>
    <xdr:ext cx="534377" cy="259045"/>
    <xdr:sp macro="" textlink="">
      <xdr:nvSpPr>
        <xdr:cNvPr id="605" name="テキスト ボックス 604"/>
        <xdr:cNvSpPr txBox="1"/>
      </xdr:nvSpPr>
      <xdr:spPr>
        <a:xfrm>
          <a:off x="15214111" y="911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169196</xdr:rowOff>
    </xdr:from>
    <xdr:to>
      <xdr:col>21</xdr:col>
      <xdr:colOff>212725</xdr:colOff>
      <xdr:row>57</xdr:row>
      <xdr:rowOff>99346</xdr:rowOff>
    </xdr:to>
    <xdr:sp macro="" textlink="">
      <xdr:nvSpPr>
        <xdr:cNvPr id="606" name="円/楕円 605"/>
        <xdr:cNvSpPr/>
      </xdr:nvSpPr>
      <xdr:spPr>
        <a:xfrm>
          <a:off x="14541500" y="97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90473</xdr:rowOff>
    </xdr:from>
    <xdr:ext cx="534377" cy="259045"/>
    <xdr:sp macro="" textlink="">
      <xdr:nvSpPr>
        <xdr:cNvPr id="607" name="テキスト ボックス 606"/>
        <xdr:cNvSpPr txBox="1"/>
      </xdr:nvSpPr>
      <xdr:spPr>
        <a:xfrm>
          <a:off x="14325111" y="986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51581</xdr:rowOff>
    </xdr:from>
    <xdr:to>
      <xdr:col>20</xdr:col>
      <xdr:colOff>9525</xdr:colOff>
      <xdr:row>56</xdr:row>
      <xdr:rowOff>153181</xdr:rowOff>
    </xdr:to>
    <xdr:sp macro="" textlink="">
      <xdr:nvSpPr>
        <xdr:cNvPr id="608" name="円/楕円 607"/>
        <xdr:cNvSpPr/>
      </xdr:nvSpPr>
      <xdr:spPr>
        <a:xfrm>
          <a:off x="13652500" y="96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144308</xdr:rowOff>
    </xdr:from>
    <xdr:ext cx="534377" cy="259045"/>
    <xdr:sp macro="" textlink="">
      <xdr:nvSpPr>
        <xdr:cNvPr id="609" name="テキスト ボックス 608"/>
        <xdr:cNvSpPr txBox="1"/>
      </xdr:nvSpPr>
      <xdr:spPr>
        <a:xfrm>
          <a:off x="13436111" y="974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46780</xdr:rowOff>
    </xdr:from>
    <xdr:to>
      <xdr:col>18</xdr:col>
      <xdr:colOff>492125</xdr:colOff>
      <xdr:row>56</xdr:row>
      <xdr:rowOff>148380</xdr:rowOff>
    </xdr:to>
    <xdr:sp macro="" textlink="">
      <xdr:nvSpPr>
        <xdr:cNvPr id="610" name="円/楕円 609"/>
        <xdr:cNvSpPr/>
      </xdr:nvSpPr>
      <xdr:spPr>
        <a:xfrm>
          <a:off x="12763500" y="96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164907</xdr:rowOff>
    </xdr:from>
    <xdr:ext cx="534377" cy="259045"/>
    <xdr:sp macro="" textlink="">
      <xdr:nvSpPr>
        <xdr:cNvPr id="611" name="テキスト ボックス 610"/>
        <xdr:cNvSpPr txBox="1"/>
      </xdr:nvSpPr>
      <xdr:spPr>
        <a:xfrm>
          <a:off x="12547111" y="94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135886</xdr:rowOff>
    </xdr:from>
    <xdr:to>
      <xdr:col>23</xdr:col>
      <xdr:colOff>517525</xdr:colOff>
      <xdr:row>78</xdr:row>
      <xdr:rowOff>139700</xdr:rowOff>
    </xdr:to>
    <xdr:cxnSp macro="">
      <xdr:nvCxnSpPr>
        <xdr:cNvPr id="638" name="直線コネクタ 637"/>
        <xdr:cNvCxnSpPr/>
      </xdr:nvCxnSpPr>
      <xdr:spPr>
        <a:xfrm>
          <a:off x="15481300" y="13508986"/>
          <a:ext cx="838200" cy="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133911</xdr:rowOff>
    </xdr:from>
    <xdr:to>
      <xdr:col>22</xdr:col>
      <xdr:colOff>365125</xdr:colOff>
      <xdr:row>78</xdr:row>
      <xdr:rowOff>135886</xdr:rowOff>
    </xdr:to>
    <xdr:cxnSp macro="">
      <xdr:nvCxnSpPr>
        <xdr:cNvPr id="641" name="直線コネクタ 640"/>
        <xdr:cNvCxnSpPr/>
      </xdr:nvCxnSpPr>
      <xdr:spPr>
        <a:xfrm>
          <a:off x="14592300" y="13507011"/>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81727</xdr:rowOff>
    </xdr:from>
    <xdr:to>
      <xdr:col>21</xdr:col>
      <xdr:colOff>161925</xdr:colOff>
      <xdr:row>78</xdr:row>
      <xdr:rowOff>133911</xdr:rowOff>
    </xdr:to>
    <xdr:cxnSp macro="">
      <xdr:nvCxnSpPr>
        <xdr:cNvPr id="644" name="直線コネクタ 643"/>
        <xdr:cNvCxnSpPr/>
      </xdr:nvCxnSpPr>
      <xdr:spPr>
        <a:xfrm>
          <a:off x="13703300" y="13454827"/>
          <a:ext cx="889000" cy="5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2448</xdr:rowOff>
    </xdr:from>
    <xdr:to>
      <xdr:col>19</xdr:col>
      <xdr:colOff>644525</xdr:colOff>
      <xdr:row>78</xdr:row>
      <xdr:rowOff>81727</xdr:rowOff>
    </xdr:to>
    <xdr:cxnSp macro="">
      <xdr:nvCxnSpPr>
        <xdr:cNvPr id="647" name="直線コネクタ 646"/>
        <xdr:cNvCxnSpPr/>
      </xdr:nvCxnSpPr>
      <xdr:spPr>
        <a:xfrm>
          <a:off x="12814300" y="13375548"/>
          <a:ext cx="889000" cy="7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49" name="テキスト ボックス 648"/>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51" name="テキスト ボックス 650"/>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7" name="円/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249299" cy="259045"/>
    <xdr:sp macro="" textlink="">
      <xdr:nvSpPr>
        <xdr:cNvPr id="658" name="災害復旧費該当値テキスト"/>
        <xdr:cNvSpPr txBox="1"/>
      </xdr:nvSpPr>
      <xdr:spPr>
        <a:xfrm>
          <a:off x="16370300" y="13384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85086</xdr:rowOff>
    </xdr:from>
    <xdr:to>
      <xdr:col>22</xdr:col>
      <xdr:colOff>415925</xdr:colOff>
      <xdr:row>79</xdr:row>
      <xdr:rowOff>15236</xdr:rowOff>
    </xdr:to>
    <xdr:sp macro="" textlink="">
      <xdr:nvSpPr>
        <xdr:cNvPr id="659" name="円/楕円 658"/>
        <xdr:cNvSpPr/>
      </xdr:nvSpPr>
      <xdr:spPr>
        <a:xfrm>
          <a:off x="15430500" y="134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6363</xdr:rowOff>
    </xdr:from>
    <xdr:ext cx="378565" cy="259045"/>
    <xdr:sp macro="" textlink="">
      <xdr:nvSpPr>
        <xdr:cNvPr id="660" name="テキスト ボックス 659"/>
        <xdr:cNvSpPr txBox="1"/>
      </xdr:nvSpPr>
      <xdr:spPr>
        <a:xfrm>
          <a:off x="15292017" y="1355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83111</xdr:rowOff>
    </xdr:from>
    <xdr:to>
      <xdr:col>21</xdr:col>
      <xdr:colOff>212725</xdr:colOff>
      <xdr:row>79</xdr:row>
      <xdr:rowOff>13261</xdr:rowOff>
    </xdr:to>
    <xdr:sp macro="" textlink="">
      <xdr:nvSpPr>
        <xdr:cNvPr id="661" name="円/楕円 660"/>
        <xdr:cNvSpPr/>
      </xdr:nvSpPr>
      <xdr:spPr>
        <a:xfrm>
          <a:off x="14541500" y="134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4388</xdr:rowOff>
    </xdr:from>
    <xdr:ext cx="378565" cy="259045"/>
    <xdr:sp macro="" textlink="">
      <xdr:nvSpPr>
        <xdr:cNvPr id="662" name="テキスト ボックス 661"/>
        <xdr:cNvSpPr txBox="1"/>
      </xdr:nvSpPr>
      <xdr:spPr>
        <a:xfrm>
          <a:off x="14403017" y="13548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30927</xdr:rowOff>
    </xdr:from>
    <xdr:to>
      <xdr:col>20</xdr:col>
      <xdr:colOff>9525</xdr:colOff>
      <xdr:row>78</xdr:row>
      <xdr:rowOff>132527</xdr:rowOff>
    </xdr:to>
    <xdr:sp macro="" textlink="">
      <xdr:nvSpPr>
        <xdr:cNvPr id="663" name="円/楕円 662"/>
        <xdr:cNvSpPr/>
      </xdr:nvSpPr>
      <xdr:spPr>
        <a:xfrm>
          <a:off x="13652500" y="1340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149054</xdr:rowOff>
    </xdr:from>
    <xdr:ext cx="469744" cy="259045"/>
    <xdr:sp macro="" textlink="">
      <xdr:nvSpPr>
        <xdr:cNvPr id="664" name="テキスト ボックス 663"/>
        <xdr:cNvSpPr txBox="1"/>
      </xdr:nvSpPr>
      <xdr:spPr>
        <a:xfrm>
          <a:off x="13468427" y="1317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123098</xdr:rowOff>
    </xdr:from>
    <xdr:to>
      <xdr:col>18</xdr:col>
      <xdr:colOff>492125</xdr:colOff>
      <xdr:row>78</xdr:row>
      <xdr:rowOff>53248</xdr:rowOff>
    </xdr:to>
    <xdr:sp macro="" textlink="">
      <xdr:nvSpPr>
        <xdr:cNvPr id="665" name="円/楕円 664"/>
        <xdr:cNvSpPr/>
      </xdr:nvSpPr>
      <xdr:spPr>
        <a:xfrm>
          <a:off x="12763500" y="133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69775</xdr:rowOff>
    </xdr:from>
    <xdr:ext cx="534377" cy="259045"/>
    <xdr:sp macro="" textlink="">
      <xdr:nvSpPr>
        <xdr:cNvPr id="666" name="テキスト ボックス 665"/>
        <xdr:cNvSpPr txBox="1"/>
      </xdr:nvSpPr>
      <xdr:spPr>
        <a:xfrm>
          <a:off x="12547111" y="130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2311</xdr:rowOff>
    </xdr:from>
    <xdr:to>
      <xdr:col>23</xdr:col>
      <xdr:colOff>517525</xdr:colOff>
      <xdr:row>96</xdr:row>
      <xdr:rowOff>6565</xdr:rowOff>
    </xdr:to>
    <xdr:cxnSp macro="">
      <xdr:nvCxnSpPr>
        <xdr:cNvPr id="695" name="直線コネクタ 694"/>
        <xdr:cNvCxnSpPr/>
      </xdr:nvCxnSpPr>
      <xdr:spPr>
        <a:xfrm flipV="1">
          <a:off x="15481300" y="16461511"/>
          <a:ext cx="8382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6565</xdr:rowOff>
    </xdr:from>
    <xdr:to>
      <xdr:col>22</xdr:col>
      <xdr:colOff>365125</xdr:colOff>
      <xdr:row>96</xdr:row>
      <xdr:rowOff>7505</xdr:rowOff>
    </xdr:to>
    <xdr:cxnSp macro="">
      <xdr:nvCxnSpPr>
        <xdr:cNvPr id="698" name="直線コネクタ 697"/>
        <xdr:cNvCxnSpPr/>
      </xdr:nvCxnSpPr>
      <xdr:spPr>
        <a:xfrm flipV="1">
          <a:off x="14592300" y="16465765"/>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170281</xdr:rowOff>
    </xdr:from>
    <xdr:to>
      <xdr:col>21</xdr:col>
      <xdr:colOff>161925</xdr:colOff>
      <xdr:row>96</xdr:row>
      <xdr:rowOff>7505</xdr:rowOff>
    </xdr:to>
    <xdr:cxnSp macro="">
      <xdr:nvCxnSpPr>
        <xdr:cNvPr id="701" name="直線コネクタ 700"/>
        <xdr:cNvCxnSpPr/>
      </xdr:nvCxnSpPr>
      <xdr:spPr>
        <a:xfrm>
          <a:off x="13703300" y="16458031"/>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703" name="テキスト ボックス 702"/>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139661</xdr:rowOff>
    </xdr:from>
    <xdr:to>
      <xdr:col>19</xdr:col>
      <xdr:colOff>644525</xdr:colOff>
      <xdr:row>95</xdr:row>
      <xdr:rowOff>170281</xdr:rowOff>
    </xdr:to>
    <xdr:cxnSp macro="">
      <xdr:nvCxnSpPr>
        <xdr:cNvPr id="704" name="直線コネクタ 703"/>
        <xdr:cNvCxnSpPr/>
      </xdr:nvCxnSpPr>
      <xdr:spPr>
        <a:xfrm>
          <a:off x="12814300" y="16427411"/>
          <a:ext cx="889000" cy="3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6" name="テキスト ボックス 705"/>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122961</xdr:rowOff>
    </xdr:from>
    <xdr:to>
      <xdr:col>23</xdr:col>
      <xdr:colOff>568325</xdr:colOff>
      <xdr:row>96</xdr:row>
      <xdr:rowOff>53111</xdr:rowOff>
    </xdr:to>
    <xdr:sp macro="" textlink="">
      <xdr:nvSpPr>
        <xdr:cNvPr id="714" name="円/楕円 713"/>
        <xdr:cNvSpPr/>
      </xdr:nvSpPr>
      <xdr:spPr>
        <a:xfrm>
          <a:off x="16268700" y="1641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101388</xdr:rowOff>
    </xdr:from>
    <xdr:ext cx="534377" cy="259045"/>
    <xdr:sp macro="" textlink="">
      <xdr:nvSpPr>
        <xdr:cNvPr id="715" name="公債費該当値テキスト"/>
        <xdr:cNvSpPr txBox="1"/>
      </xdr:nvSpPr>
      <xdr:spPr>
        <a:xfrm>
          <a:off x="16370300" y="1638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43,818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127215</xdr:rowOff>
    </xdr:from>
    <xdr:to>
      <xdr:col>22</xdr:col>
      <xdr:colOff>415925</xdr:colOff>
      <xdr:row>96</xdr:row>
      <xdr:rowOff>57365</xdr:rowOff>
    </xdr:to>
    <xdr:sp macro="" textlink="">
      <xdr:nvSpPr>
        <xdr:cNvPr id="716" name="円/楕円 715"/>
        <xdr:cNvSpPr/>
      </xdr:nvSpPr>
      <xdr:spPr>
        <a:xfrm>
          <a:off x="15430500" y="164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48492</xdr:rowOff>
    </xdr:from>
    <xdr:ext cx="534377" cy="259045"/>
    <xdr:sp macro="" textlink="">
      <xdr:nvSpPr>
        <xdr:cNvPr id="717" name="テキスト ボックス 716"/>
        <xdr:cNvSpPr txBox="1"/>
      </xdr:nvSpPr>
      <xdr:spPr>
        <a:xfrm>
          <a:off x="15214111" y="1650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43,483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128155</xdr:rowOff>
    </xdr:from>
    <xdr:to>
      <xdr:col>21</xdr:col>
      <xdr:colOff>212725</xdr:colOff>
      <xdr:row>96</xdr:row>
      <xdr:rowOff>58305</xdr:rowOff>
    </xdr:to>
    <xdr:sp macro="" textlink="">
      <xdr:nvSpPr>
        <xdr:cNvPr id="718" name="円/楕円 717"/>
        <xdr:cNvSpPr/>
      </xdr:nvSpPr>
      <xdr:spPr>
        <a:xfrm>
          <a:off x="14541500" y="16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49432</xdr:rowOff>
    </xdr:from>
    <xdr:ext cx="534377" cy="259045"/>
    <xdr:sp macro="" textlink="">
      <xdr:nvSpPr>
        <xdr:cNvPr id="719" name="テキスト ボックス 718"/>
        <xdr:cNvSpPr txBox="1"/>
      </xdr:nvSpPr>
      <xdr:spPr>
        <a:xfrm>
          <a:off x="14325111" y="165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119481</xdr:rowOff>
    </xdr:from>
    <xdr:to>
      <xdr:col>20</xdr:col>
      <xdr:colOff>9525</xdr:colOff>
      <xdr:row>96</xdr:row>
      <xdr:rowOff>49631</xdr:rowOff>
    </xdr:to>
    <xdr:sp macro="" textlink="">
      <xdr:nvSpPr>
        <xdr:cNvPr id="720" name="円/楕円 719"/>
        <xdr:cNvSpPr/>
      </xdr:nvSpPr>
      <xdr:spPr>
        <a:xfrm>
          <a:off x="13652500" y="164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40758</xdr:rowOff>
    </xdr:from>
    <xdr:ext cx="534377" cy="259045"/>
    <xdr:sp macro="" textlink="">
      <xdr:nvSpPr>
        <xdr:cNvPr id="721" name="テキスト ボックス 720"/>
        <xdr:cNvSpPr txBox="1"/>
      </xdr:nvSpPr>
      <xdr:spPr>
        <a:xfrm>
          <a:off x="13436111" y="164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88861</xdr:rowOff>
    </xdr:from>
    <xdr:to>
      <xdr:col>18</xdr:col>
      <xdr:colOff>492125</xdr:colOff>
      <xdr:row>96</xdr:row>
      <xdr:rowOff>19011</xdr:rowOff>
    </xdr:to>
    <xdr:sp macro="" textlink="">
      <xdr:nvSpPr>
        <xdr:cNvPr id="722" name="円/楕円 721"/>
        <xdr:cNvSpPr/>
      </xdr:nvSpPr>
      <xdr:spPr>
        <a:xfrm>
          <a:off x="12763500" y="1637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35538</xdr:rowOff>
    </xdr:from>
    <xdr:ext cx="534377" cy="259045"/>
    <xdr:sp macro="" textlink="">
      <xdr:nvSpPr>
        <xdr:cNvPr id="723" name="テキスト ボックス 722"/>
        <xdr:cNvSpPr txBox="1"/>
      </xdr:nvSpPr>
      <xdr:spPr>
        <a:xfrm>
          <a:off x="12547111" y="1615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議会費は、議員報酬の増などにより、前年度から</a:t>
          </a:r>
          <a:r>
            <a:rPr kumimoji="1" lang="en-US" altLang="ja-JP" sz="1100">
              <a:latin typeface="ＭＳ Ｐゴシック"/>
            </a:rPr>
            <a:t>179</a:t>
          </a:r>
          <a:r>
            <a:rPr kumimoji="1" lang="ja-JP" altLang="en-US" sz="1100">
              <a:latin typeface="ＭＳ Ｐゴシック"/>
            </a:rPr>
            <a:t>円増加したが、類似団体平均を</a:t>
          </a:r>
          <a:r>
            <a:rPr kumimoji="1" lang="en-US" altLang="ja-JP" sz="1100">
              <a:latin typeface="ＭＳ Ｐゴシック"/>
            </a:rPr>
            <a:t>94</a:t>
          </a:r>
          <a:r>
            <a:rPr kumimoji="1" lang="ja-JP" altLang="en-US" sz="1100">
              <a:latin typeface="ＭＳ Ｐゴシック"/>
            </a:rPr>
            <a:t>円下回った。 総務費は、道の駅施設整備事業の増があるが、東日本大震災復興交付金基金積立金の減などにより、前年度から</a:t>
          </a:r>
          <a:r>
            <a:rPr kumimoji="1" lang="en-US" altLang="ja-JP" sz="1100">
              <a:latin typeface="ＭＳ Ｐゴシック"/>
            </a:rPr>
            <a:t>1,866</a:t>
          </a:r>
          <a:r>
            <a:rPr kumimoji="1" lang="ja-JP" altLang="en-US" sz="1100">
              <a:latin typeface="ＭＳ Ｐゴシック"/>
            </a:rPr>
            <a:t>円減少したが、類似団体平均を</a:t>
          </a:r>
          <a:r>
            <a:rPr kumimoji="1" lang="en-US" altLang="ja-JP" sz="1100">
              <a:latin typeface="ＭＳ Ｐゴシック"/>
            </a:rPr>
            <a:t>881</a:t>
          </a:r>
          <a:r>
            <a:rPr kumimoji="1" lang="ja-JP" altLang="en-US" sz="1100">
              <a:latin typeface="ＭＳ Ｐゴシック"/>
            </a:rPr>
            <a:t>円上回った。</a:t>
          </a:r>
          <a:endParaRPr kumimoji="1" lang="en-US" altLang="ja-JP" sz="1100">
            <a:latin typeface="ＭＳ Ｐゴシック"/>
          </a:endParaRPr>
        </a:p>
        <a:p>
          <a:r>
            <a:rPr kumimoji="1" lang="ja-JP" altLang="en-US" sz="1100">
              <a:latin typeface="ＭＳ Ｐゴシック"/>
            </a:rPr>
            <a:t>民生費は、国保会計繰出金、自立支援給付事業などによる社会福祉費の増や生活保護費の増 などにより、前年度から</a:t>
          </a:r>
          <a:r>
            <a:rPr kumimoji="1" lang="en-US" altLang="ja-JP" sz="1100">
              <a:latin typeface="ＭＳ Ｐゴシック"/>
            </a:rPr>
            <a:t>6,674</a:t>
          </a:r>
          <a:r>
            <a:rPr kumimoji="1" lang="ja-JP" altLang="en-US" sz="1100">
              <a:latin typeface="ＭＳ Ｐゴシック"/>
            </a:rPr>
            <a:t>円増加したが、類似団体平均を</a:t>
          </a:r>
          <a:r>
            <a:rPr kumimoji="1" lang="en-US" altLang="ja-JP" sz="1100">
              <a:latin typeface="ＭＳ Ｐゴシック"/>
            </a:rPr>
            <a:t>45,525</a:t>
          </a:r>
          <a:r>
            <a:rPr kumimoji="1" lang="ja-JP" altLang="en-US" sz="1100">
              <a:latin typeface="ＭＳ Ｐゴシック"/>
            </a:rPr>
            <a:t>円下回った。衛生費は、病院事業会計繰出金、水道事業会計出資金などの増により、前年度から</a:t>
          </a:r>
          <a:r>
            <a:rPr kumimoji="1" lang="en-US" altLang="ja-JP" sz="1100">
              <a:latin typeface="ＭＳ Ｐゴシック"/>
            </a:rPr>
            <a:t>1,899</a:t>
          </a:r>
          <a:r>
            <a:rPr kumimoji="1" lang="ja-JP" altLang="en-US" sz="1100">
              <a:latin typeface="ＭＳ Ｐゴシック"/>
            </a:rPr>
            <a:t>円増加し、類似団体平均を</a:t>
          </a:r>
          <a:r>
            <a:rPr kumimoji="1" lang="en-US" altLang="ja-JP" sz="1100">
              <a:latin typeface="ＭＳ Ｐゴシック"/>
            </a:rPr>
            <a:t>16,247</a:t>
          </a:r>
          <a:r>
            <a:rPr kumimoji="1" lang="ja-JP" altLang="en-US" sz="1100">
              <a:latin typeface="ＭＳ Ｐゴシック"/>
            </a:rPr>
            <a:t>円上回った。</a:t>
          </a:r>
          <a:endParaRPr kumimoji="1" lang="en-US" altLang="ja-JP" sz="1100">
            <a:latin typeface="ＭＳ Ｐゴシック"/>
          </a:endParaRPr>
        </a:p>
        <a:p>
          <a:r>
            <a:rPr kumimoji="1" lang="ja-JP" altLang="en-US" sz="1100">
              <a:latin typeface="ＭＳ Ｐゴシック"/>
            </a:rPr>
            <a:t>農林水産業費は、農地・水保全管理事業、農業基盤整備事業などの増により前年度から</a:t>
          </a:r>
          <a:r>
            <a:rPr kumimoji="1" lang="en-US" altLang="ja-JP" sz="1100">
              <a:latin typeface="ＭＳ Ｐゴシック"/>
            </a:rPr>
            <a:t>1,333</a:t>
          </a:r>
          <a:r>
            <a:rPr kumimoji="1" lang="ja-JP" altLang="en-US" sz="1100">
              <a:latin typeface="ＭＳ Ｐゴシック"/>
            </a:rPr>
            <a:t>円増加したが、類似団体平均を</a:t>
          </a:r>
          <a:r>
            <a:rPr kumimoji="1" lang="en-US" altLang="ja-JP" sz="1100">
              <a:latin typeface="ＭＳ Ｐゴシック"/>
            </a:rPr>
            <a:t>17,394</a:t>
          </a:r>
          <a:r>
            <a:rPr kumimoji="1" lang="ja-JP" altLang="en-US" sz="1100">
              <a:latin typeface="ＭＳ Ｐゴシック"/>
            </a:rPr>
            <a:t>円下回った。商工費は、地方創生関連事業としてプレミアム商品券発行事業を行ったことなどにより、前年度から</a:t>
          </a:r>
          <a:r>
            <a:rPr kumimoji="1" lang="en-US" altLang="ja-JP" sz="1100">
              <a:latin typeface="ＭＳ Ｐゴシック"/>
            </a:rPr>
            <a:t>1,218</a:t>
          </a:r>
          <a:r>
            <a:rPr kumimoji="1" lang="ja-JP" altLang="en-US" sz="1100">
              <a:latin typeface="ＭＳ Ｐゴシック"/>
            </a:rPr>
            <a:t>円増加したが 、類似団体平均を</a:t>
          </a:r>
          <a:r>
            <a:rPr kumimoji="1" lang="en-US" altLang="ja-JP" sz="1100">
              <a:latin typeface="ＭＳ Ｐゴシック"/>
            </a:rPr>
            <a:t>6,753</a:t>
          </a:r>
          <a:r>
            <a:rPr kumimoji="1" lang="ja-JP" altLang="en-US" sz="1100">
              <a:latin typeface="ＭＳ Ｐゴシック"/>
            </a:rPr>
            <a:t>円下回った。</a:t>
          </a:r>
          <a:endParaRPr kumimoji="1" lang="en-US" altLang="ja-JP" sz="1100">
            <a:latin typeface="ＭＳ Ｐゴシック"/>
          </a:endParaRPr>
        </a:p>
        <a:p>
          <a:r>
            <a:rPr kumimoji="1" lang="ja-JP" altLang="en-US" sz="1100">
              <a:latin typeface="ＭＳ Ｐゴシック"/>
            </a:rPr>
            <a:t>土木費は、津波被災住宅再建支援事業の減があるものの、震災復興・津波避難道路整備事業の増などにより、前年度から</a:t>
          </a:r>
          <a:r>
            <a:rPr kumimoji="1" lang="en-US" altLang="ja-JP" sz="1100">
              <a:latin typeface="ＭＳ Ｐゴシック"/>
            </a:rPr>
            <a:t>694</a:t>
          </a:r>
          <a:r>
            <a:rPr kumimoji="1" lang="ja-JP" altLang="en-US" sz="1100">
              <a:latin typeface="ＭＳ Ｐゴシック"/>
            </a:rPr>
            <a:t>円増となったが、類似団体平均を</a:t>
          </a:r>
          <a:r>
            <a:rPr kumimoji="1" lang="en-US" altLang="ja-JP" sz="1100">
              <a:latin typeface="ＭＳ Ｐゴシック"/>
            </a:rPr>
            <a:t>29,573</a:t>
          </a:r>
          <a:r>
            <a:rPr kumimoji="1" lang="ja-JP" altLang="en-US" sz="1100">
              <a:latin typeface="ＭＳ Ｐゴシック"/>
            </a:rPr>
            <a:t>円下回った。 消防費は、消防団車両整備事業の増があるものの、災害に強い地域づくり事業の減などにより、前年度から</a:t>
          </a:r>
          <a:r>
            <a:rPr kumimoji="1" lang="en-US" altLang="ja-JP" sz="1100">
              <a:latin typeface="ＭＳ Ｐゴシック"/>
            </a:rPr>
            <a:t>234</a:t>
          </a:r>
          <a:r>
            <a:rPr kumimoji="1" lang="ja-JP" altLang="en-US" sz="1100">
              <a:latin typeface="ＭＳ Ｐゴシック"/>
            </a:rPr>
            <a:t>円の減となり、類似団体平均を</a:t>
          </a:r>
          <a:r>
            <a:rPr kumimoji="1" lang="en-US" altLang="ja-JP" sz="1100">
              <a:latin typeface="ＭＳ Ｐゴシック"/>
            </a:rPr>
            <a:t>2,750</a:t>
          </a:r>
          <a:r>
            <a:rPr kumimoji="1" lang="ja-JP" altLang="en-US" sz="1100">
              <a:latin typeface="ＭＳ Ｐゴシック"/>
            </a:rPr>
            <a:t>円下回った。</a:t>
          </a:r>
          <a:endParaRPr kumimoji="1" lang="en-US" altLang="ja-JP" sz="1100">
            <a:latin typeface="ＭＳ Ｐゴシック"/>
          </a:endParaRPr>
        </a:p>
        <a:p>
          <a:r>
            <a:rPr kumimoji="1" lang="ja-JP" altLang="en-US" sz="1100">
              <a:latin typeface="ＭＳ Ｐゴシック"/>
            </a:rPr>
            <a:t>教育費は、小学校大規模改造事業、飯岡中学校改築事業などの減により、前年度から</a:t>
          </a:r>
          <a:r>
            <a:rPr kumimoji="1" lang="en-US" altLang="ja-JP" sz="1100">
              <a:latin typeface="ＭＳ Ｐゴシック"/>
            </a:rPr>
            <a:t>6,293</a:t>
          </a:r>
          <a:r>
            <a:rPr kumimoji="1" lang="ja-JP" altLang="en-US" sz="1100">
              <a:latin typeface="ＭＳ Ｐゴシック"/>
            </a:rPr>
            <a:t>円の減となったが、類似団体平均を</a:t>
          </a:r>
          <a:r>
            <a:rPr kumimoji="1" lang="en-US" altLang="ja-JP" sz="1100">
              <a:latin typeface="ＭＳ Ｐゴシック"/>
            </a:rPr>
            <a:t>2,890</a:t>
          </a:r>
          <a:r>
            <a:rPr kumimoji="1" lang="ja-JP" altLang="en-US" sz="1100">
              <a:latin typeface="ＭＳ Ｐゴシック"/>
            </a:rPr>
            <a:t>円上回った。災害復旧費は、</a:t>
          </a:r>
          <a:r>
            <a:rPr kumimoji="1" lang="en-US" altLang="ja-JP" sz="1100">
              <a:latin typeface="ＭＳ Ｐゴシック"/>
            </a:rPr>
            <a:t>H25</a:t>
          </a:r>
          <a:r>
            <a:rPr kumimoji="1" lang="ja-JP" altLang="en-US" sz="1100">
              <a:latin typeface="ＭＳ Ｐゴシック"/>
            </a:rPr>
            <a:t>台風被害による災害復旧費の皆減により、前年度から</a:t>
          </a:r>
          <a:r>
            <a:rPr kumimoji="1" lang="en-US" altLang="ja-JP" sz="1100">
              <a:latin typeface="ＭＳ Ｐゴシック"/>
            </a:rPr>
            <a:t>417</a:t>
          </a:r>
          <a:r>
            <a:rPr kumimoji="1" lang="ja-JP" altLang="en-US" sz="1100">
              <a:latin typeface="ＭＳ Ｐゴシック"/>
            </a:rPr>
            <a:t>円の皆減となった。類似団体平均を</a:t>
          </a:r>
          <a:r>
            <a:rPr kumimoji="1" lang="en-US" altLang="ja-JP" sz="1100">
              <a:latin typeface="ＭＳ Ｐゴシック"/>
            </a:rPr>
            <a:t>6,156</a:t>
          </a:r>
          <a:r>
            <a:rPr kumimoji="1" lang="ja-JP" altLang="en-US" sz="1100">
              <a:latin typeface="ＭＳ Ｐゴシック"/>
            </a:rPr>
            <a:t>円下回った。</a:t>
          </a:r>
          <a:endParaRPr kumimoji="1" lang="en-US" altLang="ja-JP" sz="1100">
            <a:latin typeface="ＭＳ Ｐゴシック"/>
          </a:endParaRPr>
        </a:p>
        <a:p>
          <a:r>
            <a:rPr kumimoji="1" lang="ja-JP" altLang="en-US" sz="1100">
              <a:latin typeface="ＭＳ Ｐゴシック"/>
            </a:rPr>
            <a:t>公債費は、償還利子の減があるものの、元金償還の増により、前年度から</a:t>
          </a:r>
          <a:r>
            <a:rPr kumimoji="1" lang="en-US" altLang="ja-JP" sz="1100">
              <a:latin typeface="ＭＳ Ｐゴシック"/>
            </a:rPr>
            <a:t>335</a:t>
          </a:r>
          <a:r>
            <a:rPr kumimoji="1" lang="ja-JP" altLang="en-US" sz="1100">
              <a:latin typeface="ＭＳ Ｐゴシック"/>
            </a:rPr>
            <a:t>円の増となったが、類似団体平均を </a:t>
          </a:r>
          <a:r>
            <a:rPr kumimoji="1" lang="en-US" altLang="ja-JP" sz="1100">
              <a:latin typeface="ＭＳ Ｐゴシック"/>
            </a:rPr>
            <a:t>8,552</a:t>
          </a:r>
          <a:r>
            <a:rPr kumimoji="1" lang="ja-JP" altLang="en-US" sz="1100">
              <a:latin typeface="ＭＳ Ｐゴシック"/>
            </a:rPr>
            <a:t>円下回った。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財政調整基金残高については、ここ数年は増加傾向にあり、今年度も前年度歳計剰余金の積立により標準財政規模比で</a:t>
          </a:r>
          <a:r>
            <a:rPr kumimoji="1" lang="en-US" altLang="ja-JP" sz="1100">
              <a:latin typeface="ＭＳ ゴシック" pitchFamily="49" charset="-128"/>
              <a:ea typeface="ＭＳ ゴシック" pitchFamily="49" charset="-128"/>
            </a:rPr>
            <a:t>5.40</a:t>
          </a:r>
          <a:r>
            <a:rPr kumimoji="1" lang="ja-JP" altLang="en-US" sz="1100">
              <a:latin typeface="ＭＳ ゴシック" pitchFamily="49" charset="-128"/>
              <a:ea typeface="ＭＳ ゴシック" pitchFamily="49" charset="-128"/>
            </a:rPr>
            <a:t>ポイント増加した。</a:t>
          </a:r>
        </a:p>
        <a:p>
          <a:r>
            <a:rPr kumimoji="1" lang="ja-JP" altLang="en-US" sz="1100">
              <a:latin typeface="ＭＳ ゴシック" pitchFamily="49" charset="-128"/>
              <a:ea typeface="ＭＳ ゴシック" pitchFamily="49" charset="-128"/>
            </a:rPr>
            <a:t>実質収支比率については、歳入は、地方税や繰入金の減により、</a:t>
          </a:r>
          <a:r>
            <a:rPr kumimoji="1" lang="en-US" altLang="ja-JP" sz="1100">
              <a:latin typeface="ＭＳ ゴシック" pitchFamily="49" charset="-128"/>
              <a:ea typeface="ＭＳ ゴシック" pitchFamily="49" charset="-128"/>
            </a:rPr>
            <a:t>500</a:t>
          </a:r>
          <a:r>
            <a:rPr kumimoji="1" lang="ja-JP" altLang="en-US" sz="1100">
              <a:latin typeface="ＭＳ ゴシック" pitchFamily="49" charset="-128"/>
              <a:ea typeface="ＭＳ ゴシック" pitchFamily="49" charset="-128"/>
            </a:rPr>
            <a:t>百万円減少した。歳出については、扶助費、物件費が増加したものの、人件費の継続的な削減等により前年度から</a:t>
          </a:r>
          <a:r>
            <a:rPr kumimoji="1" lang="en-US" altLang="ja-JP" sz="1100">
              <a:latin typeface="ＭＳ ゴシック" pitchFamily="49" charset="-128"/>
              <a:ea typeface="ＭＳ ゴシック" pitchFamily="49" charset="-128"/>
            </a:rPr>
            <a:t>61</a:t>
          </a:r>
          <a:r>
            <a:rPr kumimoji="1" lang="ja-JP" altLang="en-US" sz="1100">
              <a:latin typeface="ＭＳ ゴシック" pitchFamily="49" charset="-128"/>
              <a:ea typeface="ＭＳ ゴシック" pitchFamily="49" charset="-128"/>
            </a:rPr>
            <a:t>百万円減少した。適正な実質収支比率と言われる</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％を基準とすると、平成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年度以降、震災に係る歳入（地方交付税等）の増により、やや上振れしている状況であるため、実質収支で多額の黒字が発生しないよう、適正な財政運営に努める。</a:t>
          </a:r>
        </a:p>
        <a:p>
          <a:r>
            <a:rPr kumimoji="1" lang="ja-JP" altLang="en-US" sz="1100">
              <a:latin typeface="ＭＳ ゴシック" pitchFamily="49" charset="-128"/>
              <a:ea typeface="ＭＳ ゴシック" pitchFamily="49" charset="-128"/>
            </a:rPr>
            <a:t>実質単年度収支については、前年度から</a:t>
          </a:r>
          <a:r>
            <a:rPr kumimoji="1" lang="en-US" altLang="ja-JP" sz="1100">
              <a:latin typeface="ＭＳ ゴシック" pitchFamily="49" charset="-128"/>
              <a:ea typeface="ＭＳ ゴシック" pitchFamily="49" charset="-128"/>
            </a:rPr>
            <a:t>188</a:t>
          </a:r>
          <a:r>
            <a:rPr kumimoji="1" lang="ja-JP" altLang="en-US" sz="1100">
              <a:latin typeface="ＭＳ ゴシック" pitchFamily="49" charset="-128"/>
              <a:ea typeface="ＭＳ ゴシック" pitchFamily="49" charset="-128"/>
            </a:rPr>
            <a:t>百万円増加し標準財政規模比では、</a:t>
          </a:r>
          <a:r>
            <a:rPr kumimoji="1" lang="en-US" altLang="ja-JP" sz="1100">
              <a:latin typeface="ＭＳ ゴシック" pitchFamily="49" charset="-128"/>
              <a:ea typeface="ＭＳ ゴシック" pitchFamily="49" charset="-128"/>
            </a:rPr>
            <a:t>0.90</a:t>
          </a:r>
          <a:r>
            <a:rPr kumimoji="1" lang="ja-JP" altLang="en-US" sz="1100">
              <a:latin typeface="ＭＳ ゴシック" pitchFamily="49" charset="-128"/>
              <a:ea typeface="ＭＳ ゴシック" pitchFamily="49" charset="-128"/>
            </a:rPr>
            <a:t>ポイント増加し、引き続き黒字を確保している。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連結実質赤字比率については、平成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以降、一般会計及び特別会計の実質収支額に赤字が生じたことはなく、また、公営企業会計においても資金不足額が生じたことはないため、連結実質赤字比率は算出されていない。今後も赤字や資金不足が生じないよう、適正な財政運営に努める。</a:t>
          </a: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31431692</v>
      </c>
      <c r="BO4" s="379"/>
      <c r="BP4" s="379"/>
      <c r="BQ4" s="379"/>
      <c r="BR4" s="379"/>
      <c r="BS4" s="379"/>
      <c r="BT4" s="379"/>
      <c r="BU4" s="380"/>
      <c r="BV4" s="378">
        <v>31931899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13.5</v>
      </c>
      <c r="CU4" s="385"/>
      <c r="CV4" s="385"/>
      <c r="CW4" s="385"/>
      <c r="CX4" s="385"/>
      <c r="CY4" s="385"/>
      <c r="CZ4" s="385"/>
      <c r="DA4" s="386"/>
      <c r="DB4" s="384">
        <v>12.2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28623980</v>
      </c>
      <c r="BO5" s="416"/>
      <c r="BP5" s="416"/>
      <c r="BQ5" s="416"/>
      <c r="BR5" s="416"/>
      <c r="BS5" s="416"/>
      <c r="BT5" s="416"/>
      <c r="BU5" s="417"/>
      <c r="BV5" s="415">
        <v>28562877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84.3</v>
      </c>
      <c r="CU5" s="413"/>
      <c r="CV5" s="413"/>
      <c r="CW5" s="413"/>
      <c r="CX5" s="413"/>
      <c r="CY5" s="413"/>
      <c r="CZ5" s="413"/>
      <c r="DA5" s="414"/>
      <c r="DB5" s="412">
        <v>86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2807712</v>
      </c>
      <c r="BO6" s="416"/>
      <c r="BP6" s="416"/>
      <c r="BQ6" s="416"/>
      <c r="BR6" s="416"/>
      <c r="BS6" s="416"/>
      <c r="BT6" s="416"/>
      <c r="BU6" s="417"/>
      <c r="BV6" s="415">
        <v>3369022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89.4</v>
      </c>
      <c r="CU6" s="453"/>
      <c r="CV6" s="453"/>
      <c r="CW6" s="453"/>
      <c r="CX6" s="453"/>
      <c r="CY6" s="453"/>
      <c r="CZ6" s="453"/>
      <c r="DA6" s="454"/>
      <c r="DB6" s="452">
        <v>92.1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341756</v>
      </c>
      <c r="BO7" s="416"/>
      <c r="BP7" s="416"/>
      <c r="BQ7" s="416"/>
      <c r="BR7" s="416"/>
      <c r="BS7" s="416"/>
      <c r="BT7" s="416"/>
      <c r="BU7" s="417"/>
      <c r="BV7" s="415">
        <v>1183027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18224558</v>
      </c>
      <c r="CU7" s="416"/>
      <c r="CV7" s="416"/>
      <c r="CW7" s="416"/>
      <c r="CX7" s="416"/>
      <c r="CY7" s="416"/>
      <c r="CZ7" s="416"/>
      <c r="DA7" s="417"/>
      <c r="DB7" s="415">
        <v>17858696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2465956</v>
      </c>
      <c r="BO8" s="416"/>
      <c r="BP8" s="416"/>
      <c r="BQ8" s="416"/>
      <c r="BR8" s="416"/>
      <c r="BS8" s="416"/>
      <c r="BT8" s="416"/>
      <c r="BU8" s="417"/>
      <c r="BV8" s="415">
        <v>2185995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v>
      </c>
      <c r="CU8" s="456"/>
      <c r="CV8" s="456"/>
      <c r="CW8" s="456"/>
      <c r="CX8" s="456"/>
      <c r="CY8" s="456"/>
      <c r="CZ8" s="456"/>
      <c r="DA8" s="457"/>
      <c r="DB8" s="455">
        <v>0.5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66586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279961</v>
      </c>
      <c r="BO9" s="416"/>
      <c r="BP9" s="416"/>
      <c r="BQ9" s="416"/>
      <c r="BR9" s="416"/>
      <c r="BS9" s="416"/>
      <c r="BT9" s="416"/>
      <c r="BU9" s="417"/>
      <c r="BV9" s="415">
        <v>198621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12.9</v>
      </c>
      <c r="CU9" s="413"/>
      <c r="CV9" s="413"/>
      <c r="CW9" s="413"/>
      <c r="CX9" s="413"/>
      <c r="CY9" s="413"/>
      <c r="CZ9" s="413"/>
      <c r="DA9" s="414"/>
      <c r="DB9" s="412">
        <v>13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69058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1111080</v>
      </c>
      <c r="BO10" s="416"/>
      <c r="BP10" s="416"/>
      <c r="BQ10" s="416"/>
      <c r="BR10" s="416"/>
      <c r="BS10" s="416"/>
      <c r="BT10" s="416"/>
      <c r="BU10" s="417"/>
      <c r="BV10" s="415">
        <v>1003758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67598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66466</v>
      </c>
      <c r="S13" s="497"/>
      <c r="T13" s="497"/>
      <c r="U13" s="497"/>
      <c r="V13" s="498"/>
      <c r="W13" s="431" t="s">
        <v>120</v>
      </c>
      <c r="X13" s="432"/>
      <c r="Y13" s="432"/>
      <c r="Z13" s="432"/>
      <c r="AA13" s="432"/>
      <c r="AB13" s="422"/>
      <c r="AC13" s="466">
        <v>6461</v>
      </c>
      <c r="AD13" s="467"/>
      <c r="AE13" s="467"/>
      <c r="AF13" s="467"/>
      <c r="AG13" s="506"/>
      <c r="AH13" s="466">
        <v>7125</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1391041</v>
      </c>
      <c r="BO13" s="416"/>
      <c r="BP13" s="416"/>
      <c r="BQ13" s="416"/>
      <c r="BR13" s="416"/>
      <c r="BS13" s="416"/>
      <c r="BT13" s="416"/>
      <c r="BU13" s="417"/>
      <c r="BV13" s="415">
        <v>1202379</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v>
      </c>
      <c r="CU13" s="413"/>
      <c r="CV13" s="413"/>
      <c r="CW13" s="413"/>
      <c r="CX13" s="413"/>
      <c r="CY13" s="413"/>
      <c r="CZ13" s="413"/>
      <c r="DA13" s="414"/>
      <c r="DB13" s="412">
        <v>9.9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68020</v>
      </c>
      <c r="S14" s="497"/>
      <c r="T14" s="497"/>
      <c r="U14" s="497"/>
      <c r="V14" s="498"/>
      <c r="W14" s="405"/>
      <c r="X14" s="406"/>
      <c r="Y14" s="406"/>
      <c r="Z14" s="406"/>
      <c r="AA14" s="406"/>
      <c r="AB14" s="395"/>
      <c r="AC14" s="499">
        <v>18.5</v>
      </c>
      <c r="AD14" s="500"/>
      <c r="AE14" s="500"/>
      <c r="AF14" s="500"/>
      <c r="AG14" s="501"/>
      <c r="AH14" s="499">
        <v>19.7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23.1</v>
      </c>
      <c r="CU14" s="511"/>
      <c r="CV14" s="511"/>
      <c r="CW14" s="511"/>
      <c r="CX14" s="511"/>
      <c r="CY14" s="511"/>
      <c r="CZ14" s="511"/>
      <c r="DA14" s="512"/>
      <c r="DB14" s="510">
        <v>41.1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66951</v>
      </c>
      <c r="S15" s="497"/>
      <c r="T15" s="497"/>
      <c r="U15" s="497"/>
      <c r="V15" s="498"/>
      <c r="W15" s="431" t="s">
        <v>126</v>
      </c>
      <c r="X15" s="432"/>
      <c r="Y15" s="432"/>
      <c r="Z15" s="432"/>
      <c r="AA15" s="432"/>
      <c r="AB15" s="422"/>
      <c r="AC15" s="466">
        <v>8519</v>
      </c>
      <c r="AD15" s="467"/>
      <c r="AE15" s="467"/>
      <c r="AF15" s="467"/>
      <c r="AG15" s="506"/>
      <c r="AH15" s="466">
        <v>9034</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6770737</v>
      </c>
      <c r="BO15" s="379"/>
      <c r="BP15" s="379"/>
      <c r="BQ15" s="379"/>
      <c r="BR15" s="379"/>
      <c r="BS15" s="379"/>
      <c r="BT15" s="379"/>
      <c r="BU15" s="380"/>
      <c r="BV15" s="378">
        <v>6515046</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24.3</v>
      </c>
      <c r="AD16" s="500"/>
      <c r="AE16" s="500"/>
      <c r="AF16" s="500"/>
      <c r="AG16" s="501"/>
      <c r="AH16" s="499">
        <v>25</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13867731</v>
      </c>
      <c r="BO16" s="416"/>
      <c r="BP16" s="416"/>
      <c r="BQ16" s="416"/>
      <c r="BR16" s="416"/>
      <c r="BS16" s="416"/>
      <c r="BT16" s="416"/>
      <c r="BU16" s="417"/>
      <c r="BV16" s="415">
        <v>13041601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20013</v>
      </c>
      <c r="AD17" s="467"/>
      <c r="AE17" s="467"/>
      <c r="AF17" s="467"/>
      <c r="AG17" s="506"/>
      <c r="AH17" s="466">
        <v>19852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8537489</v>
      </c>
      <c r="BO17" s="416"/>
      <c r="BP17" s="416"/>
      <c r="BQ17" s="416"/>
      <c r="BR17" s="416"/>
      <c r="BS17" s="416"/>
      <c r="BT17" s="416"/>
      <c r="BU17" s="417"/>
      <c r="BV17" s="415">
        <v>8320798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130.44999999999999</v>
      </c>
      <c r="M18" s="528"/>
      <c r="N18" s="528"/>
      <c r="O18" s="528"/>
      <c r="P18" s="528"/>
      <c r="Q18" s="528"/>
      <c r="R18" s="529"/>
      <c r="S18" s="529"/>
      <c r="T18" s="529"/>
      <c r="U18" s="529"/>
      <c r="V18" s="530"/>
      <c r="W18" s="433"/>
      <c r="X18" s="434"/>
      <c r="Y18" s="434"/>
      <c r="Z18" s="434"/>
      <c r="AA18" s="434"/>
      <c r="AB18" s="425"/>
      <c r="AC18" s="531">
        <v>57.2</v>
      </c>
      <c r="AD18" s="532"/>
      <c r="AE18" s="532"/>
      <c r="AF18" s="532"/>
      <c r="AG18" s="533"/>
      <c r="AH18" s="531">
        <v>54.9</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15499583</v>
      </c>
      <c r="BO18" s="416"/>
      <c r="BP18" s="416"/>
      <c r="BQ18" s="416"/>
      <c r="BR18" s="416"/>
      <c r="BS18" s="416"/>
      <c r="BT18" s="416"/>
      <c r="BU18" s="417"/>
      <c r="BV18" s="415">
        <v>15373493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510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22808033</v>
      </c>
      <c r="BO19" s="416"/>
      <c r="BP19" s="416"/>
      <c r="BQ19" s="416"/>
      <c r="BR19" s="416"/>
      <c r="BS19" s="416"/>
      <c r="BT19" s="416"/>
      <c r="BU19" s="417"/>
      <c r="BV19" s="415">
        <v>22653834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23350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27874680</v>
      </c>
      <c r="BO23" s="416"/>
      <c r="BP23" s="416"/>
      <c r="BQ23" s="416"/>
      <c r="BR23" s="416"/>
      <c r="BS23" s="416"/>
      <c r="BT23" s="416"/>
      <c r="BU23" s="417"/>
      <c r="BV23" s="415">
        <v>27732246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7740</v>
      </c>
      <c r="R24" s="467"/>
      <c r="S24" s="467"/>
      <c r="T24" s="467"/>
      <c r="U24" s="467"/>
      <c r="V24" s="506"/>
      <c r="W24" s="561"/>
      <c r="X24" s="549"/>
      <c r="Y24" s="550"/>
      <c r="Z24" s="465" t="s">
        <v>150</v>
      </c>
      <c r="AA24" s="445"/>
      <c r="AB24" s="445"/>
      <c r="AC24" s="445"/>
      <c r="AD24" s="445"/>
      <c r="AE24" s="445"/>
      <c r="AF24" s="445"/>
      <c r="AG24" s="446"/>
      <c r="AH24" s="466">
        <v>623</v>
      </c>
      <c r="AI24" s="467"/>
      <c r="AJ24" s="467"/>
      <c r="AK24" s="467"/>
      <c r="AL24" s="506"/>
      <c r="AM24" s="466">
        <v>1875230</v>
      </c>
      <c r="AN24" s="467"/>
      <c r="AO24" s="467"/>
      <c r="AP24" s="467"/>
      <c r="AQ24" s="467"/>
      <c r="AR24" s="506"/>
      <c r="AS24" s="466">
        <v>3010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15537148</v>
      </c>
      <c r="BO24" s="416"/>
      <c r="BP24" s="416"/>
      <c r="BQ24" s="416"/>
      <c r="BR24" s="416"/>
      <c r="BS24" s="416"/>
      <c r="BT24" s="416"/>
      <c r="BU24" s="417"/>
      <c r="BV24" s="415">
        <v>15573004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6400</v>
      </c>
      <c r="R25" s="467"/>
      <c r="S25" s="467"/>
      <c r="T25" s="467"/>
      <c r="U25" s="467"/>
      <c r="V25" s="506"/>
      <c r="W25" s="561"/>
      <c r="X25" s="549"/>
      <c r="Y25" s="550"/>
      <c r="Z25" s="465" t="s">
        <v>153</v>
      </c>
      <c r="AA25" s="445"/>
      <c r="AB25" s="445"/>
      <c r="AC25" s="445"/>
      <c r="AD25" s="445"/>
      <c r="AE25" s="445"/>
      <c r="AF25" s="445"/>
      <c r="AG25" s="446"/>
      <c r="AH25" s="466">
        <v>122</v>
      </c>
      <c r="AI25" s="467"/>
      <c r="AJ25" s="467"/>
      <c r="AK25" s="467"/>
      <c r="AL25" s="506"/>
      <c r="AM25" s="466">
        <v>337574</v>
      </c>
      <c r="AN25" s="467"/>
      <c r="AO25" s="467"/>
      <c r="AP25" s="467"/>
      <c r="AQ25" s="467"/>
      <c r="AR25" s="506"/>
      <c r="AS25" s="466">
        <v>2767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116874</v>
      </c>
      <c r="BO25" s="379"/>
      <c r="BP25" s="379"/>
      <c r="BQ25" s="379"/>
      <c r="BR25" s="379"/>
      <c r="BS25" s="379"/>
      <c r="BT25" s="379"/>
      <c r="BU25" s="380"/>
      <c r="BV25" s="378">
        <v>1385487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6000</v>
      </c>
      <c r="R26" s="467"/>
      <c r="S26" s="467"/>
      <c r="T26" s="467"/>
      <c r="U26" s="467"/>
      <c r="V26" s="506"/>
      <c r="W26" s="561"/>
      <c r="X26" s="549"/>
      <c r="Y26" s="550"/>
      <c r="Z26" s="465" t="s">
        <v>156</v>
      </c>
      <c r="AA26" s="571"/>
      <c r="AB26" s="571"/>
      <c r="AC26" s="571"/>
      <c r="AD26" s="571"/>
      <c r="AE26" s="571"/>
      <c r="AF26" s="571"/>
      <c r="AG26" s="572"/>
      <c r="AH26" s="466">
        <v>31</v>
      </c>
      <c r="AI26" s="467"/>
      <c r="AJ26" s="467"/>
      <c r="AK26" s="467"/>
      <c r="AL26" s="506"/>
      <c r="AM26" s="466">
        <v>85777</v>
      </c>
      <c r="AN26" s="467"/>
      <c r="AO26" s="467"/>
      <c r="AP26" s="467"/>
      <c r="AQ26" s="467"/>
      <c r="AR26" s="506"/>
      <c r="AS26" s="466">
        <v>2767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3950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3650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7359996</v>
      </c>
      <c r="BO28" s="379"/>
      <c r="BP28" s="379"/>
      <c r="BQ28" s="379"/>
      <c r="BR28" s="379"/>
      <c r="BS28" s="379"/>
      <c r="BT28" s="379"/>
      <c r="BU28" s="380"/>
      <c r="BV28" s="378">
        <v>6248916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20</v>
      </c>
      <c r="M29" s="467"/>
      <c r="N29" s="467"/>
      <c r="O29" s="467"/>
      <c r="P29" s="506"/>
      <c r="Q29" s="466">
        <v>3400</v>
      </c>
      <c r="R29" s="467"/>
      <c r="S29" s="467"/>
      <c r="T29" s="467"/>
      <c r="U29" s="467"/>
      <c r="V29" s="506"/>
      <c r="W29" s="562"/>
      <c r="X29" s="563"/>
      <c r="Y29" s="564"/>
      <c r="Z29" s="465" t="s">
        <v>166</v>
      </c>
      <c r="AA29" s="445"/>
      <c r="AB29" s="445"/>
      <c r="AC29" s="445"/>
      <c r="AD29" s="445"/>
      <c r="AE29" s="445"/>
      <c r="AF29" s="445"/>
      <c r="AG29" s="446"/>
      <c r="AH29" s="466">
        <v>623</v>
      </c>
      <c r="AI29" s="467"/>
      <c r="AJ29" s="467"/>
      <c r="AK29" s="467"/>
      <c r="AL29" s="506"/>
      <c r="AM29" s="466">
        <v>1875230</v>
      </c>
      <c r="AN29" s="467"/>
      <c r="AO29" s="467"/>
      <c r="AP29" s="467"/>
      <c r="AQ29" s="467"/>
      <c r="AR29" s="506"/>
      <c r="AS29" s="466">
        <v>3010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75695</v>
      </c>
      <c r="BO29" s="416"/>
      <c r="BP29" s="416"/>
      <c r="BQ29" s="416"/>
      <c r="BR29" s="416"/>
      <c r="BS29" s="416"/>
      <c r="BT29" s="416"/>
      <c r="BU29" s="417"/>
      <c r="BV29" s="415">
        <v>75650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97.4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6227325</v>
      </c>
      <c r="BO30" s="585"/>
      <c r="BP30" s="585"/>
      <c r="BQ30" s="585"/>
      <c r="BR30" s="585"/>
      <c r="BS30" s="585"/>
      <c r="BT30" s="585"/>
      <c r="BU30" s="586"/>
      <c r="BV30" s="584">
        <v>6167970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旭市国民健康保険事業特別会計（事業）</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旭市水道事業会計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IF('各会計、関係団体の財政状況及び健全化判断比率'!B34="","",'各会計、関係団体の財政状況及び健全化判断比率'!B34)</f>
        <v>旭市下水道事業特別会計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東総衛生組合（一般会計）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㈱千葉県食肉公社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旭市国民健康保険事業特別会計（施設）</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IF('各会計、関係団体の財政状況及び健全化判断比率'!B33="","",'各会計、関係団体の財政状況及び健全化判断比率'!B33)</f>
        <v>旭市病院事業会計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IF('各会計、関係団体の財政状況及び健全化判断比率'!B35="","",'各会計、関係団体の財政状況及び健全化判断比率'!B35)</f>
        <v>旭市農業集落排水事業特別会計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東総広域水道企業団（水道用水供給事業会計）</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季楽里あさひ</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旭市介護保険事業特別会計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東総地区広域市町村圏事務組合（一般会計）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旭市後期高齢者医療特別会計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東総地区広域市町村圏事務組合（東総地区ふるさと市町村圏事業特別会計）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東総地区広域市町村圏事務組合（一般廃棄物処理事業特別会計）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千葉県市町村総合事務組合（一般会計）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千葉県市町村総合事務組合（千葉県自治会館管理運営特別会計）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千葉県市町村総合事務組合（千葉県自治研修センター特別会計）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千葉県市町村総合事務組合（千葉県市町村交通災害共済特別会計）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千葉県後期高齢者医療広域連合（一般会計）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523</v>
      </c>
      <c r="D34" s="1181"/>
      <c r="E34" s="1182"/>
      <c r="F34" s="32">
        <v>64.06</v>
      </c>
      <c r="G34" s="33">
        <v>62.24</v>
      </c>
      <c r="H34" s="33">
        <v>74.81</v>
      </c>
      <c r="I34" s="33">
        <v>75.45</v>
      </c>
      <c r="J34" s="34">
        <v>75.48</v>
      </c>
      <c r="K34" s="22"/>
      <c r="L34" s="22"/>
      <c r="M34" s="22"/>
      <c r="N34" s="22"/>
      <c r="O34" s="22"/>
      <c r="P34" s="22"/>
    </row>
    <row r="35" spans="1:16" ht="39" customHeight="1">
      <c r="A35" s="22"/>
      <c r="B35" s="35"/>
      <c r="C35" s="1175" t="s">
        <v>524</v>
      </c>
      <c r="D35" s="1176"/>
      <c r="E35" s="1177"/>
      <c r="F35" s="36">
        <v>12.23</v>
      </c>
      <c r="G35" s="37">
        <v>10.38</v>
      </c>
      <c r="H35" s="37">
        <v>11.17</v>
      </c>
      <c r="I35" s="37">
        <v>12.24</v>
      </c>
      <c r="J35" s="38">
        <v>13.53</v>
      </c>
      <c r="K35" s="22"/>
      <c r="L35" s="22"/>
      <c r="M35" s="22"/>
      <c r="N35" s="22"/>
      <c r="O35" s="22"/>
      <c r="P35" s="22"/>
    </row>
    <row r="36" spans="1:16" ht="39" customHeight="1">
      <c r="A36" s="22"/>
      <c r="B36" s="35"/>
      <c r="C36" s="1175" t="s">
        <v>525</v>
      </c>
      <c r="D36" s="1176"/>
      <c r="E36" s="1177"/>
      <c r="F36" s="36">
        <v>3.99</v>
      </c>
      <c r="G36" s="37">
        <v>4.07</v>
      </c>
      <c r="H36" s="37">
        <v>5.43</v>
      </c>
      <c r="I36" s="37">
        <v>6.68</v>
      </c>
      <c r="J36" s="38">
        <v>8.25</v>
      </c>
      <c r="K36" s="22"/>
      <c r="L36" s="22"/>
      <c r="M36" s="22"/>
      <c r="N36" s="22"/>
      <c r="O36" s="22"/>
      <c r="P36" s="22"/>
    </row>
    <row r="37" spans="1:16" ht="39" customHeight="1">
      <c r="A37" s="22"/>
      <c r="B37" s="35"/>
      <c r="C37" s="1175" t="s">
        <v>526</v>
      </c>
      <c r="D37" s="1176"/>
      <c r="E37" s="1177"/>
      <c r="F37" s="36">
        <v>2.4500000000000002</v>
      </c>
      <c r="G37" s="37">
        <v>2.86</v>
      </c>
      <c r="H37" s="37">
        <v>2.15</v>
      </c>
      <c r="I37" s="37">
        <v>1.98</v>
      </c>
      <c r="J37" s="38">
        <v>1.1599999999999999</v>
      </c>
      <c r="K37" s="22"/>
      <c r="L37" s="22"/>
      <c r="M37" s="22"/>
      <c r="N37" s="22"/>
      <c r="O37" s="22"/>
      <c r="P37" s="22"/>
    </row>
    <row r="38" spans="1:16" ht="39" customHeight="1">
      <c r="A38" s="22"/>
      <c r="B38" s="35"/>
      <c r="C38" s="1175" t="s">
        <v>527</v>
      </c>
      <c r="D38" s="1176"/>
      <c r="E38" s="1177"/>
      <c r="F38" s="36">
        <v>0.6</v>
      </c>
      <c r="G38" s="37">
        <v>0.56999999999999995</v>
      </c>
      <c r="H38" s="37">
        <v>0.36</v>
      </c>
      <c r="I38" s="37">
        <v>0.54</v>
      </c>
      <c r="J38" s="38">
        <v>0.46</v>
      </c>
      <c r="K38" s="22"/>
      <c r="L38" s="22"/>
      <c r="M38" s="22"/>
      <c r="N38" s="22"/>
      <c r="O38" s="22"/>
      <c r="P38" s="22"/>
    </row>
    <row r="39" spans="1:16" ht="39" customHeight="1">
      <c r="A39" s="22"/>
      <c r="B39" s="35"/>
      <c r="C39" s="1175" t="s">
        <v>528</v>
      </c>
      <c r="D39" s="1176"/>
      <c r="E39" s="1177"/>
      <c r="F39" s="36">
        <v>0.05</v>
      </c>
      <c r="G39" s="37">
        <v>0.06</v>
      </c>
      <c r="H39" s="37">
        <v>0.48</v>
      </c>
      <c r="I39" s="37">
        <v>0.08</v>
      </c>
      <c r="J39" s="38">
        <v>0.39</v>
      </c>
      <c r="K39" s="22"/>
      <c r="L39" s="22"/>
      <c r="M39" s="22"/>
      <c r="N39" s="22"/>
      <c r="O39" s="22"/>
      <c r="P39" s="22"/>
    </row>
    <row r="40" spans="1:16" ht="39" customHeight="1">
      <c r="A40" s="22"/>
      <c r="B40" s="35"/>
      <c r="C40" s="1175" t="s">
        <v>529</v>
      </c>
      <c r="D40" s="1176"/>
      <c r="E40" s="1177"/>
      <c r="F40" s="36">
        <v>7.0000000000000007E-2</v>
      </c>
      <c r="G40" s="37">
        <v>0.56999999999999995</v>
      </c>
      <c r="H40" s="37">
        <v>7.0000000000000007E-2</v>
      </c>
      <c r="I40" s="37">
        <v>0.42</v>
      </c>
      <c r="J40" s="38">
        <v>0.08</v>
      </c>
      <c r="K40" s="22"/>
      <c r="L40" s="22"/>
      <c r="M40" s="22"/>
      <c r="N40" s="22"/>
      <c r="O40" s="22"/>
      <c r="P40" s="22"/>
    </row>
    <row r="41" spans="1:16" ht="39" customHeight="1">
      <c r="A41" s="22"/>
      <c r="B41" s="35"/>
      <c r="C41" s="1175" t="s">
        <v>530</v>
      </c>
      <c r="D41" s="1176"/>
      <c r="E41" s="1177"/>
      <c r="F41" s="36">
        <v>0.03</v>
      </c>
      <c r="G41" s="37">
        <v>0.04</v>
      </c>
      <c r="H41" s="37">
        <v>0.06</v>
      </c>
      <c r="I41" s="37">
        <v>0.02</v>
      </c>
      <c r="J41" s="38">
        <v>0.02</v>
      </c>
      <c r="K41" s="22"/>
      <c r="L41" s="22"/>
      <c r="M41" s="22"/>
      <c r="N41" s="22"/>
      <c r="O41" s="22"/>
      <c r="P41" s="22"/>
    </row>
    <row r="42" spans="1:16" ht="39" customHeight="1">
      <c r="A42" s="22"/>
      <c r="B42" s="39"/>
      <c r="C42" s="1175" t="s">
        <v>531</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532</v>
      </c>
      <c r="D43" s="1179"/>
      <c r="E43" s="1180"/>
      <c r="F43" s="41">
        <v>0.09</v>
      </c>
      <c r="G43" s="42">
        <v>0.1</v>
      </c>
      <c r="H43" s="42">
        <v>0.01</v>
      </c>
      <c r="I43" s="42">
        <v>0.02</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3170</v>
      </c>
      <c r="L45" s="60">
        <v>3030</v>
      </c>
      <c r="M45" s="60">
        <v>2930</v>
      </c>
      <c r="N45" s="60">
        <v>2958</v>
      </c>
      <c r="O45" s="61">
        <v>2962</v>
      </c>
      <c r="P45" s="48"/>
      <c r="Q45" s="48"/>
      <c r="R45" s="48"/>
      <c r="S45" s="48"/>
      <c r="T45" s="48"/>
      <c r="U45" s="48"/>
    </row>
    <row r="46" spans="1:21" ht="30.75" customHeight="1">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14</v>
      </c>
      <c r="F48" s="1185"/>
      <c r="G48" s="1185"/>
      <c r="H48" s="1185"/>
      <c r="I48" s="1185"/>
      <c r="J48" s="1186"/>
      <c r="K48" s="63">
        <v>1276</v>
      </c>
      <c r="L48" s="64">
        <v>1246</v>
      </c>
      <c r="M48" s="64">
        <v>1256</v>
      </c>
      <c r="N48" s="64">
        <v>1359</v>
      </c>
      <c r="O48" s="65">
        <v>1537</v>
      </c>
      <c r="P48" s="48"/>
      <c r="Q48" s="48"/>
      <c r="R48" s="48"/>
      <c r="S48" s="48"/>
      <c r="T48" s="48"/>
      <c r="U48" s="48"/>
    </row>
    <row r="49" spans="1:21" ht="30.75" customHeight="1">
      <c r="A49" s="48"/>
      <c r="B49" s="1193"/>
      <c r="C49" s="1194"/>
      <c r="D49" s="62"/>
      <c r="E49" s="1185" t="s">
        <v>15</v>
      </c>
      <c r="F49" s="1185"/>
      <c r="G49" s="1185"/>
      <c r="H49" s="1185"/>
      <c r="I49" s="1185"/>
      <c r="J49" s="1186"/>
      <c r="K49" s="63">
        <v>91</v>
      </c>
      <c r="L49" s="64">
        <v>32</v>
      </c>
      <c r="M49" s="64">
        <v>10</v>
      </c>
      <c r="N49" s="64">
        <v>25</v>
      </c>
      <c r="O49" s="65">
        <v>43</v>
      </c>
      <c r="P49" s="48"/>
      <c r="Q49" s="48"/>
      <c r="R49" s="48"/>
      <c r="S49" s="48"/>
      <c r="T49" s="48"/>
      <c r="U49" s="48"/>
    </row>
    <row r="50" spans="1:21" ht="30.75" customHeight="1">
      <c r="A50" s="48"/>
      <c r="B50" s="1193"/>
      <c r="C50" s="1194"/>
      <c r="D50" s="62"/>
      <c r="E50" s="1185" t="s">
        <v>16</v>
      </c>
      <c r="F50" s="1185"/>
      <c r="G50" s="1185"/>
      <c r="H50" s="1185"/>
      <c r="I50" s="1185"/>
      <c r="J50" s="1186"/>
      <c r="K50" s="63">
        <v>43</v>
      </c>
      <c r="L50" s="64">
        <v>34</v>
      </c>
      <c r="M50" s="64">
        <v>32</v>
      </c>
      <c r="N50" s="64">
        <v>32</v>
      </c>
      <c r="O50" s="65">
        <v>31</v>
      </c>
      <c r="P50" s="48"/>
      <c r="Q50" s="48"/>
      <c r="R50" s="48"/>
      <c r="S50" s="48"/>
      <c r="T50" s="48"/>
      <c r="U50" s="48"/>
    </row>
    <row r="51" spans="1:21" ht="30.75" customHeight="1">
      <c r="A51" s="48"/>
      <c r="B51" s="1195"/>
      <c r="C51" s="1196"/>
      <c r="D51" s="66"/>
      <c r="E51" s="1185" t="s">
        <v>17</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c r="A52" s="48"/>
      <c r="B52" s="1183" t="s">
        <v>18</v>
      </c>
      <c r="C52" s="1184"/>
      <c r="D52" s="66"/>
      <c r="E52" s="1185" t="s">
        <v>19</v>
      </c>
      <c r="F52" s="1185"/>
      <c r="G52" s="1185"/>
      <c r="H52" s="1185"/>
      <c r="I52" s="1185"/>
      <c r="J52" s="1186"/>
      <c r="K52" s="63">
        <v>2468</v>
      </c>
      <c r="L52" s="64">
        <v>2611</v>
      </c>
      <c r="M52" s="64">
        <v>2772</v>
      </c>
      <c r="N52" s="64">
        <v>3077</v>
      </c>
      <c r="O52" s="65">
        <v>3228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2112</v>
      </c>
      <c r="L53" s="69">
        <v>1731</v>
      </c>
      <c r="M53" s="69">
        <v>1456</v>
      </c>
      <c r="N53" s="69">
        <v>1297</v>
      </c>
      <c r="O53" s="70">
        <v>1345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99" t="s">
        <v>23</v>
      </c>
      <c r="C41" s="1200"/>
      <c r="D41" s="81"/>
      <c r="E41" s="1205" t="s">
        <v>24</v>
      </c>
      <c r="F41" s="1205"/>
      <c r="G41" s="1205"/>
      <c r="H41" s="1206"/>
      <c r="I41" s="82">
        <v>27673</v>
      </c>
      <c r="J41" s="83">
        <v>27941</v>
      </c>
      <c r="K41" s="83">
        <v>27702</v>
      </c>
      <c r="L41" s="83">
        <v>27732</v>
      </c>
      <c r="M41" s="84">
        <v>27875</v>
      </c>
    </row>
    <row r="42" spans="2:13" ht="27.75" customHeight="1">
      <c r="B42" s="1201"/>
      <c r="C42" s="1202"/>
      <c r="D42" s="85"/>
      <c r="E42" s="1207" t="s">
        <v>25</v>
      </c>
      <c r="F42" s="1207"/>
      <c r="G42" s="1207"/>
      <c r="H42" s="1208"/>
      <c r="I42" s="86" t="s">
        <v>478</v>
      </c>
      <c r="J42" s="87" t="s">
        <v>478</v>
      </c>
      <c r="K42" s="87" t="s">
        <v>478</v>
      </c>
      <c r="L42" s="87" t="s">
        <v>478</v>
      </c>
      <c r="M42" s="88" t="s">
        <v>478</v>
      </c>
    </row>
    <row r="43" spans="2:13" ht="27.75" customHeight="1">
      <c r="B43" s="1201"/>
      <c r="C43" s="1202"/>
      <c r="D43" s="85"/>
      <c r="E43" s="1207" t="s">
        <v>26</v>
      </c>
      <c r="F43" s="1207"/>
      <c r="G43" s="1207"/>
      <c r="H43" s="1208"/>
      <c r="I43" s="86">
        <v>22376</v>
      </c>
      <c r="J43" s="87">
        <v>21534</v>
      </c>
      <c r="K43" s="87">
        <v>20825</v>
      </c>
      <c r="L43" s="87">
        <v>19713</v>
      </c>
      <c r="M43" s="88">
        <v>17828</v>
      </c>
    </row>
    <row r="44" spans="2:13" ht="27.75" customHeight="1">
      <c r="B44" s="1201"/>
      <c r="C44" s="1202"/>
      <c r="D44" s="85"/>
      <c r="E44" s="1207" t="s">
        <v>27</v>
      </c>
      <c r="F44" s="1207"/>
      <c r="G44" s="1207"/>
      <c r="H44" s="1208"/>
      <c r="I44" s="86">
        <v>507</v>
      </c>
      <c r="J44" s="87">
        <v>500</v>
      </c>
      <c r="K44" s="87">
        <v>499</v>
      </c>
      <c r="L44" s="87">
        <v>476</v>
      </c>
      <c r="M44" s="88">
        <v>435</v>
      </c>
    </row>
    <row r="45" spans="2:13" ht="27.75" customHeight="1">
      <c r="B45" s="1201"/>
      <c r="C45" s="1202"/>
      <c r="D45" s="85"/>
      <c r="E45" s="1207" t="s">
        <v>28</v>
      </c>
      <c r="F45" s="1207"/>
      <c r="G45" s="1207"/>
      <c r="H45" s="1208"/>
      <c r="I45" s="86">
        <v>3822</v>
      </c>
      <c r="J45" s="87">
        <v>3630</v>
      </c>
      <c r="K45" s="87">
        <v>3570</v>
      </c>
      <c r="L45" s="87">
        <v>3258</v>
      </c>
      <c r="M45" s="88">
        <v>3246</v>
      </c>
    </row>
    <row r="46" spans="2:13" ht="27.75" customHeight="1">
      <c r="B46" s="1201"/>
      <c r="C46" s="1202"/>
      <c r="D46" s="85"/>
      <c r="E46" s="1207" t="s">
        <v>29</v>
      </c>
      <c r="F46" s="1207"/>
      <c r="G46" s="1207"/>
      <c r="H46" s="1208"/>
      <c r="I46" s="86">
        <v>424</v>
      </c>
      <c r="J46" s="87">
        <v>405</v>
      </c>
      <c r="K46" s="87">
        <v>70</v>
      </c>
      <c r="L46" s="87">
        <v>51</v>
      </c>
      <c r="M46" s="88">
        <v>617</v>
      </c>
    </row>
    <row r="47" spans="2:13" ht="27.75" customHeight="1">
      <c r="B47" s="1201"/>
      <c r="C47" s="1202"/>
      <c r="D47" s="85"/>
      <c r="E47" s="1207" t="s">
        <v>30</v>
      </c>
      <c r="F47" s="1207"/>
      <c r="G47" s="1207"/>
      <c r="H47" s="1208"/>
      <c r="I47" s="86" t="s">
        <v>478</v>
      </c>
      <c r="J47" s="87" t="s">
        <v>478</v>
      </c>
      <c r="K47" s="87" t="s">
        <v>478</v>
      </c>
      <c r="L47" s="87" t="s">
        <v>478</v>
      </c>
      <c r="M47" s="88" t="s">
        <v>478</v>
      </c>
    </row>
    <row r="48" spans="2:13" ht="27.75" customHeight="1">
      <c r="B48" s="1203"/>
      <c r="C48" s="1204"/>
      <c r="D48" s="85"/>
      <c r="E48" s="1207" t="s">
        <v>31</v>
      </c>
      <c r="F48" s="1207"/>
      <c r="G48" s="1207"/>
      <c r="H48" s="1208"/>
      <c r="I48" s="86" t="s">
        <v>478</v>
      </c>
      <c r="J48" s="87" t="s">
        <v>478</v>
      </c>
      <c r="K48" s="87" t="s">
        <v>478</v>
      </c>
      <c r="L48" s="87" t="s">
        <v>478</v>
      </c>
      <c r="M48" s="88" t="s">
        <v>478</v>
      </c>
    </row>
    <row r="49" spans="2:13" ht="27.75" customHeight="1">
      <c r="B49" s="1209" t="s">
        <v>32</v>
      </c>
      <c r="C49" s="1210"/>
      <c r="D49" s="89"/>
      <c r="E49" s="1207" t="s">
        <v>33</v>
      </c>
      <c r="F49" s="1207"/>
      <c r="G49" s="1207"/>
      <c r="H49" s="1208"/>
      <c r="I49" s="86">
        <v>5589</v>
      </c>
      <c r="J49" s="87">
        <v>7119</v>
      </c>
      <c r="K49" s="87">
        <v>8093</v>
      </c>
      <c r="L49" s="87">
        <v>9463</v>
      </c>
      <c r="M49" s="88">
        <v>10930</v>
      </c>
    </row>
    <row r="50" spans="2:13" ht="27.75" customHeight="1">
      <c r="B50" s="1201"/>
      <c r="C50" s="1202"/>
      <c r="D50" s="85"/>
      <c r="E50" s="1207" t="s">
        <v>34</v>
      </c>
      <c r="F50" s="1207"/>
      <c r="G50" s="1207"/>
      <c r="H50" s="1208"/>
      <c r="I50" s="86">
        <v>980</v>
      </c>
      <c r="J50" s="87">
        <v>1245</v>
      </c>
      <c r="K50" s="87">
        <v>2521</v>
      </c>
      <c r="L50" s="87">
        <v>2552</v>
      </c>
      <c r="M50" s="88">
        <v>2579</v>
      </c>
    </row>
    <row r="51" spans="2:13" ht="27.75" customHeight="1">
      <c r="B51" s="1203"/>
      <c r="C51" s="1204"/>
      <c r="D51" s="85"/>
      <c r="E51" s="1207" t="s">
        <v>35</v>
      </c>
      <c r="F51" s="1207"/>
      <c r="G51" s="1207"/>
      <c r="H51" s="1208"/>
      <c r="I51" s="86">
        <v>32304</v>
      </c>
      <c r="J51" s="87">
        <v>33110</v>
      </c>
      <c r="K51" s="87">
        <v>33235</v>
      </c>
      <c r="L51" s="87">
        <v>33047</v>
      </c>
      <c r="M51" s="88">
        <v>32970</v>
      </c>
    </row>
    <row r="52" spans="2:13" ht="27.75" customHeight="1" thickBot="1">
      <c r="B52" s="1211" t="s">
        <v>36</v>
      </c>
      <c r="C52" s="1212"/>
      <c r="D52" s="90"/>
      <c r="E52" s="1213" t="s">
        <v>37</v>
      </c>
      <c r="F52" s="1213"/>
      <c r="G52" s="1213"/>
      <c r="H52" s="1214"/>
      <c r="I52" s="91">
        <v>15929</v>
      </c>
      <c r="J52" s="92">
        <v>12537</v>
      </c>
      <c r="K52" s="92">
        <v>8816</v>
      </c>
      <c r="L52" s="92">
        <v>6168</v>
      </c>
      <c r="M52" s="93">
        <v>3521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36"/>
      <c r="H50" s="1237"/>
      <c r="I50" s="1237"/>
      <c r="J50" s="1238"/>
      <c r="K50" s="354" t="s">
        <v>518</v>
      </c>
      <c r="L50" s="354" t="s">
        <v>519</v>
      </c>
      <c r="M50" s="354" t="s">
        <v>520</v>
      </c>
      <c r="N50" s="354" t="s">
        <v>521</v>
      </c>
      <c r="O50" s="354" t="s">
        <v>522</v>
      </c>
    </row>
    <row r="51" spans="1:17">
      <c r="B51" s="248"/>
      <c r="C51" s="244"/>
      <c r="D51" s="244"/>
      <c r="E51" s="244"/>
      <c r="F51" s="244"/>
      <c r="G51" s="1239" t="s">
        <v>559</v>
      </c>
      <c r="H51" s="1240"/>
      <c r="I51" s="1245" t="s">
        <v>560</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561</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562</v>
      </c>
      <c r="H55" s="1220"/>
      <c r="I55" s="1225" t="s">
        <v>560</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561</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27" t="s">
        <v>566</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36"/>
      <c r="H72" s="1237"/>
      <c r="I72" s="1237"/>
      <c r="J72" s="1238"/>
      <c r="K72" s="354" t="s">
        <v>518</v>
      </c>
      <c r="L72" s="354" t="s">
        <v>519</v>
      </c>
      <c r="M72" s="354" t="s">
        <v>520</v>
      </c>
      <c r="N72" s="354" t="s">
        <v>521</v>
      </c>
      <c r="O72" s="354" t="s">
        <v>522</v>
      </c>
    </row>
    <row r="73" spans="2:30">
      <c r="B73" s="248"/>
      <c r="C73" s="244"/>
      <c r="D73" s="244"/>
      <c r="E73" s="244"/>
      <c r="F73" s="244"/>
      <c r="G73" s="1239" t="s">
        <v>559</v>
      </c>
      <c r="H73" s="1240"/>
      <c r="I73" s="1245" t="s">
        <v>560</v>
      </c>
      <c r="J73" s="1245"/>
      <c r="K73" s="1226">
        <v>103.9</v>
      </c>
      <c r="L73" s="1226">
        <v>83.2</v>
      </c>
      <c r="M73" s="1215">
        <v>58</v>
      </c>
      <c r="N73" s="1215">
        <v>41.1</v>
      </c>
      <c r="O73" s="1215">
        <v>23.1</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565</v>
      </c>
      <c r="J75" s="1225"/>
      <c r="K75" s="1247">
        <v>14.9</v>
      </c>
      <c r="L75" s="1247">
        <v>13.2</v>
      </c>
      <c r="M75" s="1247">
        <v>11.6</v>
      </c>
      <c r="N75" s="1247">
        <v>9.9</v>
      </c>
      <c r="O75" s="1247">
        <v>9</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562</v>
      </c>
      <c r="H77" s="1220"/>
      <c r="I77" s="1225" t="s">
        <v>560</v>
      </c>
      <c r="J77" s="1225"/>
      <c r="K77" s="1226">
        <v>69.2</v>
      </c>
      <c r="L77" s="1226">
        <v>58.2</v>
      </c>
      <c r="M77" s="1215">
        <v>50.3</v>
      </c>
      <c r="N77" s="1215">
        <v>45.9</v>
      </c>
      <c r="O77" s="1215">
        <v>39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565</v>
      </c>
      <c r="J79" s="1217"/>
      <c r="K79" s="1218">
        <v>11.1</v>
      </c>
      <c r="L79" s="1218">
        <v>10.3</v>
      </c>
      <c r="M79" s="1218">
        <v>9.6</v>
      </c>
      <c r="N79" s="1218">
        <v>8.8000000000000007</v>
      </c>
      <c r="O79" s="1218">
        <v>9</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55576</v>
      </c>
      <c r="E3" s="116"/>
      <c r="F3" s="117">
        <v>47569</v>
      </c>
      <c r="G3" s="118"/>
      <c r="H3" s="119"/>
    </row>
    <row r="4" spans="1:8">
      <c r="A4" s="120"/>
      <c r="B4" s="121"/>
      <c r="C4" s="122"/>
      <c r="D4" s="123">
        <v>29900</v>
      </c>
      <c r="E4" s="124"/>
      <c r="F4" s="125">
        <v>26255</v>
      </c>
      <c r="G4" s="126"/>
      <c r="H4" s="127"/>
    </row>
    <row r="5" spans="1:8">
      <c r="A5" s="108" t="s">
        <v>512</v>
      </c>
      <c r="B5" s="113"/>
      <c r="C5" s="114"/>
      <c r="D5" s="115">
        <v>56771</v>
      </c>
      <c r="E5" s="116"/>
      <c r="F5" s="117">
        <v>50880</v>
      </c>
      <c r="G5" s="118"/>
      <c r="H5" s="119"/>
    </row>
    <row r="6" spans="1:8">
      <c r="A6" s="120"/>
      <c r="B6" s="121"/>
      <c r="C6" s="122"/>
      <c r="D6" s="123">
        <v>28280</v>
      </c>
      <c r="E6" s="124"/>
      <c r="F6" s="125">
        <v>26879</v>
      </c>
      <c r="G6" s="126"/>
      <c r="H6" s="127"/>
    </row>
    <row r="7" spans="1:8">
      <c r="A7" s="108" t="s">
        <v>513</v>
      </c>
      <c r="B7" s="113"/>
      <c r="C7" s="114"/>
      <c r="D7" s="115">
        <v>53664</v>
      </c>
      <c r="E7" s="116"/>
      <c r="F7" s="117">
        <v>63956</v>
      </c>
      <c r="G7" s="118"/>
      <c r="H7" s="119"/>
    </row>
    <row r="8" spans="1:8">
      <c r="A8" s="120"/>
      <c r="B8" s="121"/>
      <c r="C8" s="122"/>
      <c r="D8" s="123">
        <v>32117</v>
      </c>
      <c r="E8" s="124"/>
      <c r="F8" s="125">
        <v>29239</v>
      </c>
      <c r="G8" s="126"/>
      <c r="H8" s="127"/>
    </row>
    <row r="9" spans="1:8">
      <c r="A9" s="108" t="s">
        <v>514</v>
      </c>
      <c r="B9" s="113"/>
      <c r="C9" s="114"/>
      <c r="D9" s="115">
        <v>65225</v>
      </c>
      <c r="E9" s="116"/>
      <c r="F9" s="117">
        <v>66255</v>
      </c>
      <c r="G9" s="118"/>
      <c r="H9" s="119"/>
    </row>
    <row r="10" spans="1:8">
      <c r="A10" s="120"/>
      <c r="B10" s="121"/>
      <c r="C10" s="122"/>
      <c r="D10" s="123">
        <v>35774</v>
      </c>
      <c r="E10" s="124"/>
      <c r="F10" s="125">
        <v>31822</v>
      </c>
      <c r="G10" s="126"/>
      <c r="H10" s="127"/>
    </row>
    <row r="11" spans="1:8">
      <c r="A11" s="108" t="s">
        <v>515</v>
      </c>
      <c r="B11" s="113"/>
      <c r="C11" s="114"/>
      <c r="D11" s="115">
        <v>65959</v>
      </c>
      <c r="E11" s="116"/>
      <c r="F11" s="117">
        <v>92247</v>
      </c>
      <c r="G11" s="118"/>
      <c r="H11" s="119"/>
    </row>
    <row r="12" spans="1:8">
      <c r="A12" s="120"/>
      <c r="B12" s="121"/>
      <c r="C12" s="128"/>
      <c r="D12" s="123">
        <v>41719</v>
      </c>
      <c r="E12" s="124"/>
      <c r="F12" s="125">
        <v>37204</v>
      </c>
      <c r="G12" s="126"/>
      <c r="H12" s="127"/>
    </row>
    <row r="13" spans="1:8">
      <c r="A13" s="108"/>
      <c r="B13" s="113"/>
      <c r="C13" s="129"/>
      <c r="D13" s="130">
        <v>59439</v>
      </c>
      <c r="E13" s="131"/>
      <c r="F13" s="132">
        <v>64181</v>
      </c>
      <c r="G13" s="133"/>
      <c r="H13" s="119"/>
    </row>
    <row r="14" spans="1:8">
      <c r="A14" s="120"/>
      <c r="B14" s="121"/>
      <c r="C14" s="122"/>
      <c r="D14" s="123">
        <v>33558</v>
      </c>
      <c r="E14" s="124"/>
      <c r="F14" s="125">
        <v>30280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12.23</v>
      </c>
      <c r="C19" s="134">
        <f>ROUND(VALUE(SUBSTITUTE(実質収支比率等に係る経年分析!G$48,"▲","-")),2)</f>
        <v>10.39</v>
      </c>
      <c r="D19" s="134">
        <f>ROUND(VALUE(SUBSTITUTE(実質収支比率等に係る経年分析!H$48,"▲","-")),2)</f>
        <v>11.18</v>
      </c>
      <c r="E19" s="134">
        <f>ROUND(VALUE(SUBSTITUTE(実質収支比率等に係る経年分析!I$48,"▲","-")),2)</f>
        <v>12.24</v>
      </c>
      <c r="F19" s="134">
        <f>ROUND(VALUE(SUBSTITUTE(実質収支比率等に係る経年分析!J$48,"▲","-")),2)</f>
        <v>13.53</v>
      </c>
    </row>
    <row r="20" spans="1:11">
      <c r="A20" s="134" t="s">
        <v>42</v>
      </c>
      <c r="B20" s="134">
        <f>ROUND(VALUE(SUBSTITUTE(実質収支比率等に係る経年分析!F$47,"▲","-")),2)</f>
        <v>15.61</v>
      </c>
      <c r="C20" s="134">
        <f>ROUND(VALUE(SUBSTITUTE(実質収支比率等に係る経年分析!G$47,"▲","-")),2)</f>
        <v>22.01</v>
      </c>
      <c r="D20" s="134">
        <f>ROUND(VALUE(SUBSTITUTE(実質収支比率等に係る経年分析!H$47,"▲","-")),2)</f>
        <v>29.51</v>
      </c>
      <c r="E20" s="134">
        <f>ROUND(VALUE(SUBSTITUTE(実質収支比率等に係る経年分析!I$47,"▲","-")),2)</f>
        <v>34.99</v>
      </c>
      <c r="F20" s="134">
        <f>ROUND(VALUE(SUBSTITUTE(実質収支比率等に係る経年分析!J$47,"▲","-")),2)</f>
        <v>40.39</v>
      </c>
    </row>
    <row r="21" spans="1:11">
      <c r="A21" s="134" t="s">
        <v>43</v>
      </c>
      <c r="B21" s="134">
        <f>IF(ISNUMBER(VALUE(SUBSTITUTE(実質収支比率等に係る経年分析!F$49,"▲","-"))),ROUND(VALUE(SUBSTITUTE(実質収支比率等に係る経年分析!F$49,"▲","-")),2),NA())</f>
        <v>8.5299999999999994</v>
      </c>
      <c r="C21" s="134">
        <f>IF(ISNUMBER(VALUE(SUBSTITUTE(実質収支比率等に係る経年分析!G$49,"▲","-"))),ROUND(VALUE(SUBSTITUTE(実質収支比率等に係る経年分析!G$49,"▲","-")),2),NA())</f>
        <v>4.37</v>
      </c>
      <c r="D21" s="134">
        <f>IF(ISNUMBER(VALUE(SUBSTITUTE(実質収支比率等に係る経年分析!H$49,"▲","-"))),ROUND(VALUE(SUBSTITUTE(実質収支比率等に係る経年分析!H$49,"▲","-")),2),NA())</f>
        <v>9.0399999999999991</v>
      </c>
      <c r="E21" s="134">
        <f>IF(ISNUMBER(VALUE(SUBSTITUTE(実質収支比率等に係る経年分析!I$49,"▲","-"))),ROUND(VALUE(SUBSTITUTE(実質収支比率等に係る経年分析!I$49,"▲","-")),2),NA())</f>
        <v>6.73</v>
      </c>
      <c r="F21" s="134">
        <f>IF(ISNUMBER(VALUE(SUBSTITUTE(実質収支比率等に係る経年分析!J$49,"▲","-"))),ROUND(VALUE(SUBSTITUTE(実質収支比率等に係る経年分析!J$49,"▲","-")),2),NA())</f>
        <v>7.63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旭市農業集落排水事業特別会計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旭市介護保険事業特別会計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0.56999999999999995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旭市後期高齢者医療特別会計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0.39</v>
      </c>
    </row>
    <row r="32" spans="1:11">
      <c r="A32" s="135" t="str">
        <f>IF(連結実質赤字比率に係る赤字・黒字の構成分析!C$38="",NA(),連結実質赤字比率に係る赤字・黒字の構成分析!C$38)</f>
        <v>旭市下水道事業特別会計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0.56999999999999995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0.46</v>
      </c>
    </row>
    <row r="33" spans="1:16">
      <c r="A33" s="135" t="str">
        <f>IF(連結実質赤字比率に係る赤字・黒字の構成分析!C$37="",NA(),連結実質赤字比率に係る赤字・黒字の構成分析!C$37)</f>
        <v>旭市国民健康保険事業特別会計（事業）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2.4500000000000002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1.1599999999999999</v>
      </c>
    </row>
    <row r="34" spans="1:16">
      <c r="A34" s="135" t="str">
        <f>IF(連結実質赤字比率に係る赤字・黒字の構成分析!C$36="",NA(),連結実質赤字比率に係る赤字・黒字の構成分析!C$36)</f>
        <v>旭市水道事業会計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8.25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13.53</v>
      </c>
    </row>
    <row r="36" spans="1:16">
      <c r="A36" s="135" t="str">
        <f>IF(連結実質赤字比率に係る赤字・黒字の構成分析!C$34="",NA(),連結実質赤字比率に係る赤字・黒字の構成分析!C$34)</f>
        <v>旭市病院事業会計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75.45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75.48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2468</v>
      </c>
      <c r="E42" s="136"/>
      <c r="F42" s="136"/>
      <c r="G42" s="136">
        <f>'実質公債費比率（分子）の構造'!L$52</f>
        <v>2611</v>
      </c>
      <c r="H42" s="136"/>
      <c r="I42" s="136"/>
      <c r="J42" s="136">
        <f>'実質公債費比率（分子）の構造'!M$52</f>
        <v>2772</v>
      </c>
      <c r="K42" s="136"/>
      <c r="L42" s="136"/>
      <c r="M42" s="136">
        <f>'実質公債費比率（分子）の構造'!N$52</f>
        <v>3077</v>
      </c>
      <c r="N42" s="136"/>
      <c r="O42" s="136"/>
      <c r="P42" s="136">
        <f>'実質公債費比率（分子）の構造'!O$52</f>
        <v>3228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43</v>
      </c>
      <c r="C44" s="136"/>
      <c r="D44" s="136"/>
      <c r="E44" s="136">
        <f>'実質公債費比率（分子）の構造'!L$50</f>
        <v>34</v>
      </c>
      <c r="F44" s="136"/>
      <c r="G44" s="136"/>
      <c r="H44" s="136">
        <f>'実質公債費比率（分子）の構造'!M$50</f>
        <v>32</v>
      </c>
      <c r="I44" s="136"/>
      <c r="J44" s="136"/>
      <c r="K44" s="136">
        <f>'実質公債費比率（分子）の構造'!N$50</f>
        <v>32</v>
      </c>
      <c r="L44" s="136"/>
      <c r="M44" s="136"/>
      <c r="N44" s="136">
        <f>'実質公債費比率（分子）の構造'!O$50</f>
        <v>31</v>
      </c>
      <c r="O44" s="136"/>
      <c r="P44" s="136"/>
    </row>
    <row r="45" spans="1:16">
      <c r="A45" s="136" t="s">
        <v>53</v>
      </c>
      <c r="B45" s="136">
        <f>'実質公債費比率（分子）の構造'!K$49</f>
        <v>91</v>
      </c>
      <c r="C45" s="136"/>
      <c r="D45" s="136"/>
      <c r="E45" s="136">
        <f>'実質公債費比率（分子）の構造'!L$49</f>
        <v>32</v>
      </c>
      <c r="F45" s="136"/>
      <c r="G45" s="136"/>
      <c r="H45" s="136">
        <f>'実質公債費比率（分子）の構造'!M$49</f>
        <v>10</v>
      </c>
      <c r="I45" s="136"/>
      <c r="J45" s="136"/>
      <c r="K45" s="136">
        <f>'実質公債費比率（分子）の構造'!N$49</f>
        <v>25</v>
      </c>
      <c r="L45" s="136"/>
      <c r="M45" s="136"/>
      <c r="N45" s="136">
        <f>'実質公債費比率（分子）の構造'!O$49</f>
        <v>43</v>
      </c>
      <c r="O45" s="136"/>
      <c r="P45" s="136"/>
    </row>
    <row r="46" spans="1:16">
      <c r="A46" s="136" t="s">
        <v>54</v>
      </c>
      <c r="B46" s="136">
        <f>'実質公債費比率（分子）の構造'!K$48</f>
        <v>1276</v>
      </c>
      <c r="C46" s="136"/>
      <c r="D46" s="136"/>
      <c r="E46" s="136">
        <f>'実質公債費比率（分子）の構造'!L$48</f>
        <v>1246</v>
      </c>
      <c r="F46" s="136"/>
      <c r="G46" s="136"/>
      <c r="H46" s="136">
        <f>'実質公債費比率（分子）の構造'!M$48</f>
        <v>1256</v>
      </c>
      <c r="I46" s="136"/>
      <c r="J46" s="136"/>
      <c r="K46" s="136">
        <f>'実質公債費比率（分子）の構造'!N$48</f>
        <v>1359</v>
      </c>
      <c r="L46" s="136"/>
      <c r="M46" s="136"/>
      <c r="N46" s="136">
        <f>'実質公債費比率（分子）の構造'!O$48</f>
        <v>1537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3170</v>
      </c>
      <c r="C49" s="136"/>
      <c r="D49" s="136"/>
      <c r="E49" s="136">
        <f>'実質公債費比率（分子）の構造'!L$45</f>
        <v>3030</v>
      </c>
      <c r="F49" s="136"/>
      <c r="G49" s="136"/>
      <c r="H49" s="136">
        <f>'実質公債費比率（分子）の構造'!M$45</f>
        <v>2930</v>
      </c>
      <c r="I49" s="136"/>
      <c r="J49" s="136"/>
      <c r="K49" s="136">
        <f>'実質公債費比率（分子）の構造'!N$45</f>
        <v>2958</v>
      </c>
      <c r="L49" s="136"/>
      <c r="M49" s="136"/>
      <c r="N49" s="136">
        <f>'実質公債費比率（分子）の構造'!O$45</f>
        <v>2962</v>
      </c>
      <c r="O49" s="136"/>
      <c r="P49" s="136"/>
    </row>
    <row r="50" spans="1:16">
      <c r="A50" s="136" t="s">
        <v>58</v>
      </c>
      <c r="B50" s="136" t="e">
        <f>NA()</f>
        <v>#N/A</v>
      </c>
      <c r="C50" s="136">
        <f>IF(ISNUMBER('実質公債費比率（分子）の構造'!K$53),'実質公債費比率（分子）の構造'!K$53,NA())</f>
        <v>2112</v>
      </c>
      <c r="D50" s="136" t="e">
        <f>NA()</f>
        <v>#N/A</v>
      </c>
      <c r="E50" s="136" t="e">
        <f>NA()</f>
        <v>#N/A</v>
      </c>
      <c r="F50" s="136">
        <f>IF(ISNUMBER('実質公債費比率（分子）の構造'!L$53),'実質公債費比率（分子）の構造'!L$53,NA())</f>
        <v>1731</v>
      </c>
      <c r="G50" s="136" t="e">
        <f>NA()</f>
        <v>#N/A</v>
      </c>
      <c r="H50" s="136" t="e">
        <f>NA()</f>
        <v>#N/A</v>
      </c>
      <c r="I50" s="136">
        <f>IF(ISNUMBER('実質公債費比率（分子）の構造'!M$53),'実質公債費比率（分子）の構造'!M$53,NA())</f>
        <v>1456</v>
      </c>
      <c r="J50" s="136" t="e">
        <f>NA()</f>
        <v>#N/A</v>
      </c>
      <c r="K50" s="136" t="e">
        <f>NA()</f>
        <v>#N/A</v>
      </c>
      <c r="L50" s="136">
        <f>IF(ISNUMBER('実質公債費比率（分子）の構造'!N$53),'実質公債費比率（分子）の構造'!N$53,NA())</f>
        <v>1297</v>
      </c>
      <c r="M50" s="136" t="e">
        <f>NA()</f>
        <v>#N/A</v>
      </c>
      <c r="N50" s="136" t="e">
        <f>NA()</f>
        <v>#N/A</v>
      </c>
      <c r="O50" s="136">
        <f>IF(ISNUMBER('実質公債費比率（分子）の構造'!O$53),'実質公債費比率（分子）の構造'!O$53,NA())</f>
        <v>1345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32304</v>
      </c>
      <c r="E56" s="135"/>
      <c r="F56" s="135"/>
      <c r="G56" s="135">
        <f>'将来負担比率（分子）の構造'!J$51</f>
        <v>33110</v>
      </c>
      <c r="H56" s="135"/>
      <c r="I56" s="135"/>
      <c r="J56" s="135">
        <f>'将来負担比率（分子）の構造'!K$51</f>
        <v>33235</v>
      </c>
      <c r="K56" s="135"/>
      <c r="L56" s="135"/>
      <c r="M56" s="135">
        <f>'将来負担比率（分子）の構造'!L$51</f>
        <v>33047</v>
      </c>
      <c r="N56" s="135"/>
      <c r="O56" s="135"/>
      <c r="P56" s="135">
        <f>'将来負担比率（分子）の構造'!M$51</f>
        <v>32970</v>
      </c>
    </row>
    <row r="57" spans="1:16">
      <c r="A57" s="135" t="s">
        <v>34</v>
      </c>
      <c r="B57" s="135"/>
      <c r="C57" s="135"/>
      <c r="D57" s="135">
        <f>'将来負担比率（分子）の構造'!I$50</f>
        <v>980</v>
      </c>
      <c r="E57" s="135"/>
      <c r="F57" s="135"/>
      <c r="G57" s="135">
        <f>'将来負担比率（分子）の構造'!J$50</f>
        <v>1245</v>
      </c>
      <c r="H57" s="135"/>
      <c r="I57" s="135"/>
      <c r="J57" s="135">
        <f>'将来負担比率（分子）の構造'!K$50</f>
        <v>2521</v>
      </c>
      <c r="K57" s="135"/>
      <c r="L57" s="135"/>
      <c r="M57" s="135">
        <f>'将来負担比率（分子）の構造'!L$50</f>
        <v>2552</v>
      </c>
      <c r="N57" s="135"/>
      <c r="O57" s="135"/>
      <c r="P57" s="135">
        <f>'将来負担比率（分子）の構造'!M$50</f>
        <v>2579</v>
      </c>
    </row>
    <row r="58" spans="1:16">
      <c r="A58" s="135" t="s">
        <v>33</v>
      </c>
      <c r="B58" s="135"/>
      <c r="C58" s="135"/>
      <c r="D58" s="135">
        <f>'将来負担比率（分子）の構造'!I$49</f>
        <v>5589</v>
      </c>
      <c r="E58" s="135"/>
      <c r="F58" s="135"/>
      <c r="G58" s="135">
        <f>'将来負担比率（分子）の構造'!J$49</f>
        <v>7119</v>
      </c>
      <c r="H58" s="135"/>
      <c r="I58" s="135"/>
      <c r="J58" s="135">
        <f>'将来負担比率（分子）の構造'!K$49</f>
        <v>8093</v>
      </c>
      <c r="K58" s="135"/>
      <c r="L58" s="135"/>
      <c r="M58" s="135">
        <f>'将来負担比率（分子）の構造'!L$49</f>
        <v>9463</v>
      </c>
      <c r="N58" s="135"/>
      <c r="O58" s="135"/>
      <c r="P58" s="135">
        <f>'将来負担比率（分子）の構造'!M$49</f>
        <v>10930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424</v>
      </c>
      <c r="C61" s="135"/>
      <c r="D61" s="135"/>
      <c r="E61" s="135">
        <f>'将来負担比率（分子）の構造'!J$46</f>
        <v>405</v>
      </c>
      <c r="F61" s="135"/>
      <c r="G61" s="135"/>
      <c r="H61" s="135">
        <f>'将来負担比率（分子）の構造'!K$46</f>
        <v>70</v>
      </c>
      <c r="I61" s="135"/>
      <c r="J61" s="135"/>
      <c r="K61" s="135">
        <f>'将来負担比率（分子）の構造'!L$46</f>
        <v>51</v>
      </c>
      <c r="L61" s="135"/>
      <c r="M61" s="135"/>
      <c r="N61" s="135">
        <f>'将来負担比率（分子）の構造'!M$46</f>
        <v>617</v>
      </c>
      <c r="O61" s="135"/>
      <c r="P61" s="135"/>
    </row>
    <row r="62" spans="1:16">
      <c r="A62" s="135" t="s">
        <v>28</v>
      </c>
      <c r="B62" s="135">
        <f>'将来負担比率（分子）の構造'!I$45</f>
        <v>3822</v>
      </c>
      <c r="C62" s="135"/>
      <c r="D62" s="135"/>
      <c r="E62" s="135">
        <f>'将来負担比率（分子）の構造'!J$45</f>
        <v>3630</v>
      </c>
      <c r="F62" s="135"/>
      <c r="G62" s="135"/>
      <c r="H62" s="135">
        <f>'将来負担比率（分子）の構造'!K$45</f>
        <v>3570</v>
      </c>
      <c r="I62" s="135"/>
      <c r="J62" s="135"/>
      <c r="K62" s="135">
        <f>'将来負担比率（分子）の構造'!L$45</f>
        <v>3258</v>
      </c>
      <c r="L62" s="135"/>
      <c r="M62" s="135"/>
      <c r="N62" s="135">
        <f>'将来負担比率（分子）の構造'!M$45</f>
        <v>3246</v>
      </c>
      <c r="O62" s="135"/>
      <c r="P62" s="135"/>
    </row>
    <row r="63" spans="1:16">
      <c r="A63" s="135" t="s">
        <v>27</v>
      </c>
      <c r="B63" s="135">
        <f>'将来負担比率（分子）の構造'!I$44</f>
        <v>507</v>
      </c>
      <c r="C63" s="135"/>
      <c r="D63" s="135"/>
      <c r="E63" s="135">
        <f>'将来負担比率（分子）の構造'!J$44</f>
        <v>500</v>
      </c>
      <c r="F63" s="135"/>
      <c r="G63" s="135"/>
      <c r="H63" s="135">
        <f>'将来負担比率（分子）の構造'!K$44</f>
        <v>499</v>
      </c>
      <c r="I63" s="135"/>
      <c r="J63" s="135"/>
      <c r="K63" s="135">
        <f>'将来負担比率（分子）の構造'!L$44</f>
        <v>476</v>
      </c>
      <c r="L63" s="135"/>
      <c r="M63" s="135"/>
      <c r="N63" s="135">
        <f>'将来負担比率（分子）の構造'!M$44</f>
        <v>435</v>
      </c>
      <c r="O63" s="135"/>
      <c r="P63" s="135"/>
    </row>
    <row r="64" spans="1:16">
      <c r="A64" s="135" t="s">
        <v>26</v>
      </c>
      <c r="B64" s="135">
        <f>'将来負担比率（分子）の構造'!I$43</f>
        <v>22376</v>
      </c>
      <c r="C64" s="135"/>
      <c r="D64" s="135"/>
      <c r="E64" s="135">
        <f>'将来負担比率（分子）の構造'!J$43</f>
        <v>21534</v>
      </c>
      <c r="F64" s="135"/>
      <c r="G64" s="135"/>
      <c r="H64" s="135">
        <f>'将来負担比率（分子）の構造'!K$43</f>
        <v>20825</v>
      </c>
      <c r="I64" s="135"/>
      <c r="J64" s="135"/>
      <c r="K64" s="135">
        <f>'将来負担比率（分子）の構造'!L$43</f>
        <v>19713</v>
      </c>
      <c r="L64" s="135"/>
      <c r="M64" s="135"/>
      <c r="N64" s="135">
        <f>'将来負担比率（分子）の構造'!M$43</f>
        <v>17828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27673</v>
      </c>
      <c r="C66" s="135"/>
      <c r="D66" s="135"/>
      <c r="E66" s="135">
        <f>'将来負担比率（分子）の構造'!J$41</f>
        <v>27941</v>
      </c>
      <c r="F66" s="135"/>
      <c r="G66" s="135"/>
      <c r="H66" s="135">
        <f>'将来負担比率（分子）の構造'!K$41</f>
        <v>27702</v>
      </c>
      <c r="I66" s="135"/>
      <c r="J66" s="135"/>
      <c r="K66" s="135">
        <f>'将来負担比率（分子）の構造'!L$41</f>
        <v>27732</v>
      </c>
      <c r="L66" s="135"/>
      <c r="M66" s="135"/>
      <c r="N66" s="135">
        <f>'将来負担比率（分子）の構造'!M$41</f>
        <v>27875</v>
      </c>
      <c r="O66" s="135"/>
      <c r="P66" s="135"/>
    </row>
    <row r="67" spans="1:16">
      <c r="A67" s="135" t="s">
        <v>62</v>
      </c>
      <c r="B67" s="135" t="e">
        <f>NA()</f>
        <v>#N/A</v>
      </c>
      <c r="C67" s="135">
        <f>IF(ISNUMBER('将来負担比率（分子）の構造'!I$52), IF('将来負担比率（分子）の構造'!I$52 &lt; 0, 0, '将来負担比率（分子）の構造'!I$52), NA())</f>
        <v>15929</v>
      </c>
      <c r="D67" s="135" t="e">
        <f>NA()</f>
        <v>#N/A</v>
      </c>
      <c r="E67" s="135" t="e">
        <f>NA()</f>
        <v>#N/A</v>
      </c>
      <c r="F67" s="135">
        <f>IF(ISNUMBER('将来負担比率（分子）の構造'!J$52), IF('将来負担比率（分子）の構造'!J$52 &lt; 0, 0, '将来負担比率（分子）の構造'!J$52), NA())</f>
        <v>12537</v>
      </c>
      <c r="G67" s="135" t="e">
        <f>NA()</f>
        <v>#N/A</v>
      </c>
      <c r="H67" s="135" t="e">
        <f>NA()</f>
        <v>#N/A</v>
      </c>
      <c r="I67" s="135">
        <f>IF(ISNUMBER('将来負担比率（分子）の構造'!K$52), IF('将来負担比率（分子）の構造'!K$52 &lt; 0, 0, '将来負担比率（分子）の構造'!K$52), NA())</f>
        <v>8816</v>
      </c>
      <c r="J67" s="135" t="e">
        <f>NA()</f>
        <v>#N/A</v>
      </c>
      <c r="K67" s="135" t="e">
        <f>NA()</f>
        <v>#N/A</v>
      </c>
      <c r="L67" s="135">
        <f>IF(ISNUMBER('将来負担比率（分子）の構造'!L$52), IF('将来負担比率（分子）の構造'!L$52 &lt; 0, 0, '将来負担比率（分子）の構造'!L$52), NA())</f>
        <v>6168</v>
      </c>
      <c r="M67" s="135" t="e">
        <f>NA()</f>
        <v>#N/A</v>
      </c>
      <c r="N67" s="135" t="e">
        <f>NA()</f>
        <v>#N/A</v>
      </c>
      <c r="O67" s="135">
        <f>IF(ISNUMBER('将来負担比率（分子）の構造'!M$52), IF('将来負担比率（分子）の構造'!M$52 &lt; 0, 0, '将来負担比率（分子）の構造'!M$52), NA())</f>
        <v>3521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7226053</v>
      </c>
      <c r="S5" s="613"/>
      <c r="T5" s="613"/>
      <c r="U5" s="613"/>
      <c r="V5" s="613"/>
      <c r="W5" s="613"/>
      <c r="X5" s="613"/>
      <c r="Y5" s="614"/>
      <c r="Z5" s="615">
        <v>23</v>
      </c>
      <c r="AA5" s="615"/>
      <c r="AB5" s="615"/>
      <c r="AC5" s="615"/>
      <c r="AD5" s="616">
        <v>6982035</v>
      </c>
      <c r="AE5" s="616"/>
      <c r="AF5" s="616"/>
      <c r="AG5" s="616"/>
      <c r="AH5" s="616"/>
      <c r="AI5" s="616"/>
      <c r="AJ5" s="616"/>
      <c r="AK5" s="616"/>
      <c r="AL5" s="617">
        <v>40.299999999999997</v>
      </c>
      <c r="AM5" s="618"/>
      <c r="AN5" s="618"/>
      <c r="AO5" s="619"/>
      <c r="AP5" s="609" t="s">
        <v>205</v>
      </c>
      <c r="AQ5" s="610"/>
      <c r="AR5" s="610"/>
      <c r="AS5" s="610"/>
      <c r="AT5" s="610"/>
      <c r="AU5" s="610"/>
      <c r="AV5" s="610"/>
      <c r="AW5" s="610"/>
      <c r="AX5" s="610"/>
      <c r="AY5" s="610"/>
      <c r="AZ5" s="610"/>
      <c r="BA5" s="610"/>
      <c r="BB5" s="610"/>
      <c r="BC5" s="610"/>
      <c r="BD5" s="610"/>
      <c r="BE5" s="610"/>
      <c r="BF5" s="611"/>
      <c r="BG5" s="623">
        <v>6973771</v>
      </c>
      <c r="BH5" s="624"/>
      <c r="BI5" s="624"/>
      <c r="BJ5" s="624"/>
      <c r="BK5" s="624"/>
      <c r="BL5" s="624"/>
      <c r="BM5" s="624"/>
      <c r="BN5" s="625"/>
      <c r="BO5" s="626">
        <v>96.5</v>
      </c>
      <c r="BP5" s="626"/>
      <c r="BQ5" s="626"/>
      <c r="BR5" s="626"/>
      <c r="BS5" s="627">
        <v>24378</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333428</v>
      </c>
      <c r="S6" s="624"/>
      <c r="T6" s="624"/>
      <c r="U6" s="624"/>
      <c r="V6" s="624"/>
      <c r="W6" s="624"/>
      <c r="X6" s="624"/>
      <c r="Y6" s="625"/>
      <c r="Z6" s="626">
        <v>1.1000000000000001</v>
      </c>
      <c r="AA6" s="626"/>
      <c r="AB6" s="626"/>
      <c r="AC6" s="626"/>
      <c r="AD6" s="627">
        <v>333428</v>
      </c>
      <c r="AE6" s="627"/>
      <c r="AF6" s="627"/>
      <c r="AG6" s="627"/>
      <c r="AH6" s="627"/>
      <c r="AI6" s="627"/>
      <c r="AJ6" s="627"/>
      <c r="AK6" s="627"/>
      <c r="AL6" s="628">
        <v>1.9</v>
      </c>
      <c r="AM6" s="629"/>
      <c r="AN6" s="629"/>
      <c r="AO6" s="630"/>
      <c r="AP6" s="620" t="s">
        <v>210</v>
      </c>
      <c r="AQ6" s="621"/>
      <c r="AR6" s="621"/>
      <c r="AS6" s="621"/>
      <c r="AT6" s="621"/>
      <c r="AU6" s="621"/>
      <c r="AV6" s="621"/>
      <c r="AW6" s="621"/>
      <c r="AX6" s="621"/>
      <c r="AY6" s="621"/>
      <c r="AZ6" s="621"/>
      <c r="BA6" s="621"/>
      <c r="BB6" s="621"/>
      <c r="BC6" s="621"/>
      <c r="BD6" s="621"/>
      <c r="BE6" s="621"/>
      <c r="BF6" s="622"/>
      <c r="BG6" s="623">
        <v>6973771</v>
      </c>
      <c r="BH6" s="624"/>
      <c r="BI6" s="624"/>
      <c r="BJ6" s="624"/>
      <c r="BK6" s="624"/>
      <c r="BL6" s="624"/>
      <c r="BM6" s="624"/>
      <c r="BN6" s="625"/>
      <c r="BO6" s="626">
        <v>96.5</v>
      </c>
      <c r="BP6" s="626"/>
      <c r="BQ6" s="626"/>
      <c r="BR6" s="626"/>
      <c r="BS6" s="627">
        <v>24378</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255013</v>
      </c>
      <c r="CS6" s="624"/>
      <c r="CT6" s="624"/>
      <c r="CU6" s="624"/>
      <c r="CV6" s="624"/>
      <c r="CW6" s="624"/>
      <c r="CX6" s="624"/>
      <c r="CY6" s="625"/>
      <c r="CZ6" s="626">
        <v>0.9</v>
      </c>
      <c r="DA6" s="626"/>
      <c r="DB6" s="626"/>
      <c r="DC6" s="626"/>
      <c r="DD6" s="632" t="s">
        <v>212</v>
      </c>
      <c r="DE6" s="624"/>
      <c r="DF6" s="624"/>
      <c r="DG6" s="624"/>
      <c r="DH6" s="624"/>
      <c r="DI6" s="624"/>
      <c r="DJ6" s="624"/>
      <c r="DK6" s="624"/>
      <c r="DL6" s="624"/>
      <c r="DM6" s="624"/>
      <c r="DN6" s="624"/>
      <c r="DO6" s="624"/>
      <c r="DP6" s="625"/>
      <c r="DQ6" s="632">
        <v>255013</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11629</v>
      </c>
      <c r="S7" s="624"/>
      <c r="T7" s="624"/>
      <c r="U7" s="624"/>
      <c r="V7" s="624"/>
      <c r="W7" s="624"/>
      <c r="X7" s="624"/>
      <c r="Y7" s="625"/>
      <c r="Z7" s="626">
        <v>0</v>
      </c>
      <c r="AA7" s="626"/>
      <c r="AB7" s="626"/>
      <c r="AC7" s="626"/>
      <c r="AD7" s="627">
        <v>11629</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3367490</v>
      </c>
      <c r="BH7" s="624"/>
      <c r="BI7" s="624"/>
      <c r="BJ7" s="624"/>
      <c r="BK7" s="624"/>
      <c r="BL7" s="624"/>
      <c r="BM7" s="624"/>
      <c r="BN7" s="625"/>
      <c r="BO7" s="626">
        <v>46.6</v>
      </c>
      <c r="BP7" s="626"/>
      <c r="BQ7" s="626"/>
      <c r="BR7" s="626"/>
      <c r="BS7" s="627">
        <v>24378</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4979468</v>
      </c>
      <c r="CS7" s="624"/>
      <c r="CT7" s="624"/>
      <c r="CU7" s="624"/>
      <c r="CV7" s="624"/>
      <c r="CW7" s="624"/>
      <c r="CX7" s="624"/>
      <c r="CY7" s="625"/>
      <c r="CZ7" s="626">
        <v>17.399999999999999</v>
      </c>
      <c r="DA7" s="626"/>
      <c r="DB7" s="626"/>
      <c r="DC7" s="626"/>
      <c r="DD7" s="632">
        <v>726534</v>
      </c>
      <c r="DE7" s="624"/>
      <c r="DF7" s="624"/>
      <c r="DG7" s="624"/>
      <c r="DH7" s="624"/>
      <c r="DI7" s="624"/>
      <c r="DJ7" s="624"/>
      <c r="DK7" s="624"/>
      <c r="DL7" s="624"/>
      <c r="DM7" s="624"/>
      <c r="DN7" s="624"/>
      <c r="DO7" s="624"/>
      <c r="DP7" s="625"/>
      <c r="DQ7" s="632">
        <v>4029321</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42785</v>
      </c>
      <c r="S8" s="624"/>
      <c r="T8" s="624"/>
      <c r="U8" s="624"/>
      <c r="V8" s="624"/>
      <c r="W8" s="624"/>
      <c r="X8" s="624"/>
      <c r="Y8" s="625"/>
      <c r="Z8" s="626">
        <v>0.1</v>
      </c>
      <c r="AA8" s="626"/>
      <c r="AB8" s="626"/>
      <c r="AC8" s="626"/>
      <c r="AD8" s="627">
        <v>42785</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114691</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8282537</v>
      </c>
      <c r="CS8" s="624"/>
      <c r="CT8" s="624"/>
      <c r="CU8" s="624"/>
      <c r="CV8" s="624"/>
      <c r="CW8" s="624"/>
      <c r="CX8" s="624"/>
      <c r="CY8" s="625"/>
      <c r="CZ8" s="626">
        <v>28.9</v>
      </c>
      <c r="DA8" s="626"/>
      <c r="DB8" s="626"/>
      <c r="DC8" s="626"/>
      <c r="DD8" s="632">
        <v>14796</v>
      </c>
      <c r="DE8" s="624"/>
      <c r="DF8" s="624"/>
      <c r="DG8" s="624"/>
      <c r="DH8" s="624"/>
      <c r="DI8" s="624"/>
      <c r="DJ8" s="624"/>
      <c r="DK8" s="624"/>
      <c r="DL8" s="624"/>
      <c r="DM8" s="624"/>
      <c r="DN8" s="624"/>
      <c r="DO8" s="624"/>
      <c r="DP8" s="625"/>
      <c r="DQ8" s="632">
        <v>4327947</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45070</v>
      </c>
      <c r="S9" s="624"/>
      <c r="T9" s="624"/>
      <c r="U9" s="624"/>
      <c r="V9" s="624"/>
      <c r="W9" s="624"/>
      <c r="X9" s="624"/>
      <c r="Y9" s="625"/>
      <c r="Z9" s="626">
        <v>0.1</v>
      </c>
      <c r="AA9" s="626"/>
      <c r="AB9" s="626"/>
      <c r="AC9" s="626"/>
      <c r="AD9" s="627">
        <v>45070</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2810860</v>
      </c>
      <c r="BH9" s="624"/>
      <c r="BI9" s="624"/>
      <c r="BJ9" s="624"/>
      <c r="BK9" s="624"/>
      <c r="BL9" s="624"/>
      <c r="BM9" s="624"/>
      <c r="BN9" s="625"/>
      <c r="BO9" s="626">
        <v>38.9</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3948764</v>
      </c>
      <c r="CS9" s="624"/>
      <c r="CT9" s="624"/>
      <c r="CU9" s="624"/>
      <c r="CV9" s="624"/>
      <c r="CW9" s="624"/>
      <c r="CX9" s="624"/>
      <c r="CY9" s="625"/>
      <c r="CZ9" s="626">
        <v>13.8</v>
      </c>
      <c r="DA9" s="626"/>
      <c r="DB9" s="626"/>
      <c r="DC9" s="626"/>
      <c r="DD9" s="632">
        <v>200082</v>
      </c>
      <c r="DE9" s="624"/>
      <c r="DF9" s="624"/>
      <c r="DG9" s="624"/>
      <c r="DH9" s="624"/>
      <c r="DI9" s="624"/>
      <c r="DJ9" s="624"/>
      <c r="DK9" s="624"/>
      <c r="DL9" s="624"/>
      <c r="DM9" s="624"/>
      <c r="DN9" s="624"/>
      <c r="DO9" s="624"/>
      <c r="DP9" s="625"/>
      <c r="DQ9" s="632">
        <v>3524001</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1230457</v>
      </c>
      <c r="S10" s="624"/>
      <c r="T10" s="624"/>
      <c r="U10" s="624"/>
      <c r="V10" s="624"/>
      <c r="W10" s="624"/>
      <c r="X10" s="624"/>
      <c r="Y10" s="625"/>
      <c r="Z10" s="626">
        <v>3.9</v>
      </c>
      <c r="AA10" s="626"/>
      <c r="AB10" s="626"/>
      <c r="AC10" s="626"/>
      <c r="AD10" s="627">
        <v>1230457</v>
      </c>
      <c r="AE10" s="627"/>
      <c r="AF10" s="627"/>
      <c r="AG10" s="627"/>
      <c r="AH10" s="627"/>
      <c r="AI10" s="627"/>
      <c r="AJ10" s="627"/>
      <c r="AK10" s="627"/>
      <c r="AL10" s="628">
        <v>7.1</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146401</v>
      </c>
      <c r="BH10" s="624"/>
      <c r="BI10" s="624"/>
      <c r="BJ10" s="624"/>
      <c r="BK10" s="624"/>
      <c r="BL10" s="624"/>
      <c r="BM10" s="624"/>
      <c r="BN10" s="625"/>
      <c r="BO10" s="626">
        <v>2</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1449</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1449</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295538</v>
      </c>
      <c r="BH11" s="624"/>
      <c r="BI11" s="624"/>
      <c r="BJ11" s="624"/>
      <c r="BK11" s="624"/>
      <c r="BL11" s="624"/>
      <c r="BM11" s="624"/>
      <c r="BN11" s="625"/>
      <c r="BO11" s="626">
        <v>4.0999999999999996</v>
      </c>
      <c r="BP11" s="626"/>
      <c r="BQ11" s="626"/>
      <c r="BR11" s="626"/>
      <c r="BS11" s="632">
        <v>24378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743678</v>
      </c>
      <c r="CS11" s="624"/>
      <c r="CT11" s="624"/>
      <c r="CU11" s="624"/>
      <c r="CV11" s="624"/>
      <c r="CW11" s="624"/>
      <c r="CX11" s="624"/>
      <c r="CY11" s="625"/>
      <c r="CZ11" s="626">
        <v>2.6</v>
      </c>
      <c r="DA11" s="626"/>
      <c r="DB11" s="626"/>
      <c r="DC11" s="626"/>
      <c r="DD11" s="632">
        <v>196738</v>
      </c>
      <c r="DE11" s="624"/>
      <c r="DF11" s="624"/>
      <c r="DG11" s="624"/>
      <c r="DH11" s="624"/>
      <c r="DI11" s="624"/>
      <c r="DJ11" s="624"/>
      <c r="DK11" s="624"/>
      <c r="DL11" s="624"/>
      <c r="DM11" s="624"/>
      <c r="DN11" s="624"/>
      <c r="DO11" s="624"/>
      <c r="DP11" s="625"/>
      <c r="DQ11" s="632">
        <v>504243</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2868642</v>
      </c>
      <c r="BH12" s="624"/>
      <c r="BI12" s="624"/>
      <c r="BJ12" s="624"/>
      <c r="BK12" s="624"/>
      <c r="BL12" s="624"/>
      <c r="BM12" s="624"/>
      <c r="BN12" s="625"/>
      <c r="BO12" s="626">
        <v>39.700000000000003</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474122</v>
      </c>
      <c r="CS12" s="624"/>
      <c r="CT12" s="624"/>
      <c r="CU12" s="624"/>
      <c r="CV12" s="624"/>
      <c r="CW12" s="624"/>
      <c r="CX12" s="624"/>
      <c r="CY12" s="625"/>
      <c r="CZ12" s="626">
        <v>1.7</v>
      </c>
      <c r="DA12" s="626"/>
      <c r="DB12" s="626"/>
      <c r="DC12" s="626"/>
      <c r="DD12" s="632">
        <v>16563</v>
      </c>
      <c r="DE12" s="624"/>
      <c r="DF12" s="624"/>
      <c r="DG12" s="624"/>
      <c r="DH12" s="624"/>
      <c r="DI12" s="624"/>
      <c r="DJ12" s="624"/>
      <c r="DK12" s="624"/>
      <c r="DL12" s="624"/>
      <c r="DM12" s="624"/>
      <c r="DN12" s="624"/>
      <c r="DO12" s="624"/>
      <c r="DP12" s="625"/>
      <c r="DQ12" s="632">
        <v>354745</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88597</v>
      </c>
      <c r="S13" s="624"/>
      <c r="T13" s="624"/>
      <c r="U13" s="624"/>
      <c r="V13" s="624"/>
      <c r="W13" s="624"/>
      <c r="X13" s="624"/>
      <c r="Y13" s="625"/>
      <c r="Z13" s="626">
        <v>0.3</v>
      </c>
      <c r="AA13" s="626"/>
      <c r="AB13" s="626"/>
      <c r="AC13" s="626"/>
      <c r="AD13" s="627">
        <v>88597</v>
      </c>
      <c r="AE13" s="627"/>
      <c r="AF13" s="627"/>
      <c r="AG13" s="627"/>
      <c r="AH13" s="627"/>
      <c r="AI13" s="627"/>
      <c r="AJ13" s="627"/>
      <c r="AK13" s="627"/>
      <c r="AL13" s="628">
        <v>0.5</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2865272</v>
      </c>
      <c r="BH13" s="624"/>
      <c r="BI13" s="624"/>
      <c r="BJ13" s="624"/>
      <c r="BK13" s="624"/>
      <c r="BL13" s="624"/>
      <c r="BM13" s="624"/>
      <c r="BN13" s="625"/>
      <c r="BO13" s="626">
        <v>39.700000000000003</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2172465</v>
      </c>
      <c r="CS13" s="624"/>
      <c r="CT13" s="624"/>
      <c r="CU13" s="624"/>
      <c r="CV13" s="624"/>
      <c r="CW13" s="624"/>
      <c r="CX13" s="624"/>
      <c r="CY13" s="625"/>
      <c r="CZ13" s="626">
        <v>7.6</v>
      </c>
      <c r="DA13" s="626"/>
      <c r="DB13" s="626"/>
      <c r="DC13" s="626"/>
      <c r="DD13" s="632">
        <v>1356513</v>
      </c>
      <c r="DE13" s="624"/>
      <c r="DF13" s="624"/>
      <c r="DG13" s="624"/>
      <c r="DH13" s="624"/>
      <c r="DI13" s="624"/>
      <c r="DJ13" s="624"/>
      <c r="DK13" s="624"/>
      <c r="DL13" s="624"/>
      <c r="DM13" s="624"/>
      <c r="DN13" s="624"/>
      <c r="DO13" s="624"/>
      <c r="DP13" s="625"/>
      <c r="DQ13" s="632">
        <v>1110618</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158550</v>
      </c>
      <c r="BH14" s="624"/>
      <c r="BI14" s="624"/>
      <c r="BJ14" s="624"/>
      <c r="BK14" s="624"/>
      <c r="BL14" s="624"/>
      <c r="BM14" s="624"/>
      <c r="BN14" s="625"/>
      <c r="BO14" s="626">
        <v>2.2000000000000002</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1163499</v>
      </c>
      <c r="CS14" s="624"/>
      <c r="CT14" s="624"/>
      <c r="CU14" s="624"/>
      <c r="CV14" s="624"/>
      <c r="CW14" s="624"/>
      <c r="CX14" s="624"/>
      <c r="CY14" s="625"/>
      <c r="CZ14" s="626">
        <v>4.0999999999999996</v>
      </c>
      <c r="DA14" s="626"/>
      <c r="DB14" s="626"/>
      <c r="DC14" s="626"/>
      <c r="DD14" s="632">
        <v>189883</v>
      </c>
      <c r="DE14" s="624"/>
      <c r="DF14" s="624"/>
      <c r="DG14" s="624"/>
      <c r="DH14" s="624"/>
      <c r="DI14" s="624"/>
      <c r="DJ14" s="624"/>
      <c r="DK14" s="624"/>
      <c r="DL14" s="624"/>
      <c r="DM14" s="624"/>
      <c r="DN14" s="624"/>
      <c r="DO14" s="624"/>
      <c r="DP14" s="625"/>
      <c r="DQ14" s="632">
        <v>984947</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30780</v>
      </c>
      <c r="S15" s="624"/>
      <c r="T15" s="624"/>
      <c r="U15" s="624"/>
      <c r="V15" s="624"/>
      <c r="W15" s="624"/>
      <c r="X15" s="624"/>
      <c r="Y15" s="625"/>
      <c r="Z15" s="626">
        <v>0.1</v>
      </c>
      <c r="AA15" s="626"/>
      <c r="AB15" s="626"/>
      <c r="AC15" s="626"/>
      <c r="AD15" s="627">
        <v>30780</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578969</v>
      </c>
      <c r="BH15" s="624"/>
      <c r="BI15" s="624"/>
      <c r="BJ15" s="624"/>
      <c r="BK15" s="624"/>
      <c r="BL15" s="624"/>
      <c r="BM15" s="624"/>
      <c r="BN15" s="625"/>
      <c r="BO15" s="626">
        <v>8</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3640984</v>
      </c>
      <c r="CS15" s="624"/>
      <c r="CT15" s="624"/>
      <c r="CU15" s="624"/>
      <c r="CV15" s="624"/>
      <c r="CW15" s="624"/>
      <c r="CX15" s="624"/>
      <c r="CY15" s="625"/>
      <c r="CZ15" s="626">
        <v>12.7</v>
      </c>
      <c r="DA15" s="626"/>
      <c r="DB15" s="626"/>
      <c r="DC15" s="626"/>
      <c r="DD15" s="632">
        <v>1757563</v>
      </c>
      <c r="DE15" s="624"/>
      <c r="DF15" s="624"/>
      <c r="DG15" s="624"/>
      <c r="DH15" s="624"/>
      <c r="DI15" s="624"/>
      <c r="DJ15" s="624"/>
      <c r="DK15" s="624"/>
      <c r="DL15" s="624"/>
      <c r="DM15" s="624"/>
      <c r="DN15" s="624"/>
      <c r="DO15" s="624"/>
      <c r="DP15" s="625"/>
      <c r="DQ15" s="632">
        <v>1955128</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9663564</v>
      </c>
      <c r="S16" s="624"/>
      <c r="T16" s="624"/>
      <c r="U16" s="624"/>
      <c r="V16" s="624"/>
      <c r="W16" s="624"/>
      <c r="X16" s="624"/>
      <c r="Y16" s="625"/>
      <c r="Z16" s="626">
        <v>30.7</v>
      </c>
      <c r="AA16" s="626"/>
      <c r="AB16" s="626"/>
      <c r="AC16" s="626"/>
      <c r="AD16" s="627">
        <v>8530399</v>
      </c>
      <c r="AE16" s="627"/>
      <c r="AF16" s="627"/>
      <c r="AG16" s="627"/>
      <c r="AH16" s="627"/>
      <c r="AI16" s="627"/>
      <c r="AJ16" s="627"/>
      <c r="AK16" s="627"/>
      <c r="AL16" s="628">
        <v>49.2</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8530399</v>
      </c>
      <c r="S17" s="624"/>
      <c r="T17" s="624"/>
      <c r="U17" s="624"/>
      <c r="V17" s="624"/>
      <c r="W17" s="624"/>
      <c r="X17" s="624"/>
      <c r="Y17" s="625"/>
      <c r="Z17" s="626">
        <v>27.1</v>
      </c>
      <c r="AA17" s="626"/>
      <c r="AB17" s="626"/>
      <c r="AC17" s="626"/>
      <c r="AD17" s="627">
        <v>8530399</v>
      </c>
      <c r="AE17" s="627"/>
      <c r="AF17" s="627"/>
      <c r="AG17" s="627"/>
      <c r="AH17" s="627"/>
      <c r="AI17" s="627"/>
      <c r="AJ17" s="627"/>
      <c r="AK17" s="627"/>
      <c r="AL17" s="628">
        <v>49.2</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v>120</v>
      </c>
      <c r="BH17" s="624"/>
      <c r="BI17" s="624"/>
      <c r="BJ17" s="624"/>
      <c r="BK17" s="624"/>
      <c r="BL17" s="624"/>
      <c r="BM17" s="624"/>
      <c r="BN17" s="625"/>
      <c r="BO17" s="626">
        <v>0</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2962001</v>
      </c>
      <c r="CS17" s="624"/>
      <c r="CT17" s="624"/>
      <c r="CU17" s="624"/>
      <c r="CV17" s="624"/>
      <c r="CW17" s="624"/>
      <c r="CX17" s="624"/>
      <c r="CY17" s="625"/>
      <c r="CZ17" s="626">
        <v>10.3</v>
      </c>
      <c r="DA17" s="626"/>
      <c r="DB17" s="626"/>
      <c r="DC17" s="626"/>
      <c r="DD17" s="632" t="s">
        <v>108</v>
      </c>
      <c r="DE17" s="624"/>
      <c r="DF17" s="624"/>
      <c r="DG17" s="624"/>
      <c r="DH17" s="624"/>
      <c r="DI17" s="624"/>
      <c r="DJ17" s="624"/>
      <c r="DK17" s="624"/>
      <c r="DL17" s="624"/>
      <c r="DM17" s="624"/>
      <c r="DN17" s="624"/>
      <c r="DO17" s="624"/>
      <c r="DP17" s="625"/>
      <c r="DQ17" s="632">
        <v>2952909</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901292</v>
      </c>
      <c r="S18" s="624"/>
      <c r="T18" s="624"/>
      <c r="U18" s="624"/>
      <c r="V18" s="624"/>
      <c r="W18" s="624"/>
      <c r="X18" s="624"/>
      <c r="Y18" s="625"/>
      <c r="Z18" s="626">
        <v>2.9</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231873</v>
      </c>
      <c r="S19" s="624"/>
      <c r="T19" s="624"/>
      <c r="U19" s="624"/>
      <c r="V19" s="624"/>
      <c r="W19" s="624"/>
      <c r="X19" s="624"/>
      <c r="Y19" s="625"/>
      <c r="Z19" s="626">
        <v>0.7</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252282</v>
      </c>
      <c r="BH19" s="624"/>
      <c r="BI19" s="624"/>
      <c r="BJ19" s="624"/>
      <c r="BK19" s="624"/>
      <c r="BL19" s="624"/>
      <c r="BM19" s="624"/>
      <c r="BN19" s="625"/>
      <c r="BO19" s="626">
        <v>3.5</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18672363</v>
      </c>
      <c r="S20" s="624"/>
      <c r="T20" s="624"/>
      <c r="U20" s="624"/>
      <c r="V20" s="624"/>
      <c r="W20" s="624"/>
      <c r="X20" s="624"/>
      <c r="Y20" s="625"/>
      <c r="Z20" s="626">
        <v>59.4</v>
      </c>
      <c r="AA20" s="626"/>
      <c r="AB20" s="626"/>
      <c r="AC20" s="626"/>
      <c r="AD20" s="627">
        <v>17295180</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252282</v>
      </c>
      <c r="BH20" s="624"/>
      <c r="BI20" s="624"/>
      <c r="BJ20" s="624"/>
      <c r="BK20" s="624"/>
      <c r="BL20" s="624"/>
      <c r="BM20" s="624"/>
      <c r="BN20" s="625"/>
      <c r="BO20" s="626">
        <v>3.5</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28623980</v>
      </c>
      <c r="CS20" s="624"/>
      <c r="CT20" s="624"/>
      <c r="CU20" s="624"/>
      <c r="CV20" s="624"/>
      <c r="CW20" s="624"/>
      <c r="CX20" s="624"/>
      <c r="CY20" s="625"/>
      <c r="CZ20" s="626">
        <v>100</v>
      </c>
      <c r="DA20" s="626"/>
      <c r="DB20" s="626"/>
      <c r="DC20" s="626"/>
      <c r="DD20" s="632">
        <v>4458672</v>
      </c>
      <c r="DE20" s="624"/>
      <c r="DF20" s="624"/>
      <c r="DG20" s="624"/>
      <c r="DH20" s="624"/>
      <c r="DI20" s="624"/>
      <c r="DJ20" s="624"/>
      <c r="DK20" s="624"/>
      <c r="DL20" s="624"/>
      <c r="DM20" s="624"/>
      <c r="DN20" s="624"/>
      <c r="DO20" s="624"/>
      <c r="DP20" s="625"/>
      <c r="DQ20" s="632">
        <v>20000321</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10952</v>
      </c>
      <c r="S21" s="624"/>
      <c r="T21" s="624"/>
      <c r="U21" s="624"/>
      <c r="V21" s="624"/>
      <c r="W21" s="624"/>
      <c r="X21" s="624"/>
      <c r="Y21" s="625"/>
      <c r="Z21" s="626">
        <v>0</v>
      </c>
      <c r="AA21" s="626"/>
      <c r="AB21" s="626"/>
      <c r="AC21" s="626"/>
      <c r="AD21" s="627">
        <v>10952</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8264</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138888</v>
      </c>
      <c r="S22" s="624"/>
      <c r="T22" s="624"/>
      <c r="U22" s="624"/>
      <c r="V22" s="624"/>
      <c r="W22" s="624"/>
      <c r="X22" s="624"/>
      <c r="Y22" s="625"/>
      <c r="Z22" s="626">
        <v>0.4</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352092</v>
      </c>
      <c r="S23" s="624"/>
      <c r="T23" s="624"/>
      <c r="U23" s="624"/>
      <c r="V23" s="624"/>
      <c r="W23" s="624"/>
      <c r="X23" s="624"/>
      <c r="Y23" s="625"/>
      <c r="Z23" s="626">
        <v>1.1000000000000001</v>
      </c>
      <c r="AA23" s="626"/>
      <c r="AB23" s="626"/>
      <c r="AC23" s="626"/>
      <c r="AD23" s="627">
        <v>25444</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244018</v>
      </c>
      <c r="BH23" s="624"/>
      <c r="BI23" s="624"/>
      <c r="BJ23" s="624"/>
      <c r="BK23" s="624"/>
      <c r="BL23" s="624"/>
      <c r="BM23" s="624"/>
      <c r="BN23" s="625"/>
      <c r="BO23" s="626">
        <v>3.4</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289009</v>
      </c>
      <c r="S24" s="624"/>
      <c r="T24" s="624"/>
      <c r="U24" s="624"/>
      <c r="V24" s="624"/>
      <c r="W24" s="624"/>
      <c r="X24" s="624"/>
      <c r="Y24" s="625"/>
      <c r="Z24" s="626">
        <v>0.9</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12596707</v>
      </c>
      <c r="CS24" s="613"/>
      <c r="CT24" s="613"/>
      <c r="CU24" s="613"/>
      <c r="CV24" s="613"/>
      <c r="CW24" s="613"/>
      <c r="CX24" s="613"/>
      <c r="CY24" s="614"/>
      <c r="CZ24" s="650">
        <v>44</v>
      </c>
      <c r="DA24" s="651"/>
      <c r="DB24" s="651"/>
      <c r="DC24" s="652"/>
      <c r="DD24" s="649">
        <v>9097252</v>
      </c>
      <c r="DE24" s="613"/>
      <c r="DF24" s="613"/>
      <c r="DG24" s="613"/>
      <c r="DH24" s="613"/>
      <c r="DI24" s="613"/>
      <c r="DJ24" s="613"/>
      <c r="DK24" s="614"/>
      <c r="DL24" s="649">
        <v>9052627</v>
      </c>
      <c r="DM24" s="613"/>
      <c r="DN24" s="613"/>
      <c r="DO24" s="613"/>
      <c r="DP24" s="613"/>
      <c r="DQ24" s="613"/>
      <c r="DR24" s="613"/>
      <c r="DS24" s="613"/>
      <c r="DT24" s="613"/>
      <c r="DU24" s="613"/>
      <c r="DV24" s="614"/>
      <c r="DW24" s="617">
        <v>49.2</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3035574</v>
      </c>
      <c r="S25" s="624"/>
      <c r="T25" s="624"/>
      <c r="U25" s="624"/>
      <c r="V25" s="624"/>
      <c r="W25" s="624"/>
      <c r="X25" s="624"/>
      <c r="Y25" s="625"/>
      <c r="Z25" s="626">
        <v>9.6999999999999993</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4859771</v>
      </c>
      <c r="CS25" s="655"/>
      <c r="CT25" s="655"/>
      <c r="CU25" s="655"/>
      <c r="CV25" s="655"/>
      <c r="CW25" s="655"/>
      <c r="CX25" s="655"/>
      <c r="CY25" s="656"/>
      <c r="CZ25" s="657">
        <v>17</v>
      </c>
      <c r="DA25" s="658"/>
      <c r="DB25" s="658"/>
      <c r="DC25" s="659"/>
      <c r="DD25" s="632">
        <v>4542520</v>
      </c>
      <c r="DE25" s="655"/>
      <c r="DF25" s="655"/>
      <c r="DG25" s="655"/>
      <c r="DH25" s="655"/>
      <c r="DI25" s="655"/>
      <c r="DJ25" s="655"/>
      <c r="DK25" s="656"/>
      <c r="DL25" s="632">
        <v>4542266</v>
      </c>
      <c r="DM25" s="655"/>
      <c r="DN25" s="655"/>
      <c r="DO25" s="655"/>
      <c r="DP25" s="655"/>
      <c r="DQ25" s="655"/>
      <c r="DR25" s="655"/>
      <c r="DS25" s="655"/>
      <c r="DT25" s="655"/>
      <c r="DU25" s="655"/>
      <c r="DV25" s="656"/>
      <c r="DW25" s="628">
        <v>24.7</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3288071</v>
      </c>
      <c r="CS26" s="624"/>
      <c r="CT26" s="624"/>
      <c r="CU26" s="624"/>
      <c r="CV26" s="624"/>
      <c r="CW26" s="624"/>
      <c r="CX26" s="624"/>
      <c r="CY26" s="625"/>
      <c r="CZ26" s="657">
        <v>11.5</v>
      </c>
      <c r="DA26" s="658"/>
      <c r="DB26" s="658"/>
      <c r="DC26" s="659"/>
      <c r="DD26" s="632">
        <v>2978803</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1525314</v>
      </c>
      <c r="S27" s="624"/>
      <c r="T27" s="624"/>
      <c r="U27" s="624"/>
      <c r="V27" s="624"/>
      <c r="W27" s="624"/>
      <c r="X27" s="624"/>
      <c r="Y27" s="625"/>
      <c r="Z27" s="626">
        <v>4.9000000000000004</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7226053</v>
      </c>
      <c r="BH27" s="624"/>
      <c r="BI27" s="624"/>
      <c r="BJ27" s="624"/>
      <c r="BK27" s="624"/>
      <c r="BL27" s="624"/>
      <c r="BM27" s="624"/>
      <c r="BN27" s="625"/>
      <c r="BO27" s="626">
        <v>100</v>
      </c>
      <c r="BP27" s="626"/>
      <c r="BQ27" s="626"/>
      <c r="BR27" s="626"/>
      <c r="BS27" s="632">
        <v>24378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4774935</v>
      </c>
      <c r="CS27" s="655"/>
      <c r="CT27" s="655"/>
      <c r="CU27" s="655"/>
      <c r="CV27" s="655"/>
      <c r="CW27" s="655"/>
      <c r="CX27" s="655"/>
      <c r="CY27" s="656"/>
      <c r="CZ27" s="657">
        <v>16.7</v>
      </c>
      <c r="DA27" s="658"/>
      <c r="DB27" s="658"/>
      <c r="DC27" s="659"/>
      <c r="DD27" s="632">
        <v>1601823</v>
      </c>
      <c r="DE27" s="655"/>
      <c r="DF27" s="655"/>
      <c r="DG27" s="655"/>
      <c r="DH27" s="655"/>
      <c r="DI27" s="655"/>
      <c r="DJ27" s="655"/>
      <c r="DK27" s="656"/>
      <c r="DL27" s="632">
        <v>1557452</v>
      </c>
      <c r="DM27" s="655"/>
      <c r="DN27" s="655"/>
      <c r="DO27" s="655"/>
      <c r="DP27" s="655"/>
      <c r="DQ27" s="655"/>
      <c r="DR27" s="655"/>
      <c r="DS27" s="655"/>
      <c r="DT27" s="655"/>
      <c r="DU27" s="655"/>
      <c r="DV27" s="656"/>
      <c r="DW27" s="628">
        <v>8.5</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43928</v>
      </c>
      <c r="S28" s="624"/>
      <c r="T28" s="624"/>
      <c r="U28" s="624"/>
      <c r="V28" s="624"/>
      <c r="W28" s="624"/>
      <c r="X28" s="624"/>
      <c r="Y28" s="625"/>
      <c r="Z28" s="626">
        <v>0.1</v>
      </c>
      <c r="AA28" s="626"/>
      <c r="AB28" s="626"/>
      <c r="AC28" s="626"/>
      <c r="AD28" s="627">
        <v>9136</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2962001</v>
      </c>
      <c r="CS28" s="624"/>
      <c r="CT28" s="624"/>
      <c r="CU28" s="624"/>
      <c r="CV28" s="624"/>
      <c r="CW28" s="624"/>
      <c r="CX28" s="624"/>
      <c r="CY28" s="625"/>
      <c r="CZ28" s="657">
        <v>10.3</v>
      </c>
      <c r="DA28" s="658"/>
      <c r="DB28" s="658"/>
      <c r="DC28" s="659"/>
      <c r="DD28" s="632">
        <v>2952909</v>
      </c>
      <c r="DE28" s="624"/>
      <c r="DF28" s="624"/>
      <c r="DG28" s="624"/>
      <c r="DH28" s="624"/>
      <c r="DI28" s="624"/>
      <c r="DJ28" s="624"/>
      <c r="DK28" s="625"/>
      <c r="DL28" s="632">
        <v>2952909</v>
      </c>
      <c r="DM28" s="624"/>
      <c r="DN28" s="624"/>
      <c r="DO28" s="624"/>
      <c r="DP28" s="624"/>
      <c r="DQ28" s="624"/>
      <c r="DR28" s="624"/>
      <c r="DS28" s="624"/>
      <c r="DT28" s="624"/>
      <c r="DU28" s="624"/>
      <c r="DV28" s="625"/>
      <c r="DW28" s="628">
        <v>16.100000000000001</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11123</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2962001</v>
      </c>
      <c r="CS29" s="655"/>
      <c r="CT29" s="655"/>
      <c r="CU29" s="655"/>
      <c r="CV29" s="655"/>
      <c r="CW29" s="655"/>
      <c r="CX29" s="655"/>
      <c r="CY29" s="656"/>
      <c r="CZ29" s="657">
        <v>10.3</v>
      </c>
      <c r="DA29" s="658"/>
      <c r="DB29" s="658"/>
      <c r="DC29" s="659"/>
      <c r="DD29" s="632">
        <v>2952909</v>
      </c>
      <c r="DE29" s="655"/>
      <c r="DF29" s="655"/>
      <c r="DG29" s="655"/>
      <c r="DH29" s="655"/>
      <c r="DI29" s="655"/>
      <c r="DJ29" s="655"/>
      <c r="DK29" s="656"/>
      <c r="DL29" s="632">
        <v>2952909</v>
      </c>
      <c r="DM29" s="655"/>
      <c r="DN29" s="655"/>
      <c r="DO29" s="655"/>
      <c r="DP29" s="655"/>
      <c r="DQ29" s="655"/>
      <c r="DR29" s="655"/>
      <c r="DS29" s="655"/>
      <c r="DT29" s="655"/>
      <c r="DU29" s="655"/>
      <c r="DV29" s="656"/>
      <c r="DW29" s="628">
        <v>16.100000000000001</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541490</v>
      </c>
      <c r="S30" s="624"/>
      <c r="T30" s="624"/>
      <c r="U30" s="624"/>
      <c r="V30" s="624"/>
      <c r="W30" s="624"/>
      <c r="X30" s="624"/>
      <c r="Y30" s="625"/>
      <c r="Z30" s="626">
        <v>1.7</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97.7</v>
      </c>
      <c r="BH30" s="682"/>
      <c r="BI30" s="682"/>
      <c r="BJ30" s="682"/>
      <c r="BK30" s="682"/>
      <c r="BL30" s="682"/>
      <c r="BM30" s="618">
        <v>87.2</v>
      </c>
      <c r="BN30" s="682"/>
      <c r="BO30" s="682"/>
      <c r="BP30" s="682"/>
      <c r="BQ30" s="683"/>
      <c r="BR30" s="681">
        <v>97.1</v>
      </c>
      <c r="BS30" s="682"/>
      <c r="BT30" s="682"/>
      <c r="BU30" s="682"/>
      <c r="BV30" s="682"/>
      <c r="BW30" s="682"/>
      <c r="BX30" s="618">
        <v>86.1</v>
      </c>
      <c r="BY30" s="682"/>
      <c r="BZ30" s="682"/>
      <c r="CA30" s="682"/>
      <c r="CB30" s="683"/>
      <c r="CD30" s="686"/>
      <c r="CE30" s="687"/>
      <c r="CF30" s="637" t="s">
        <v>289</v>
      </c>
      <c r="CG30" s="638"/>
      <c r="CH30" s="638"/>
      <c r="CI30" s="638"/>
      <c r="CJ30" s="638"/>
      <c r="CK30" s="638"/>
      <c r="CL30" s="638"/>
      <c r="CM30" s="638"/>
      <c r="CN30" s="638"/>
      <c r="CO30" s="638"/>
      <c r="CP30" s="638"/>
      <c r="CQ30" s="639"/>
      <c r="CR30" s="623">
        <v>2699866</v>
      </c>
      <c r="CS30" s="624"/>
      <c r="CT30" s="624"/>
      <c r="CU30" s="624"/>
      <c r="CV30" s="624"/>
      <c r="CW30" s="624"/>
      <c r="CX30" s="624"/>
      <c r="CY30" s="625"/>
      <c r="CZ30" s="657">
        <v>9.4</v>
      </c>
      <c r="DA30" s="658"/>
      <c r="DB30" s="658"/>
      <c r="DC30" s="659"/>
      <c r="DD30" s="632">
        <v>2691293</v>
      </c>
      <c r="DE30" s="624"/>
      <c r="DF30" s="624"/>
      <c r="DG30" s="624"/>
      <c r="DH30" s="624"/>
      <c r="DI30" s="624"/>
      <c r="DJ30" s="624"/>
      <c r="DK30" s="625"/>
      <c r="DL30" s="632">
        <v>2691293</v>
      </c>
      <c r="DM30" s="624"/>
      <c r="DN30" s="624"/>
      <c r="DO30" s="624"/>
      <c r="DP30" s="624"/>
      <c r="DQ30" s="624"/>
      <c r="DR30" s="624"/>
      <c r="DS30" s="624"/>
      <c r="DT30" s="624"/>
      <c r="DU30" s="624"/>
      <c r="DV30" s="625"/>
      <c r="DW30" s="628">
        <v>14.6</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3369022</v>
      </c>
      <c r="S31" s="624"/>
      <c r="T31" s="624"/>
      <c r="U31" s="624"/>
      <c r="V31" s="624"/>
      <c r="W31" s="624"/>
      <c r="X31" s="624"/>
      <c r="Y31" s="625"/>
      <c r="Z31" s="626">
        <v>10.7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97.6</v>
      </c>
      <c r="BH31" s="655"/>
      <c r="BI31" s="655"/>
      <c r="BJ31" s="655"/>
      <c r="BK31" s="655"/>
      <c r="BL31" s="655"/>
      <c r="BM31" s="629">
        <v>88.5</v>
      </c>
      <c r="BN31" s="679"/>
      <c r="BO31" s="679"/>
      <c r="BP31" s="679"/>
      <c r="BQ31" s="680"/>
      <c r="BR31" s="678">
        <v>96.9</v>
      </c>
      <c r="BS31" s="655"/>
      <c r="BT31" s="655"/>
      <c r="BU31" s="655"/>
      <c r="BV31" s="655"/>
      <c r="BW31" s="655"/>
      <c r="BX31" s="629">
        <v>87.5</v>
      </c>
      <c r="BY31" s="679"/>
      <c r="BZ31" s="679"/>
      <c r="CA31" s="679"/>
      <c r="CB31" s="680"/>
      <c r="CD31" s="686"/>
      <c r="CE31" s="687"/>
      <c r="CF31" s="637" t="s">
        <v>293</v>
      </c>
      <c r="CG31" s="638"/>
      <c r="CH31" s="638"/>
      <c r="CI31" s="638"/>
      <c r="CJ31" s="638"/>
      <c r="CK31" s="638"/>
      <c r="CL31" s="638"/>
      <c r="CM31" s="638"/>
      <c r="CN31" s="638"/>
      <c r="CO31" s="638"/>
      <c r="CP31" s="638"/>
      <c r="CQ31" s="639"/>
      <c r="CR31" s="623">
        <v>262135</v>
      </c>
      <c r="CS31" s="655"/>
      <c r="CT31" s="655"/>
      <c r="CU31" s="655"/>
      <c r="CV31" s="655"/>
      <c r="CW31" s="655"/>
      <c r="CX31" s="655"/>
      <c r="CY31" s="656"/>
      <c r="CZ31" s="657">
        <v>0.9</v>
      </c>
      <c r="DA31" s="658"/>
      <c r="DB31" s="658"/>
      <c r="DC31" s="659"/>
      <c r="DD31" s="632">
        <v>261616</v>
      </c>
      <c r="DE31" s="655"/>
      <c r="DF31" s="655"/>
      <c r="DG31" s="655"/>
      <c r="DH31" s="655"/>
      <c r="DI31" s="655"/>
      <c r="DJ31" s="655"/>
      <c r="DK31" s="656"/>
      <c r="DL31" s="632">
        <v>261616</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599637</v>
      </c>
      <c r="S32" s="624"/>
      <c r="T32" s="624"/>
      <c r="U32" s="624"/>
      <c r="V32" s="624"/>
      <c r="W32" s="624"/>
      <c r="X32" s="624"/>
      <c r="Y32" s="625"/>
      <c r="Z32" s="626">
        <v>1.9</v>
      </c>
      <c r="AA32" s="626"/>
      <c r="AB32" s="626"/>
      <c r="AC32" s="626"/>
      <c r="AD32" s="627">
        <v>583</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97.5</v>
      </c>
      <c r="BH32" s="691"/>
      <c r="BI32" s="691"/>
      <c r="BJ32" s="691"/>
      <c r="BK32" s="691"/>
      <c r="BL32" s="691"/>
      <c r="BM32" s="692">
        <v>83.9</v>
      </c>
      <c r="BN32" s="691"/>
      <c r="BO32" s="691"/>
      <c r="BP32" s="691"/>
      <c r="BQ32" s="693"/>
      <c r="BR32" s="690">
        <v>96.8</v>
      </c>
      <c r="BS32" s="691"/>
      <c r="BT32" s="691"/>
      <c r="BU32" s="691"/>
      <c r="BV32" s="691"/>
      <c r="BW32" s="691"/>
      <c r="BX32" s="692">
        <v>82.5</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2842300</v>
      </c>
      <c r="S33" s="624"/>
      <c r="T33" s="624"/>
      <c r="U33" s="624"/>
      <c r="V33" s="624"/>
      <c r="W33" s="624"/>
      <c r="X33" s="624"/>
      <c r="Y33" s="625"/>
      <c r="Z33" s="626">
        <v>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11568601</v>
      </c>
      <c r="CS33" s="655"/>
      <c r="CT33" s="655"/>
      <c r="CU33" s="655"/>
      <c r="CV33" s="655"/>
      <c r="CW33" s="655"/>
      <c r="CX33" s="655"/>
      <c r="CY33" s="656"/>
      <c r="CZ33" s="657">
        <v>40.4</v>
      </c>
      <c r="DA33" s="658"/>
      <c r="DB33" s="658"/>
      <c r="DC33" s="659"/>
      <c r="DD33" s="632">
        <v>9758185</v>
      </c>
      <c r="DE33" s="655"/>
      <c r="DF33" s="655"/>
      <c r="DG33" s="655"/>
      <c r="DH33" s="655"/>
      <c r="DI33" s="655"/>
      <c r="DJ33" s="655"/>
      <c r="DK33" s="656"/>
      <c r="DL33" s="632">
        <v>6446956</v>
      </c>
      <c r="DM33" s="655"/>
      <c r="DN33" s="655"/>
      <c r="DO33" s="655"/>
      <c r="DP33" s="655"/>
      <c r="DQ33" s="655"/>
      <c r="DR33" s="655"/>
      <c r="DS33" s="655"/>
      <c r="DT33" s="655"/>
      <c r="DU33" s="655"/>
      <c r="DV33" s="656"/>
      <c r="DW33" s="628">
        <v>35.1</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3410294</v>
      </c>
      <c r="CS34" s="624"/>
      <c r="CT34" s="624"/>
      <c r="CU34" s="624"/>
      <c r="CV34" s="624"/>
      <c r="CW34" s="624"/>
      <c r="CX34" s="624"/>
      <c r="CY34" s="625"/>
      <c r="CZ34" s="657">
        <v>11.9</v>
      </c>
      <c r="DA34" s="658"/>
      <c r="DB34" s="658"/>
      <c r="DC34" s="659"/>
      <c r="DD34" s="632">
        <v>2433039</v>
      </c>
      <c r="DE34" s="624"/>
      <c r="DF34" s="624"/>
      <c r="DG34" s="624"/>
      <c r="DH34" s="624"/>
      <c r="DI34" s="624"/>
      <c r="DJ34" s="624"/>
      <c r="DK34" s="625"/>
      <c r="DL34" s="632">
        <v>2229529</v>
      </c>
      <c r="DM34" s="624"/>
      <c r="DN34" s="624"/>
      <c r="DO34" s="624"/>
      <c r="DP34" s="624"/>
      <c r="DQ34" s="624"/>
      <c r="DR34" s="624"/>
      <c r="DS34" s="624"/>
      <c r="DT34" s="624"/>
      <c r="DU34" s="624"/>
      <c r="DV34" s="625"/>
      <c r="DW34" s="628">
        <v>12.1</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1041100</v>
      </c>
      <c r="S35" s="624"/>
      <c r="T35" s="624"/>
      <c r="U35" s="624"/>
      <c r="V35" s="624"/>
      <c r="W35" s="624"/>
      <c r="X35" s="624"/>
      <c r="Y35" s="625"/>
      <c r="Z35" s="626">
        <v>3.3</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4978260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211903</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153470</v>
      </c>
      <c r="CS35" s="655"/>
      <c r="CT35" s="655"/>
      <c r="CU35" s="655"/>
      <c r="CV35" s="655"/>
      <c r="CW35" s="655"/>
      <c r="CX35" s="655"/>
      <c r="CY35" s="656"/>
      <c r="CZ35" s="657">
        <v>0.5</v>
      </c>
      <c r="DA35" s="658"/>
      <c r="DB35" s="658"/>
      <c r="DC35" s="659"/>
      <c r="DD35" s="632">
        <v>129496</v>
      </c>
      <c r="DE35" s="655"/>
      <c r="DF35" s="655"/>
      <c r="DG35" s="655"/>
      <c r="DH35" s="655"/>
      <c r="DI35" s="655"/>
      <c r="DJ35" s="655"/>
      <c r="DK35" s="656"/>
      <c r="DL35" s="632">
        <v>129496</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31431692</v>
      </c>
      <c r="S36" s="696"/>
      <c r="T36" s="696"/>
      <c r="U36" s="696"/>
      <c r="V36" s="696"/>
      <c r="W36" s="696"/>
      <c r="X36" s="696"/>
      <c r="Y36" s="697"/>
      <c r="Z36" s="698">
        <v>100</v>
      </c>
      <c r="AA36" s="698"/>
      <c r="AB36" s="698"/>
      <c r="AC36" s="698"/>
      <c r="AD36" s="699">
        <v>17341295</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2267900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136024</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3529919</v>
      </c>
      <c r="CS36" s="624"/>
      <c r="CT36" s="624"/>
      <c r="CU36" s="624"/>
      <c r="CV36" s="624"/>
      <c r="CW36" s="624"/>
      <c r="CX36" s="624"/>
      <c r="CY36" s="625"/>
      <c r="CZ36" s="657">
        <v>12.3</v>
      </c>
      <c r="DA36" s="658"/>
      <c r="DB36" s="658"/>
      <c r="DC36" s="659"/>
      <c r="DD36" s="632">
        <v>3341047</v>
      </c>
      <c r="DE36" s="624"/>
      <c r="DF36" s="624"/>
      <c r="DG36" s="624"/>
      <c r="DH36" s="624"/>
      <c r="DI36" s="624"/>
      <c r="DJ36" s="624"/>
      <c r="DK36" s="625"/>
      <c r="DL36" s="632">
        <v>2249736</v>
      </c>
      <c r="DM36" s="624"/>
      <c r="DN36" s="624"/>
      <c r="DO36" s="624"/>
      <c r="DP36" s="624"/>
      <c r="DQ36" s="624"/>
      <c r="DR36" s="624"/>
      <c r="DS36" s="624"/>
      <c r="DT36" s="624"/>
      <c r="DU36" s="624"/>
      <c r="DV36" s="625"/>
      <c r="DW36" s="628">
        <v>12.2</v>
      </c>
      <c r="DX36" s="653"/>
      <c r="DY36" s="653"/>
      <c r="DZ36" s="653"/>
      <c r="EA36" s="653"/>
      <c r="EB36" s="653"/>
      <c r="EC36" s="654"/>
    </row>
    <row r="37" spans="2:133" ht="11.25" customHeight="1">
      <c r="AQ37" s="702" t="s">
        <v>311</v>
      </c>
      <c r="AR37" s="703"/>
      <c r="AS37" s="703"/>
      <c r="AT37" s="703"/>
      <c r="AU37" s="703"/>
      <c r="AV37" s="703"/>
      <c r="AW37" s="703"/>
      <c r="AX37" s="703"/>
      <c r="AY37" s="704"/>
      <c r="AZ37" s="623">
        <v>386112</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12518</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210083</v>
      </c>
      <c r="CS37" s="655"/>
      <c r="CT37" s="655"/>
      <c r="CU37" s="655"/>
      <c r="CV37" s="655"/>
      <c r="CW37" s="655"/>
      <c r="CX37" s="655"/>
      <c r="CY37" s="656"/>
      <c r="CZ37" s="657">
        <v>0.7</v>
      </c>
      <c r="DA37" s="658"/>
      <c r="DB37" s="658"/>
      <c r="DC37" s="659"/>
      <c r="DD37" s="632">
        <v>210083</v>
      </c>
      <c r="DE37" s="655"/>
      <c r="DF37" s="655"/>
      <c r="DG37" s="655"/>
      <c r="DH37" s="655"/>
      <c r="DI37" s="655"/>
      <c r="DJ37" s="655"/>
      <c r="DK37" s="656"/>
      <c r="DL37" s="632">
        <v>210083</v>
      </c>
      <c r="DM37" s="655"/>
      <c r="DN37" s="655"/>
      <c r="DO37" s="655"/>
      <c r="DP37" s="655"/>
      <c r="DQ37" s="655"/>
      <c r="DR37" s="655"/>
      <c r="DS37" s="655"/>
      <c r="DT37" s="655"/>
      <c r="DU37" s="655"/>
      <c r="DV37" s="656"/>
      <c r="DW37" s="628">
        <v>1.1000000000000001</v>
      </c>
      <c r="DX37" s="653"/>
      <c r="DY37" s="653"/>
      <c r="DZ37" s="653"/>
      <c r="EA37" s="653"/>
      <c r="EB37" s="653"/>
      <c r="EC37" s="654"/>
    </row>
    <row r="38" spans="2:133" ht="11.25" customHeight="1">
      <c r="AQ38" s="702" t="s">
        <v>314</v>
      </c>
      <c r="AR38" s="703"/>
      <c r="AS38" s="703"/>
      <c r="AT38" s="703"/>
      <c r="AU38" s="703"/>
      <c r="AV38" s="703"/>
      <c r="AW38" s="703"/>
      <c r="AX38" s="703"/>
      <c r="AY38" s="704"/>
      <c r="AZ38" s="623">
        <v>27996</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24286</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2682364</v>
      </c>
      <c r="CS38" s="624"/>
      <c r="CT38" s="624"/>
      <c r="CU38" s="624"/>
      <c r="CV38" s="624"/>
      <c r="CW38" s="624"/>
      <c r="CX38" s="624"/>
      <c r="CY38" s="625"/>
      <c r="CZ38" s="657">
        <v>9.4</v>
      </c>
      <c r="DA38" s="658"/>
      <c r="DB38" s="658"/>
      <c r="DC38" s="659"/>
      <c r="DD38" s="632">
        <v>2230759</v>
      </c>
      <c r="DE38" s="624"/>
      <c r="DF38" s="624"/>
      <c r="DG38" s="624"/>
      <c r="DH38" s="624"/>
      <c r="DI38" s="624"/>
      <c r="DJ38" s="624"/>
      <c r="DK38" s="625"/>
      <c r="DL38" s="632">
        <v>1835798</v>
      </c>
      <c r="DM38" s="624"/>
      <c r="DN38" s="624"/>
      <c r="DO38" s="624"/>
      <c r="DP38" s="624"/>
      <c r="DQ38" s="624"/>
      <c r="DR38" s="624"/>
      <c r="DS38" s="624"/>
      <c r="DT38" s="624"/>
      <c r="DU38" s="624"/>
      <c r="DV38" s="625"/>
      <c r="DW38" s="628">
        <v>10</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104</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1669357</v>
      </c>
      <c r="CS39" s="655"/>
      <c r="CT39" s="655"/>
      <c r="CU39" s="655"/>
      <c r="CV39" s="655"/>
      <c r="CW39" s="655"/>
      <c r="CX39" s="655"/>
      <c r="CY39" s="656"/>
      <c r="CZ39" s="657">
        <v>5.8</v>
      </c>
      <c r="DA39" s="658"/>
      <c r="DB39" s="658"/>
      <c r="DC39" s="659"/>
      <c r="DD39" s="632">
        <v>1616247</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881850</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101</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123197</v>
      </c>
      <c r="CS40" s="624"/>
      <c r="CT40" s="624"/>
      <c r="CU40" s="624"/>
      <c r="CV40" s="624"/>
      <c r="CW40" s="624"/>
      <c r="CX40" s="624"/>
      <c r="CY40" s="625"/>
      <c r="CZ40" s="657">
        <v>0.4</v>
      </c>
      <c r="DA40" s="658"/>
      <c r="DB40" s="658"/>
      <c r="DC40" s="659"/>
      <c r="DD40" s="632">
        <v>7597</v>
      </c>
      <c r="DE40" s="624"/>
      <c r="DF40" s="624"/>
      <c r="DG40" s="624"/>
      <c r="DH40" s="624"/>
      <c r="DI40" s="624"/>
      <c r="DJ40" s="624"/>
      <c r="DK40" s="625"/>
      <c r="DL40" s="632">
        <v>2397</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1414402</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239</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4458672</v>
      </c>
      <c r="CS42" s="624"/>
      <c r="CT42" s="624"/>
      <c r="CU42" s="624"/>
      <c r="CV42" s="624"/>
      <c r="CW42" s="624"/>
      <c r="CX42" s="624"/>
      <c r="CY42" s="625"/>
      <c r="CZ42" s="657">
        <v>15.6</v>
      </c>
      <c r="DA42" s="706"/>
      <c r="DB42" s="706"/>
      <c r="DC42" s="707"/>
      <c r="DD42" s="632">
        <v>1144884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121281</v>
      </c>
      <c r="CS43" s="655"/>
      <c r="CT43" s="655"/>
      <c r="CU43" s="655"/>
      <c r="CV43" s="655"/>
      <c r="CW43" s="655"/>
      <c r="CX43" s="655"/>
      <c r="CY43" s="656"/>
      <c r="CZ43" s="657">
        <v>0.4</v>
      </c>
      <c r="DA43" s="658"/>
      <c r="DB43" s="658"/>
      <c r="DC43" s="659"/>
      <c r="DD43" s="632">
        <v>121281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4458672</v>
      </c>
      <c r="CS44" s="624"/>
      <c r="CT44" s="624"/>
      <c r="CU44" s="624"/>
      <c r="CV44" s="624"/>
      <c r="CW44" s="624"/>
      <c r="CX44" s="624"/>
      <c r="CY44" s="625"/>
      <c r="CZ44" s="657">
        <v>15.6</v>
      </c>
      <c r="DA44" s="706"/>
      <c r="DB44" s="706"/>
      <c r="DC44" s="707"/>
      <c r="DD44" s="632">
        <v>1144884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1560903</v>
      </c>
      <c r="CS45" s="655"/>
      <c r="CT45" s="655"/>
      <c r="CU45" s="655"/>
      <c r="CV45" s="655"/>
      <c r="CW45" s="655"/>
      <c r="CX45" s="655"/>
      <c r="CY45" s="656"/>
      <c r="CZ45" s="657">
        <v>5.5</v>
      </c>
      <c r="DA45" s="658"/>
      <c r="DB45" s="658"/>
      <c r="DC45" s="659"/>
      <c r="DD45" s="632">
        <v>232306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2820139</v>
      </c>
      <c r="CS46" s="624"/>
      <c r="CT46" s="624"/>
      <c r="CU46" s="624"/>
      <c r="CV46" s="624"/>
      <c r="CW46" s="624"/>
      <c r="CX46" s="624"/>
      <c r="CY46" s="625"/>
      <c r="CZ46" s="657">
        <v>9.9</v>
      </c>
      <c r="DA46" s="706"/>
      <c r="DB46" s="706"/>
      <c r="DC46" s="707"/>
      <c r="DD46" s="632">
        <v>892020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28623980</v>
      </c>
      <c r="CS49" s="691"/>
      <c r="CT49" s="691"/>
      <c r="CU49" s="691"/>
      <c r="CV49" s="691"/>
      <c r="CW49" s="691"/>
      <c r="CX49" s="691"/>
      <c r="CY49" s="718"/>
      <c r="CZ49" s="719">
        <v>100</v>
      </c>
      <c r="DA49" s="720"/>
      <c r="DB49" s="720"/>
      <c r="DC49" s="721"/>
      <c r="DD49" s="722">
        <v>20000321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31446</v>
      </c>
      <c r="R7" s="753"/>
      <c r="S7" s="753"/>
      <c r="T7" s="753"/>
      <c r="U7" s="753"/>
      <c r="V7" s="753">
        <v>28638</v>
      </c>
      <c r="W7" s="753"/>
      <c r="X7" s="753"/>
      <c r="Y7" s="753"/>
      <c r="Z7" s="753"/>
      <c r="AA7" s="753">
        <v>2808</v>
      </c>
      <c r="AB7" s="753"/>
      <c r="AC7" s="753"/>
      <c r="AD7" s="753"/>
      <c r="AE7" s="754"/>
      <c r="AF7" s="755">
        <v>2466</v>
      </c>
      <c r="AG7" s="756"/>
      <c r="AH7" s="756"/>
      <c r="AI7" s="756"/>
      <c r="AJ7" s="757"/>
      <c r="AK7" s="792">
        <v>527</v>
      </c>
      <c r="AL7" s="793"/>
      <c r="AM7" s="793"/>
      <c r="AN7" s="793"/>
      <c r="AO7" s="793"/>
      <c r="AP7" s="793">
        <v>27875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552</v>
      </c>
      <c r="BS7" s="796" t="s">
        <v>545</v>
      </c>
      <c r="BT7" s="797"/>
      <c r="BU7" s="797"/>
      <c r="BV7" s="797"/>
      <c r="BW7" s="797"/>
      <c r="BX7" s="797"/>
      <c r="BY7" s="797"/>
      <c r="BZ7" s="797"/>
      <c r="CA7" s="797"/>
      <c r="CB7" s="797"/>
      <c r="CC7" s="797"/>
      <c r="CD7" s="797"/>
      <c r="CE7" s="797"/>
      <c r="CF7" s="797"/>
      <c r="CG7" s="798"/>
      <c r="CH7" s="789">
        <v>130</v>
      </c>
      <c r="CI7" s="790"/>
      <c r="CJ7" s="790"/>
      <c r="CK7" s="790"/>
      <c r="CL7" s="791"/>
      <c r="CM7" s="789">
        <v>1145</v>
      </c>
      <c r="CN7" s="790"/>
      <c r="CO7" s="790"/>
      <c r="CP7" s="790"/>
      <c r="CQ7" s="791"/>
      <c r="CR7" s="789">
        <v>180</v>
      </c>
      <c r="CS7" s="790"/>
      <c r="CT7" s="790"/>
      <c r="CU7" s="790"/>
      <c r="CV7" s="791"/>
      <c r="CW7" s="789" t="s">
        <v>547</v>
      </c>
      <c r="CX7" s="790"/>
      <c r="CY7" s="790"/>
      <c r="CZ7" s="790"/>
      <c r="DA7" s="791"/>
      <c r="DB7" s="789" t="s">
        <v>547</v>
      </c>
      <c r="DC7" s="790"/>
      <c r="DD7" s="790"/>
      <c r="DE7" s="790"/>
      <c r="DF7" s="791"/>
      <c r="DG7" s="789" t="s">
        <v>547</v>
      </c>
      <c r="DH7" s="790"/>
      <c r="DI7" s="790"/>
      <c r="DJ7" s="790"/>
      <c r="DK7" s="791"/>
      <c r="DL7" s="789">
        <v>358</v>
      </c>
      <c r="DM7" s="790"/>
      <c r="DN7" s="790"/>
      <c r="DO7" s="790"/>
      <c r="DP7" s="791"/>
      <c r="DQ7" s="789">
        <v>36</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v>9</v>
      </c>
      <c r="CI8" s="800"/>
      <c r="CJ8" s="800"/>
      <c r="CK8" s="800"/>
      <c r="CL8" s="801"/>
      <c r="CM8" s="799">
        <v>51</v>
      </c>
      <c r="CN8" s="800"/>
      <c r="CO8" s="800"/>
      <c r="CP8" s="800"/>
      <c r="CQ8" s="801"/>
      <c r="CR8" s="799">
        <v>31</v>
      </c>
      <c r="CS8" s="800"/>
      <c r="CT8" s="800"/>
      <c r="CU8" s="800"/>
      <c r="CV8" s="801"/>
      <c r="CW8" s="799" t="s">
        <v>547</v>
      </c>
      <c r="CX8" s="800"/>
      <c r="CY8" s="800"/>
      <c r="CZ8" s="800"/>
      <c r="DA8" s="801"/>
      <c r="DB8" s="799" t="s">
        <v>547</v>
      </c>
      <c r="DC8" s="800"/>
      <c r="DD8" s="800"/>
      <c r="DE8" s="800"/>
      <c r="DF8" s="801"/>
      <c r="DG8" s="799" t="s">
        <v>547</v>
      </c>
      <c r="DH8" s="800"/>
      <c r="DI8" s="800"/>
      <c r="DJ8" s="800"/>
      <c r="DK8" s="801"/>
      <c r="DL8" s="799" t="s">
        <v>547</v>
      </c>
      <c r="DM8" s="800"/>
      <c r="DN8" s="800"/>
      <c r="DO8" s="800"/>
      <c r="DP8" s="801"/>
      <c r="DQ8" s="799" t="s">
        <v>547</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31432</v>
      </c>
      <c r="R23" s="812"/>
      <c r="S23" s="812"/>
      <c r="T23" s="812"/>
      <c r="U23" s="812"/>
      <c r="V23" s="812">
        <v>28624</v>
      </c>
      <c r="W23" s="812"/>
      <c r="X23" s="812"/>
      <c r="Y23" s="812"/>
      <c r="Z23" s="812"/>
      <c r="AA23" s="812">
        <v>2808</v>
      </c>
      <c r="AB23" s="812"/>
      <c r="AC23" s="812"/>
      <c r="AD23" s="812"/>
      <c r="AE23" s="813"/>
      <c r="AF23" s="814">
        <v>2466</v>
      </c>
      <c r="AG23" s="812"/>
      <c r="AH23" s="812"/>
      <c r="AI23" s="812"/>
      <c r="AJ23" s="815"/>
      <c r="AK23" s="816"/>
      <c r="AL23" s="817"/>
      <c r="AM23" s="817"/>
      <c r="AN23" s="817"/>
      <c r="AO23" s="817"/>
      <c r="AP23" s="812"/>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10867</v>
      </c>
      <c r="R28" s="841"/>
      <c r="S28" s="841"/>
      <c r="T28" s="841"/>
      <c r="U28" s="841"/>
      <c r="V28" s="841">
        <v>10655</v>
      </c>
      <c r="W28" s="841"/>
      <c r="X28" s="841"/>
      <c r="Y28" s="841"/>
      <c r="Z28" s="841"/>
      <c r="AA28" s="841">
        <v>212</v>
      </c>
      <c r="AB28" s="841"/>
      <c r="AC28" s="841"/>
      <c r="AD28" s="841"/>
      <c r="AE28" s="842"/>
      <c r="AF28" s="843">
        <v>212</v>
      </c>
      <c r="AG28" s="841"/>
      <c r="AH28" s="841"/>
      <c r="AI28" s="841"/>
      <c r="AJ28" s="844"/>
      <c r="AK28" s="845">
        <v>901</v>
      </c>
      <c r="AL28" s="836"/>
      <c r="AM28" s="836"/>
      <c r="AN28" s="836"/>
      <c r="AO28" s="836"/>
      <c r="AP28" s="836" t="s">
        <v>550</v>
      </c>
      <c r="AQ28" s="836"/>
      <c r="AR28" s="836"/>
      <c r="AS28" s="836"/>
      <c r="AT28" s="836"/>
      <c r="AU28" s="836" t="s">
        <v>551</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88</v>
      </c>
      <c r="R29" s="777"/>
      <c r="S29" s="777"/>
      <c r="T29" s="777"/>
      <c r="U29" s="777"/>
      <c r="V29" s="777">
        <v>83</v>
      </c>
      <c r="W29" s="777"/>
      <c r="X29" s="777"/>
      <c r="Y29" s="777"/>
      <c r="Z29" s="777"/>
      <c r="AA29" s="777">
        <v>5</v>
      </c>
      <c r="AB29" s="777"/>
      <c r="AC29" s="777"/>
      <c r="AD29" s="777"/>
      <c r="AE29" s="778"/>
      <c r="AF29" s="779">
        <v>5</v>
      </c>
      <c r="AG29" s="780"/>
      <c r="AH29" s="780"/>
      <c r="AI29" s="780"/>
      <c r="AJ29" s="781"/>
      <c r="AK29" s="848">
        <v>11</v>
      </c>
      <c r="AL29" s="849"/>
      <c r="AM29" s="849"/>
      <c r="AN29" s="849"/>
      <c r="AO29" s="849"/>
      <c r="AP29" s="849" t="s">
        <v>551</v>
      </c>
      <c r="AQ29" s="849"/>
      <c r="AR29" s="849"/>
      <c r="AS29" s="849"/>
      <c r="AT29" s="849"/>
      <c r="AU29" s="849" t="s">
        <v>551</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517</v>
      </c>
      <c r="R30" s="777"/>
      <c r="S30" s="777"/>
      <c r="T30" s="777"/>
      <c r="U30" s="777"/>
      <c r="V30" s="777">
        <v>501</v>
      </c>
      <c r="W30" s="777"/>
      <c r="X30" s="777"/>
      <c r="Y30" s="777"/>
      <c r="Z30" s="777"/>
      <c r="AA30" s="777">
        <v>16</v>
      </c>
      <c r="AB30" s="777"/>
      <c r="AC30" s="777"/>
      <c r="AD30" s="777"/>
      <c r="AE30" s="778"/>
      <c r="AF30" s="779">
        <v>16</v>
      </c>
      <c r="AG30" s="780"/>
      <c r="AH30" s="780"/>
      <c r="AI30" s="780"/>
      <c r="AJ30" s="781"/>
      <c r="AK30" s="848">
        <v>638</v>
      </c>
      <c r="AL30" s="849"/>
      <c r="AM30" s="849"/>
      <c r="AN30" s="849"/>
      <c r="AO30" s="849"/>
      <c r="AP30" s="849" t="s">
        <v>551</v>
      </c>
      <c r="AQ30" s="849"/>
      <c r="AR30" s="849"/>
      <c r="AS30" s="849"/>
      <c r="AT30" s="849"/>
      <c r="AU30" s="849" t="s">
        <v>551</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4658</v>
      </c>
      <c r="R31" s="777"/>
      <c r="S31" s="777"/>
      <c r="T31" s="777"/>
      <c r="U31" s="777"/>
      <c r="V31" s="777">
        <v>4587</v>
      </c>
      <c r="W31" s="777"/>
      <c r="X31" s="777"/>
      <c r="Y31" s="777"/>
      <c r="Z31" s="777"/>
      <c r="AA31" s="777">
        <v>72</v>
      </c>
      <c r="AB31" s="777"/>
      <c r="AC31" s="777"/>
      <c r="AD31" s="777"/>
      <c r="AE31" s="778"/>
      <c r="AF31" s="779">
        <v>72</v>
      </c>
      <c r="AG31" s="780"/>
      <c r="AH31" s="780"/>
      <c r="AI31" s="780"/>
      <c r="AJ31" s="781"/>
      <c r="AK31" s="848">
        <v>157</v>
      </c>
      <c r="AL31" s="849"/>
      <c r="AM31" s="849"/>
      <c r="AN31" s="849"/>
      <c r="AO31" s="849"/>
      <c r="AP31" s="849" t="s">
        <v>551</v>
      </c>
      <c r="AQ31" s="849"/>
      <c r="AR31" s="849"/>
      <c r="AS31" s="849"/>
      <c r="AT31" s="849"/>
      <c r="AU31" s="849" t="s">
        <v>551</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1490</v>
      </c>
      <c r="R32" s="777"/>
      <c r="S32" s="777"/>
      <c r="T32" s="777"/>
      <c r="U32" s="777"/>
      <c r="V32" s="777">
        <v>1296</v>
      </c>
      <c r="W32" s="777"/>
      <c r="X32" s="777"/>
      <c r="Y32" s="777"/>
      <c r="Z32" s="777"/>
      <c r="AA32" s="777">
        <v>195</v>
      </c>
      <c r="AB32" s="777"/>
      <c r="AC32" s="777"/>
      <c r="AD32" s="777"/>
      <c r="AE32" s="778"/>
      <c r="AF32" s="779">
        <v>1504</v>
      </c>
      <c r="AG32" s="780"/>
      <c r="AH32" s="780"/>
      <c r="AI32" s="780"/>
      <c r="AJ32" s="781"/>
      <c r="AK32" s="848">
        <v>25</v>
      </c>
      <c r="AL32" s="849"/>
      <c r="AM32" s="849"/>
      <c r="AN32" s="849"/>
      <c r="AO32" s="849"/>
      <c r="AP32" s="849">
        <v>563</v>
      </c>
      <c r="AQ32" s="849"/>
      <c r="AR32" s="849"/>
      <c r="AS32" s="849"/>
      <c r="AT32" s="849"/>
      <c r="AU32" s="849">
        <v>3</v>
      </c>
      <c r="AV32" s="849"/>
      <c r="AW32" s="849"/>
      <c r="AX32" s="849"/>
      <c r="AY32" s="849"/>
      <c r="AZ32" s="850" t="s">
        <v>553</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35835</v>
      </c>
      <c r="R33" s="777"/>
      <c r="S33" s="777"/>
      <c r="T33" s="777"/>
      <c r="U33" s="777"/>
      <c r="V33" s="777">
        <v>35229</v>
      </c>
      <c r="W33" s="777"/>
      <c r="X33" s="777"/>
      <c r="Y33" s="777"/>
      <c r="Z33" s="777"/>
      <c r="AA33" s="777">
        <v>606</v>
      </c>
      <c r="AB33" s="777"/>
      <c r="AC33" s="777"/>
      <c r="AD33" s="777"/>
      <c r="AE33" s="778"/>
      <c r="AF33" s="779">
        <v>13757</v>
      </c>
      <c r="AG33" s="780"/>
      <c r="AH33" s="780"/>
      <c r="AI33" s="780"/>
      <c r="AJ33" s="781"/>
      <c r="AK33" s="848">
        <v>2268</v>
      </c>
      <c r="AL33" s="849"/>
      <c r="AM33" s="849"/>
      <c r="AN33" s="849"/>
      <c r="AO33" s="849"/>
      <c r="AP33" s="849">
        <v>24810</v>
      </c>
      <c r="AQ33" s="849"/>
      <c r="AR33" s="849"/>
      <c r="AS33" s="849"/>
      <c r="AT33" s="849"/>
      <c r="AU33" s="849">
        <v>13745</v>
      </c>
      <c r="AV33" s="849"/>
      <c r="AW33" s="849"/>
      <c r="AX33" s="849"/>
      <c r="AY33" s="849"/>
      <c r="AZ33" s="850" t="s">
        <v>553</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381</v>
      </c>
      <c r="C34" s="774"/>
      <c r="D34" s="774"/>
      <c r="E34" s="774"/>
      <c r="F34" s="774"/>
      <c r="G34" s="774"/>
      <c r="H34" s="774"/>
      <c r="I34" s="774"/>
      <c r="J34" s="774"/>
      <c r="K34" s="774"/>
      <c r="L34" s="774"/>
      <c r="M34" s="774"/>
      <c r="N34" s="774"/>
      <c r="O34" s="774"/>
      <c r="P34" s="775"/>
      <c r="Q34" s="776">
        <v>644</v>
      </c>
      <c r="R34" s="777"/>
      <c r="S34" s="777"/>
      <c r="T34" s="777"/>
      <c r="U34" s="777"/>
      <c r="V34" s="777">
        <v>559</v>
      </c>
      <c r="W34" s="777"/>
      <c r="X34" s="777"/>
      <c r="Y34" s="777"/>
      <c r="Z34" s="777"/>
      <c r="AA34" s="777">
        <v>85</v>
      </c>
      <c r="AB34" s="777"/>
      <c r="AC34" s="777"/>
      <c r="AD34" s="777"/>
      <c r="AE34" s="778"/>
      <c r="AF34" s="779">
        <v>85</v>
      </c>
      <c r="AG34" s="780"/>
      <c r="AH34" s="780"/>
      <c r="AI34" s="780"/>
      <c r="AJ34" s="781"/>
      <c r="AK34" s="848">
        <v>354</v>
      </c>
      <c r="AL34" s="849"/>
      <c r="AM34" s="849"/>
      <c r="AN34" s="849"/>
      <c r="AO34" s="849"/>
      <c r="AP34" s="849">
        <v>3966</v>
      </c>
      <c r="AQ34" s="849"/>
      <c r="AR34" s="849"/>
      <c r="AS34" s="849"/>
      <c r="AT34" s="849"/>
      <c r="AU34" s="849">
        <v>3867</v>
      </c>
      <c r="AV34" s="849"/>
      <c r="AW34" s="849"/>
      <c r="AX34" s="849"/>
      <c r="AY34" s="849"/>
      <c r="AZ34" s="850" t="s">
        <v>554</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383</v>
      </c>
      <c r="C35" s="774"/>
      <c r="D35" s="774"/>
      <c r="E35" s="774"/>
      <c r="F35" s="774"/>
      <c r="G35" s="774"/>
      <c r="H35" s="774"/>
      <c r="I35" s="774"/>
      <c r="J35" s="774"/>
      <c r="K35" s="774"/>
      <c r="L35" s="774"/>
      <c r="M35" s="774"/>
      <c r="N35" s="774"/>
      <c r="O35" s="774"/>
      <c r="P35" s="775"/>
      <c r="Q35" s="776">
        <v>55</v>
      </c>
      <c r="R35" s="777"/>
      <c r="S35" s="777"/>
      <c r="T35" s="777"/>
      <c r="U35" s="777"/>
      <c r="V35" s="777">
        <v>50</v>
      </c>
      <c r="W35" s="777"/>
      <c r="X35" s="777"/>
      <c r="Y35" s="777"/>
      <c r="Z35" s="777"/>
      <c r="AA35" s="777">
        <v>5</v>
      </c>
      <c r="AB35" s="777"/>
      <c r="AC35" s="777"/>
      <c r="AD35" s="777"/>
      <c r="AE35" s="778"/>
      <c r="AF35" s="779">
        <v>5</v>
      </c>
      <c r="AG35" s="780"/>
      <c r="AH35" s="780"/>
      <c r="AI35" s="780"/>
      <c r="AJ35" s="781"/>
      <c r="AK35" s="848">
        <v>33</v>
      </c>
      <c r="AL35" s="849"/>
      <c r="AM35" s="849"/>
      <c r="AN35" s="849"/>
      <c r="AO35" s="849"/>
      <c r="AP35" s="849">
        <v>214</v>
      </c>
      <c r="AQ35" s="849"/>
      <c r="AR35" s="849"/>
      <c r="AS35" s="849"/>
      <c r="AT35" s="849"/>
      <c r="AU35" s="849">
        <v>214</v>
      </c>
      <c r="AV35" s="849"/>
      <c r="AW35" s="849"/>
      <c r="AX35" s="849"/>
      <c r="AY35" s="849"/>
      <c r="AZ35" s="850" t="s">
        <v>553</v>
      </c>
      <c r="BA35" s="850"/>
      <c r="BB35" s="850"/>
      <c r="BC35" s="850"/>
      <c r="BD35" s="850"/>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15655</v>
      </c>
      <c r="AG63" s="860"/>
      <c r="AH63" s="860"/>
      <c r="AI63" s="860"/>
      <c r="AJ63" s="861"/>
      <c r="AK63" s="862"/>
      <c r="AL63" s="857"/>
      <c r="AM63" s="857"/>
      <c r="AN63" s="857"/>
      <c r="AO63" s="857"/>
      <c r="AP63" s="860">
        <v>29553</v>
      </c>
      <c r="AQ63" s="860"/>
      <c r="AR63" s="860"/>
      <c r="AS63" s="860"/>
      <c r="AT63" s="860"/>
      <c r="AU63" s="860">
        <v>17829</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388</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533</v>
      </c>
      <c r="C68" s="888"/>
      <c r="D68" s="888"/>
      <c r="E68" s="888"/>
      <c r="F68" s="888"/>
      <c r="G68" s="888"/>
      <c r="H68" s="888"/>
      <c r="I68" s="888"/>
      <c r="J68" s="888"/>
      <c r="K68" s="888"/>
      <c r="L68" s="888"/>
      <c r="M68" s="888"/>
      <c r="N68" s="888"/>
      <c r="O68" s="888"/>
      <c r="P68" s="889"/>
      <c r="Q68" s="890">
        <v>622</v>
      </c>
      <c r="R68" s="884"/>
      <c r="S68" s="884"/>
      <c r="T68" s="884"/>
      <c r="U68" s="884"/>
      <c r="V68" s="884">
        <v>583</v>
      </c>
      <c r="W68" s="884"/>
      <c r="X68" s="884"/>
      <c r="Y68" s="884"/>
      <c r="Z68" s="884"/>
      <c r="AA68" s="884">
        <v>39</v>
      </c>
      <c r="AB68" s="884"/>
      <c r="AC68" s="884"/>
      <c r="AD68" s="884"/>
      <c r="AE68" s="884"/>
      <c r="AF68" s="884">
        <v>39</v>
      </c>
      <c r="AG68" s="884"/>
      <c r="AH68" s="884"/>
      <c r="AI68" s="884"/>
      <c r="AJ68" s="884"/>
      <c r="AK68" s="884" t="s">
        <v>544</v>
      </c>
      <c r="AL68" s="884"/>
      <c r="AM68" s="884"/>
      <c r="AN68" s="884"/>
      <c r="AO68" s="884"/>
      <c r="AP68" s="884">
        <v>881</v>
      </c>
      <c r="AQ68" s="884"/>
      <c r="AR68" s="884"/>
      <c r="AS68" s="884"/>
      <c r="AT68" s="884"/>
      <c r="AU68" s="884">
        <v>427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534</v>
      </c>
      <c r="C69" s="892"/>
      <c r="D69" s="892"/>
      <c r="E69" s="892"/>
      <c r="F69" s="892"/>
      <c r="G69" s="892"/>
      <c r="H69" s="892"/>
      <c r="I69" s="892"/>
      <c r="J69" s="892"/>
      <c r="K69" s="892"/>
      <c r="L69" s="892"/>
      <c r="M69" s="892"/>
      <c r="N69" s="892"/>
      <c r="O69" s="892"/>
      <c r="P69" s="893"/>
      <c r="Q69" s="894">
        <v>1610</v>
      </c>
      <c r="R69" s="849"/>
      <c r="S69" s="849"/>
      <c r="T69" s="849"/>
      <c r="U69" s="849"/>
      <c r="V69" s="849">
        <v>1399</v>
      </c>
      <c r="W69" s="849"/>
      <c r="X69" s="849"/>
      <c r="Y69" s="849"/>
      <c r="Z69" s="849"/>
      <c r="AA69" s="849">
        <v>211</v>
      </c>
      <c r="AB69" s="849"/>
      <c r="AC69" s="849"/>
      <c r="AD69" s="849"/>
      <c r="AE69" s="849"/>
      <c r="AF69" s="849">
        <v>3438</v>
      </c>
      <c r="AG69" s="849"/>
      <c r="AH69" s="849"/>
      <c r="AI69" s="849"/>
      <c r="AJ69" s="849"/>
      <c r="AK69" s="849" t="s">
        <v>544</v>
      </c>
      <c r="AL69" s="849"/>
      <c r="AM69" s="849"/>
      <c r="AN69" s="849"/>
      <c r="AO69" s="849"/>
      <c r="AP69" s="849">
        <v>1606</v>
      </c>
      <c r="AQ69" s="849"/>
      <c r="AR69" s="849"/>
      <c r="AS69" s="849"/>
      <c r="AT69" s="849"/>
      <c r="AU69" s="849">
        <v>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535</v>
      </c>
      <c r="C70" s="892"/>
      <c r="D70" s="892"/>
      <c r="E70" s="892"/>
      <c r="F70" s="892"/>
      <c r="G70" s="892"/>
      <c r="H70" s="892"/>
      <c r="I70" s="892"/>
      <c r="J70" s="892"/>
      <c r="K70" s="892"/>
      <c r="L70" s="892"/>
      <c r="M70" s="892"/>
      <c r="N70" s="892"/>
      <c r="O70" s="892"/>
      <c r="P70" s="893"/>
      <c r="Q70" s="894">
        <v>49</v>
      </c>
      <c r="R70" s="849"/>
      <c r="S70" s="849"/>
      <c r="T70" s="849"/>
      <c r="U70" s="849"/>
      <c r="V70" s="849">
        <v>45</v>
      </c>
      <c r="W70" s="849"/>
      <c r="X70" s="849"/>
      <c r="Y70" s="849"/>
      <c r="Z70" s="849"/>
      <c r="AA70" s="849">
        <v>4</v>
      </c>
      <c r="AB70" s="849"/>
      <c r="AC70" s="849"/>
      <c r="AD70" s="849"/>
      <c r="AE70" s="849"/>
      <c r="AF70" s="849">
        <v>4</v>
      </c>
      <c r="AG70" s="849"/>
      <c r="AH70" s="849"/>
      <c r="AI70" s="849"/>
      <c r="AJ70" s="849"/>
      <c r="AK70" s="849" t="s">
        <v>544</v>
      </c>
      <c r="AL70" s="849"/>
      <c r="AM70" s="849"/>
      <c r="AN70" s="849"/>
      <c r="AO70" s="849"/>
      <c r="AP70" s="849" t="s">
        <v>544</v>
      </c>
      <c r="AQ70" s="849"/>
      <c r="AR70" s="849"/>
      <c r="AS70" s="849"/>
      <c r="AT70" s="849"/>
      <c r="AU70" s="849" t="s">
        <v>544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536</v>
      </c>
      <c r="C71" s="892"/>
      <c r="D71" s="892"/>
      <c r="E71" s="892"/>
      <c r="F71" s="892"/>
      <c r="G71" s="892"/>
      <c r="H71" s="892"/>
      <c r="I71" s="892"/>
      <c r="J71" s="892"/>
      <c r="K71" s="892"/>
      <c r="L71" s="892"/>
      <c r="M71" s="892"/>
      <c r="N71" s="892"/>
      <c r="O71" s="892"/>
      <c r="P71" s="893"/>
      <c r="Q71" s="894">
        <v>12</v>
      </c>
      <c r="R71" s="849"/>
      <c r="S71" s="849"/>
      <c r="T71" s="849"/>
      <c r="U71" s="849"/>
      <c r="V71" s="849">
        <v>10</v>
      </c>
      <c r="W71" s="849"/>
      <c r="X71" s="849"/>
      <c r="Y71" s="849"/>
      <c r="Z71" s="849"/>
      <c r="AA71" s="849">
        <v>2</v>
      </c>
      <c r="AB71" s="849"/>
      <c r="AC71" s="849"/>
      <c r="AD71" s="849"/>
      <c r="AE71" s="849"/>
      <c r="AF71" s="849">
        <v>2</v>
      </c>
      <c r="AG71" s="849"/>
      <c r="AH71" s="849"/>
      <c r="AI71" s="849"/>
      <c r="AJ71" s="849"/>
      <c r="AK71" s="849">
        <v>9</v>
      </c>
      <c r="AL71" s="849"/>
      <c r="AM71" s="849"/>
      <c r="AN71" s="849"/>
      <c r="AO71" s="849"/>
      <c r="AP71" s="849" t="s">
        <v>544</v>
      </c>
      <c r="AQ71" s="849"/>
      <c r="AR71" s="849"/>
      <c r="AS71" s="849"/>
      <c r="AT71" s="849"/>
      <c r="AU71" s="849" t="s">
        <v>544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537</v>
      </c>
      <c r="C72" s="892"/>
      <c r="D72" s="892"/>
      <c r="E72" s="892"/>
      <c r="F72" s="892"/>
      <c r="G72" s="892"/>
      <c r="H72" s="892"/>
      <c r="I72" s="892"/>
      <c r="J72" s="892"/>
      <c r="K72" s="892"/>
      <c r="L72" s="892"/>
      <c r="M72" s="892"/>
      <c r="N72" s="892"/>
      <c r="O72" s="892"/>
      <c r="P72" s="893"/>
      <c r="Q72" s="894">
        <v>202</v>
      </c>
      <c r="R72" s="849"/>
      <c r="S72" s="849"/>
      <c r="T72" s="849"/>
      <c r="U72" s="849"/>
      <c r="V72" s="849">
        <v>185</v>
      </c>
      <c r="W72" s="849"/>
      <c r="X72" s="849"/>
      <c r="Y72" s="849"/>
      <c r="Z72" s="849"/>
      <c r="AA72" s="849">
        <v>17</v>
      </c>
      <c r="AB72" s="849"/>
      <c r="AC72" s="849"/>
      <c r="AD72" s="849"/>
      <c r="AE72" s="849"/>
      <c r="AF72" s="849">
        <v>17</v>
      </c>
      <c r="AG72" s="849"/>
      <c r="AH72" s="849"/>
      <c r="AI72" s="849"/>
      <c r="AJ72" s="849"/>
      <c r="AK72" s="849" t="s">
        <v>544</v>
      </c>
      <c r="AL72" s="849"/>
      <c r="AM72" s="849"/>
      <c r="AN72" s="849"/>
      <c r="AO72" s="849"/>
      <c r="AP72" s="849" t="s">
        <v>544</v>
      </c>
      <c r="AQ72" s="849"/>
      <c r="AR72" s="849"/>
      <c r="AS72" s="849"/>
      <c r="AT72" s="849"/>
      <c r="AU72" s="849" t="s">
        <v>544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538</v>
      </c>
      <c r="C73" s="892"/>
      <c r="D73" s="892"/>
      <c r="E73" s="892"/>
      <c r="F73" s="892"/>
      <c r="G73" s="892"/>
      <c r="H73" s="892"/>
      <c r="I73" s="892"/>
      <c r="J73" s="892"/>
      <c r="K73" s="892"/>
      <c r="L73" s="892"/>
      <c r="M73" s="892"/>
      <c r="N73" s="892"/>
      <c r="O73" s="892"/>
      <c r="P73" s="893"/>
      <c r="Q73" s="894">
        <v>26273</v>
      </c>
      <c r="R73" s="849"/>
      <c r="S73" s="849"/>
      <c r="T73" s="849"/>
      <c r="U73" s="849"/>
      <c r="V73" s="849">
        <v>25836</v>
      </c>
      <c r="W73" s="849"/>
      <c r="X73" s="849"/>
      <c r="Y73" s="849"/>
      <c r="Z73" s="849"/>
      <c r="AA73" s="849">
        <v>437</v>
      </c>
      <c r="AB73" s="849"/>
      <c r="AC73" s="849"/>
      <c r="AD73" s="849"/>
      <c r="AE73" s="849"/>
      <c r="AF73" s="849">
        <v>437</v>
      </c>
      <c r="AG73" s="849"/>
      <c r="AH73" s="849"/>
      <c r="AI73" s="849"/>
      <c r="AJ73" s="849"/>
      <c r="AK73" s="849">
        <v>2695</v>
      </c>
      <c r="AL73" s="849"/>
      <c r="AM73" s="849"/>
      <c r="AN73" s="849"/>
      <c r="AO73" s="849"/>
      <c r="AP73" s="849" t="s">
        <v>544</v>
      </c>
      <c r="AQ73" s="849"/>
      <c r="AR73" s="849"/>
      <c r="AS73" s="849"/>
      <c r="AT73" s="849"/>
      <c r="AU73" s="849" t="s">
        <v>544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539</v>
      </c>
      <c r="C74" s="892"/>
      <c r="D74" s="892"/>
      <c r="E74" s="892"/>
      <c r="F74" s="892"/>
      <c r="G74" s="892"/>
      <c r="H74" s="892"/>
      <c r="I74" s="892"/>
      <c r="J74" s="892"/>
      <c r="K74" s="892"/>
      <c r="L74" s="892"/>
      <c r="M74" s="892"/>
      <c r="N74" s="892"/>
      <c r="O74" s="892"/>
      <c r="P74" s="893"/>
      <c r="Q74" s="894">
        <v>199</v>
      </c>
      <c r="R74" s="849"/>
      <c r="S74" s="849"/>
      <c r="T74" s="849"/>
      <c r="U74" s="849"/>
      <c r="V74" s="849">
        <v>159</v>
      </c>
      <c r="W74" s="849"/>
      <c r="X74" s="849"/>
      <c r="Y74" s="849"/>
      <c r="Z74" s="849"/>
      <c r="AA74" s="849">
        <v>40</v>
      </c>
      <c r="AB74" s="849"/>
      <c r="AC74" s="849"/>
      <c r="AD74" s="849"/>
      <c r="AE74" s="849"/>
      <c r="AF74" s="849">
        <v>40</v>
      </c>
      <c r="AG74" s="849"/>
      <c r="AH74" s="849"/>
      <c r="AI74" s="849"/>
      <c r="AJ74" s="849"/>
      <c r="AK74" s="849" t="s">
        <v>544</v>
      </c>
      <c r="AL74" s="849"/>
      <c r="AM74" s="849"/>
      <c r="AN74" s="849"/>
      <c r="AO74" s="849"/>
      <c r="AP74" s="849" t="s">
        <v>544</v>
      </c>
      <c r="AQ74" s="849"/>
      <c r="AR74" s="849"/>
      <c r="AS74" s="849"/>
      <c r="AT74" s="849"/>
      <c r="AU74" s="849" t="s">
        <v>544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540</v>
      </c>
      <c r="C75" s="892"/>
      <c r="D75" s="892"/>
      <c r="E75" s="892"/>
      <c r="F75" s="892"/>
      <c r="G75" s="892"/>
      <c r="H75" s="892"/>
      <c r="I75" s="892"/>
      <c r="J75" s="892"/>
      <c r="K75" s="892"/>
      <c r="L75" s="892"/>
      <c r="M75" s="892"/>
      <c r="N75" s="892"/>
      <c r="O75" s="892"/>
      <c r="P75" s="893"/>
      <c r="Q75" s="897">
        <v>111</v>
      </c>
      <c r="R75" s="898"/>
      <c r="S75" s="898"/>
      <c r="T75" s="898"/>
      <c r="U75" s="848"/>
      <c r="V75" s="899">
        <v>104</v>
      </c>
      <c r="W75" s="898"/>
      <c r="X75" s="898"/>
      <c r="Y75" s="898"/>
      <c r="Z75" s="848"/>
      <c r="AA75" s="899">
        <v>7</v>
      </c>
      <c r="AB75" s="898"/>
      <c r="AC75" s="898"/>
      <c r="AD75" s="898"/>
      <c r="AE75" s="848"/>
      <c r="AF75" s="899">
        <v>7</v>
      </c>
      <c r="AG75" s="898"/>
      <c r="AH75" s="898"/>
      <c r="AI75" s="898"/>
      <c r="AJ75" s="848"/>
      <c r="AK75" s="899">
        <v>2</v>
      </c>
      <c r="AL75" s="898"/>
      <c r="AM75" s="898"/>
      <c r="AN75" s="898"/>
      <c r="AO75" s="848"/>
      <c r="AP75" s="899" t="s">
        <v>544</v>
      </c>
      <c r="AQ75" s="898"/>
      <c r="AR75" s="898"/>
      <c r="AS75" s="898"/>
      <c r="AT75" s="848"/>
      <c r="AU75" s="899" t="s">
        <v>544</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541</v>
      </c>
      <c r="C76" s="892"/>
      <c r="D76" s="892"/>
      <c r="E76" s="892"/>
      <c r="F76" s="892"/>
      <c r="G76" s="892"/>
      <c r="H76" s="892"/>
      <c r="I76" s="892"/>
      <c r="J76" s="892"/>
      <c r="K76" s="892"/>
      <c r="L76" s="892"/>
      <c r="M76" s="892"/>
      <c r="N76" s="892"/>
      <c r="O76" s="892"/>
      <c r="P76" s="893"/>
      <c r="Q76" s="897">
        <v>127</v>
      </c>
      <c r="R76" s="898"/>
      <c r="S76" s="898"/>
      <c r="T76" s="898"/>
      <c r="U76" s="848"/>
      <c r="V76" s="899">
        <v>104</v>
      </c>
      <c r="W76" s="898"/>
      <c r="X76" s="898"/>
      <c r="Y76" s="898"/>
      <c r="Z76" s="848"/>
      <c r="AA76" s="899">
        <v>23</v>
      </c>
      <c r="AB76" s="898"/>
      <c r="AC76" s="898"/>
      <c r="AD76" s="898"/>
      <c r="AE76" s="848"/>
      <c r="AF76" s="899">
        <v>23</v>
      </c>
      <c r="AG76" s="898"/>
      <c r="AH76" s="898"/>
      <c r="AI76" s="898"/>
      <c r="AJ76" s="848"/>
      <c r="AK76" s="899" t="s">
        <v>544</v>
      </c>
      <c r="AL76" s="898"/>
      <c r="AM76" s="898"/>
      <c r="AN76" s="898"/>
      <c r="AO76" s="848"/>
      <c r="AP76" s="899" t="s">
        <v>544</v>
      </c>
      <c r="AQ76" s="898"/>
      <c r="AR76" s="898"/>
      <c r="AS76" s="898"/>
      <c r="AT76" s="848"/>
      <c r="AU76" s="899" t="s">
        <v>544</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542</v>
      </c>
      <c r="C77" s="892"/>
      <c r="D77" s="892"/>
      <c r="E77" s="892"/>
      <c r="F77" s="892"/>
      <c r="G77" s="892"/>
      <c r="H77" s="892"/>
      <c r="I77" s="892"/>
      <c r="J77" s="892"/>
      <c r="K77" s="892"/>
      <c r="L77" s="892"/>
      <c r="M77" s="892"/>
      <c r="N77" s="892"/>
      <c r="O77" s="892"/>
      <c r="P77" s="893"/>
      <c r="Q77" s="897">
        <v>4685</v>
      </c>
      <c r="R77" s="898"/>
      <c r="S77" s="898"/>
      <c r="T77" s="898"/>
      <c r="U77" s="848"/>
      <c r="V77" s="899">
        <v>4539</v>
      </c>
      <c r="W77" s="898"/>
      <c r="X77" s="898"/>
      <c r="Y77" s="898"/>
      <c r="Z77" s="848"/>
      <c r="AA77" s="899">
        <v>145</v>
      </c>
      <c r="AB77" s="898"/>
      <c r="AC77" s="898"/>
      <c r="AD77" s="898"/>
      <c r="AE77" s="848"/>
      <c r="AF77" s="899">
        <v>145</v>
      </c>
      <c r="AG77" s="898"/>
      <c r="AH77" s="898"/>
      <c r="AI77" s="898"/>
      <c r="AJ77" s="848"/>
      <c r="AK77" s="899">
        <v>73</v>
      </c>
      <c r="AL77" s="898"/>
      <c r="AM77" s="898"/>
      <c r="AN77" s="898"/>
      <c r="AO77" s="848"/>
      <c r="AP77" s="899" t="s">
        <v>544</v>
      </c>
      <c r="AQ77" s="898"/>
      <c r="AR77" s="898"/>
      <c r="AS77" s="898"/>
      <c r="AT77" s="848"/>
      <c r="AU77" s="899" t="s">
        <v>544</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543</v>
      </c>
      <c r="C78" s="892"/>
      <c r="D78" s="892"/>
      <c r="E78" s="892"/>
      <c r="F78" s="892"/>
      <c r="G78" s="892"/>
      <c r="H78" s="892"/>
      <c r="I78" s="892"/>
      <c r="J78" s="892"/>
      <c r="K78" s="892"/>
      <c r="L78" s="892"/>
      <c r="M78" s="892"/>
      <c r="N78" s="892"/>
      <c r="O78" s="892"/>
      <c r="P78" s="893"/>
      <c r="Q78" s="894">
        <v>546090</v>
      </c>
      <c r="R78" s="849"/>
      <c r="S78" s="849"/>
      <c r="T78" s="849"/>
      <c r="U78" s="849"/>
      <c r="V78" s="849">
        <v>535514</v>
      </c>
      <c r="W78" s="849"/>
      <c r="X78" s="849"/>
      <c r="Y78" s="849"/>
      <c r="Z78" s="849"/>
      <c r="AA78" s="849">
        <v>10576</v>
      </c>
      <c r="AB78" s="849"/>
      <c r="AC78" s="849"/>
      <c r="AD78" s="849"/>
      <c r="AE78" s="849"/>
      <c r="AF78" s="849">
        <v>10576</v>
      </c>
      <c r="AG78" s="849"/>
      <c r="AH78" s="849"/>
      <c r="AI78" s="849"/>
      <c r="AJ78" s="849"/>
      <c r="AK78" s="849">
        <v>7248</v>
      </c>
      <c r="AL78" s="849"/>
      <c r="AM78" s="849"/>
      <c r="AN78" s="849"/>
      <c r="AO78" s="849"/>
      <c r="AP78" s="849" t="s">
        <v>544</v>
      </c>
      <c r="AQ78" s="849"/>
      <c r="AR78" s="849"/>
      <c r="AS78" s="849"/>
      <c r="AT78" s="849"/>
      <c r="AU78" s="849" t="s">
        <v>544</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14728</v>
      </c>
      <c r="AG88" s="860"/>
      <c r="AH88" s="860"/>
      <c r="AI88" s="860"/>
      <c r="AJ88" s="860"/>
      <c r="AK88" s="857"/>
      <c r="AL88" s="857"/>
      <c r="AM88" s="857"/>
      <c r="AN88" s="857"/>
      <c r="AO88" s="857"/>
      <c r="AP88" s="860">
        <v>2487</v>
      </c>
      <c r="AQ88" s="860"/>
      <c r="AR88" s="860"/>
      <c r="AS88" s="860"/>
      <c r="AT88" s="860"/>
      <c r="AU88" s="860">
        <v>435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211</v>
      </c>
      <c r="CS102" s="868"/>
      <c r="CT102" s="868"/>
      <c r="CU102" s="868"/>
      <c r="CV102" s="911"/>
      <c r="CW102" s="910" t="s">
        <v>548</v>
      </c>
      <c r="CX102" s="868"/>
      <c r="CY102" s="868"/>
      <c r="CZ102" s="868"/>
      <c r="DA102" s="911"/>
      <c r="DB102" s="910" t="s">
        <v>549</v>
      </c>
      <c r="DC102" s="868"/>
      <c r="DD102" s="868"/>
      <c r="DE102" s="868"/>
      <c r="DF102" s="911"/>
      <c r="DG102" s="910" t="s">
        <v>549</v>
      </c>
      <c r="DH102" s="868"/>
      <c r="DI102" s="868"/>
      <c r="DJ102" s="868"/>
      <c r="DK102" s="911"/>
      <c r="DL102" s="910">
        <v>358</v>
      </c>
      <c r="DM102" s="868"/>
      <c r="DN102" s="868"/>
      <c r="DO102" s="868"/>
      <c r="DP102" s="911"/>
      <c r="DQ102" s="910">
        <v>36</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283</v>
      </c>
      <c r="AG109" s="913"/>
      <c r="AH109" s="913"/>
      <c r="AI109" s="913"/>
      <c r="AJ109" s="914"/>
      <c r="AK109" s="912" t="s">
        <v>282</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283</v>
      </c>
      <c r="BW109" s="913"/>
      <c r="BX109" s="913"/>
      <c r="BY109" s="913"/>
      <c r="BZ109" s="914"/>
      <c r="CA109" s="912" t="s">
        <v>282</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283</v>
      </c>
      <c r="DM109" s="913"/>
      <c r="DN109" s="913"/>
      <c r="DO109" s="913"/>
      <c r="DP109" s="914"/>
      <c r="DQ109" s="912" t="s">
        <v>282</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2929875</v>
      </c>
      <c r="AB110" s="920"/>
      <c r="AC110" s="920"/>
      <c r="AD110" s="920"/>
      <c r="AE110" s="921"/>
      <c r="AF110" s="922">
        <v>2957710</v>
      </c>
      <c r="AG110" s="920"/>
      <c r="AH110" s="920"/>
      <c r="AI110" s="920"/>
      <c r="AJ110" s="921"/>
      <c r="AK110" s="922">
        <v>2962001</v>
      </c>
      <c r="AL110" s="920"/>
      <c r="AM110" s="920"/>
      <c r="AN110" s="920"/>
      <c r="AO110" s="921"/>
      <c r="AP110" s="923">
        <v>19.5</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27702369</v>
      </c>
      <c r="BR110" s="957"/>
      <c r="BS110" s="957"/>
      <c r="BT110" s="957"/>
      <c r="BU110" s="957"/>
      <c r="BV110" s="957">
        <v>27732246</v>
      </c>
      <c r="BW110" s="957"/>
      <c r="BX110" s="957"/>
      <c r="BY110" s="957"/>
      <c r="BZ110" s="957"/>
      <c r="CA110" s="957">
        <v>27874680</v>
      </c>
      <c r="CB110" s="957"/>
      <c r="CC110" s="957"/>
      <c r="CD110" s="957"/>
      <c r="CE110" s="957"/>
      <c r="CF110" s="971">
        <v>183.2</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405</v>
      </c>
      <c r="AB111" s="964"/>
      <c r="AC111" s="964"/>
      <c r="AD111" s="964"/>
      <c r="AE111" s="965"/>
      <c r="AF111" s="966" t="s">
        <v>405</v>
      </c>
      <c r="AG111" s="964"/>
      <c r="AH111" s="964"/>
      <c r="AI111" s="964"/>
      <c r="AJ111" s="965"/>
      <c r="AK111" s="966" t="s">
        <v>405</v>
      </c>
      <c r="AL111" s="964"/>
      <c r="AM111" s="964"/>
      <c r="AN111" s="964"/>
      <c r="AO111" s="965"/>
      <c r="AP111" s="967" t="s">
        <v>405</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408</v>
      </c>
      <c r="BR111" s="950"/>
      <c r="BS111" s="950"/>
      <c r="BT111" s="950"/>
      <c r="BU111" s="950"/>
      <c r="BV111" s="950" t="s">
        <v>408</v>
      </c>
      <c r="BW111" s="950"/>
      <c r="BX111" s="950"/>
      <c r="BY111" s="950"/>
      <c r="BZ111" s="950"/>
      <c r="CA111" s="950" t="s">
        <v>408</v>
      </c>
      <c r="CB111" s="950"/>
      <c r="CC111" s="950"/>
      <c r="CD111" s="950"/>
      <c r="CE111" s="950"/>
      <c r="CF111" s="944" t="s">
        <v>408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408</v>
      </c>
      <c r="AB112" s="989"/>
      <c r="AC112" s="989"/>
      <c r="AD112" s="989"/>
      <c r="AE112" s="990"/>
      <c r="AF112" s="991" t="s">
        <v>408</v>
      </c>
      <c r="AG112" s="989"/>
      <c r="AH112" s="989"/>
      <c r="AI112" s="989"/>
      <c r="AJ112" s="990"/>
      <c r="AK112" s="991" t="s">
        <v>408</v>
      </c>
      <c r="AL112" s="989"/>
      <c r="AM112" s="989"/>
      <c r="AN112" s="989"/>
      <c r="AO112" s="990"/>
      <c r="AP112" s="992" t="s">
        <v>408</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20825319</v>
      </c>
      <c r="BR112" s="950"/>
      <c r="BS112" s="950"/>
      <c r="BT112" s="950"/>
      <c r="BU112" s="950"/>
      <c r="BV112" s="950">
        <v>19713195</v>
      </c>
      <c r="BW112" s="950"/>
      <c r="BX112" s="950"/>
      <c r="BY112" s="950"/>
      <c r="BZ112" s="950"/>
      <c r="CA112" s="950">
        <v>17827949</v>
      </c>
      <c r="CB112" s="950"/>
      <c r="CC112" s="950"/>
      <c r="CD112" s="950"/>
      <c r="CE112" s="950"/>
      <c r="CF112" s="944">
        <v>117.2</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408</v>
      </c>
      <c r="DH112" s="950"/>
      <c r="DI112" s="950"/>
      <c r="DJ112" s="950"/>
      <c r="DK112" s="950"/>
      <c r="DL112" s="950" t="s">
        <v>408</v>
      </c>
      <c r="DM112" s="950"/>
      <c r="DN112" s="950"/>
      <c r="DO112" s="950"/>
      <c r="DP112" s="950"/>
      <c r="DQ112" s="950" t="s">
        <v>408</v>
      </c>
      <c r="DR112" s="950"/>
      <c r="DS112" s="950"/>
      <c r="DT112" s="950"/>
      <c r="DU112" s="950"/>
      <c r="DV112" s="951" t="s">
        <v>408</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1255617</v>
      </c>
      <c r="AB113" s="964"/>
      <c r="AC113" s="964"/>
      <c r="AD113" s="964"/>
      <c r="AE113" s="965"/>
      <c r="AF113" s="966">
        <v>1359428</v>
      </c>
      <c r="AG113" s="964"/>
      <c r="AH113" s="964"/>
      <c r="AI113" s="964"/>
      <c r="AJ113" s="965"/>
      <c r="AK113" s="966">
        <v>1537460</v>
      </c>
      <c r="AL113" s="964"/>
      <c r="AM113" s="964"/>
      <c r="AN113" s="964"/>
      <c r="AO113" s="965"/>
      <c r="AP113" s="967">
        <v>10.1</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498888</v>
      </c>
      <c r="BR113" s="950"/>
      <c r="BS113" s="950"/>
      <c r="BT113" s="950"/>
      <c r="BU113" s="950"/>
      <c r="BV113" s="950">
        <v>475993</v>
      </c>
      <c r="BW113" s="950"/>
      <c r="BX113" s="950"/>
      <c r="BY113" s="950"/>
      <c r="BZ113" s="950"/>
      <c r="CA113" s="950">
        <v>434969</v>
      </c>
      <c r="CB113" s="950"/>
      <c r="CC113" s="950"/>
      <c r="CD113" s="950"/>
      <c r="CE113" s="950"/>
      <c r="CF113" s="944">
        <v>2.9</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408</v>
      </c>
      <c r="DH113" s="989"/>
      <c r="DI113" s="989"/>
      <c r="DJ113" s="989"/>
      <c r="DK113" s="990"/>
      <c r="DL113" s="991" t="s">
        <v>408</v>
      </c>
      <c r="DM113" s="989"/>
      <c r="DN113" s="989"/>
      <c r="DO113" s="989"/>
      <c r="DP113" s="990"/>
      <c r="DQ113" s="991" t="s">
        <v>408</v>
      </c>
      <c r="DR113" s="989"/>
      <c r="DS113" s="989"/>
      <c r="DT113" s="989"/>
      <c r="DU113" s="990"/>
      <c r="DV113" s="992" t="s">
        <v>408</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9696</v>
      </c>
      <c r="AB114" s="989"/>
      <c r="AC114" s="989"/>
      <c r="AD114" s="989"/>
      <c r="AE114" s="990"/>
      <c r="AF114" s="991">
        <v>25097</v>
      </c>
      <c r="AG114" s="989"/>
      <c r="AH114" s="989"/>
      <c r="AI114" s="989"/>
      <c r="AJ114" s="990"/>
      <c r="AK114" s="991">
        <v>43047</v>
      </c>
      <c r="AL114" s="989"/>
      <c r="AM114" s="989"/>
      <c r="AN114" s="989"/>
      <c r="AO114" s="990"/>
      <c r="AP114" s="992">
        <v>0.3</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3569819</v>
      </c>
      <c r="BR114" s="950"/>
      <c r="BS114" s="950"/>
      <c r="BT114" s="950"/>
      <c r="BU114" s="950"/>
      <c r="BV114" s="950">
        <v>3258063</v>
      </c>
      <c r="BW114" s="950"/>
      <c r="BX114" s="950"/>
      <c r="BY114" s="950"/>
      <c r="BZ114" s="950"/>
      <c r="CA114" s="950">
        <v>3245893</v>
      </c>
      <c r="CB114" s="950"/>
      <c r="CC114" s="950"/>
      <c r="CD114" s="950"/>
      <c r="CE114" s="950"/>
      <c r="CF114" s="944">
        <v>21.3</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408</v>
      </c>
      <c r="DH114" s="989"/>
      <c r="DI114" s="989"/>
      <c r="DJ114" s="989"/>
      <c r="DK114" s="990"/>
      <c r="DL114" s="991" t="s">
        <v>408</v>
      </c>
      <c r="DM114" s="989"/>
      <c r="DN114" s="989"/>
      <c r="DO114" s="989"/>
      <c r="DP114" s="990"/>
      <c r="DQ114" s="991" t="s">
        <v>408</v>
      </c>
      <c r="DR114" s="989"/>
      <c r="DS114" s="989"/>
      <c r="DT114" s="989"/>
      <c r="DU114" s="990"/>
      <c r="DV114" s="992" t="s">
        <v>408</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32457</v>
      </c>
      <c r="AB115" s="964"/>
      <c r="AC115" s="964"/>
      <c r="AD115" s="964"/>
      <c r="AE115" s="965"/>
      <c r="AF115" s="966">
        <v>31920</v>
      </c>
      <c r="AG115" s="964"/>
      <c r="AH115" s="964"/>
      <c r="AI115" s="964"/>
      <c r="AJ115" s="965"/>
      <c r="AK115" s="966">
        <v>31064</v>
      </c>
      <c r="AL115" s="964"/>
      <c r="AM115" s="964"/>
      <c r="AN115" s="964"/>
      <c r="AO115" s="965"/>
      <c r="AP115" s="967">
        <v>0.2</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v>69531</v>
      </c>
      <c r="BR115" s="950"/>
      <c r="BS115" s="950"/>
      <c r="BT115" s="950"/>
      <c r="BU115" s="950"/>
      <c r="BV115" s="950">
        <v>50711</v>
      </c>
      <c r="BW115" s="950"/>
      <c r="BX115" s="950"/>
      <c r="BY115" s="950"/>
      <c r="BZ115" s="950"/>
      <c r="CA115" s="950">
        <v>616536</v>
      </c>
      <c r="CB115" s="950"/>
      <c r="CC115" s="950"/>
      <c r="CD115" s="950"/>
      <c r="CE115" s="950"/>
      <c r="CF115" s="944">
        <v>4.0999999999999996</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408</v>
      </c>
      <c r="DH115" s="989"/>
      <c r="DI115" s="989"/>
      <c r="DJ115" s="989"/>
      <c r="DK115" s="990"/>
      <c r="DL115" s="991" t="s">
        <v>408</v>
      </c>
      <c r="DM115" s="989"/>
      <c r="DN115" s="989"/>
      <c r="DO115" s="989"/>
      <c r="DP115" s="990"/>
      <c r="DQ115" s="991" t="s">
        <v>408</v>
      </c>
      <c r="DR115" s="989"/>
      <c r="DS115" s="989"/>
      <c r="DT115" s="989"/>
      <c r="DU115" s="990"/>
      <c r="DV115" s="992" t="s">
        <v>408</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408</v>
      </c>
      <c r="AB116" s="989"/>
      <c r="AC116" s="989"/>
      <c r="AD116" s="989"/>
      <c r="AE116" s="990"/>
      <c r="AF116" s="991" t="s">
        <v>408</v>
      </c>
      <c r="AG116" s="989"/>
      <c r="AH116" s="989"/>
      <c r="AI116" s="989"/>
      <c r="AJ116" s="990"/>
      <c r="AK116" s="991" t="s">
        <v>408</v>
      </c>
      <c r="AL116" s="989"/>
      <c r="AM116" s="989"/>
      <c r="AN116" s="989"/>
      <c r="AO116" s="990"/>
      <c r="AP116" s="992" t="s">
        <v>408</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408</v>
      </c>
      <c r="BR116" s="950"/>
      <c r="BS116" s="950"/>
      <c r="BT116" s="950"/>
      <c r="BU116" s="950"/>
      <c r="BV116" s="950" t="s">
        <v>408</v>
      </c>
      <c r="BW116" s="950"/>
      <c r="BX116" s="950"/>
      <c r="BY116" s="950"/>
      <c r="BZ116" s="950"/>
      <c r="CA116" s="950" t="s">
        <v>408</v>
      </c>
      <c r="CB116" s="950"/>
      <c r="CC116" s="950"/>
      <c r="CD116" s="950"/>
      <c r="CE116" s="950"/>
      <c r="CF116" s="944" t="s">
        <v>408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408</v>
      </c>
      <c r="DH116" s="989"/>
      <c r="DI116" s="989"/>
      <c r="DJ116" s="989"/>
      <c r="DK116" s="990"/>
      <c r="DL116" s="991" t="s">
        <v>408</v>
      </c>
      <c r="DM116" s="989"/>
      <c r="DN116" s="989"/>
      <c r="DO116" s="989"/>
      <c r="DP116" s="990"/>
      <c r="DQ116" s="991" t="s">
        <v>408</v>
      </c>
      <c r="DR116" s="989"/>
      <c r="DS116" s="989"/>
      <c r="DT116" s="989"/>
      <c r="DU116" s="990"/>
      <c r="DV116" s="992" t="s">
        <v>408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4227645</v>
      </c>
      <c r="AB117" s="996"/>
      <c r="AC117" s="996"/>
      <c r="AD117" s="996"/>
      <c r="AE117" s="997"/>
      <c r="AF117" s="995">
        <v>4374155</v>
      </c>
      <c r="AG117" s="996"/>
      <c r="AH117" s="996"/>
      <c r="AI117" s="996"/>
      <c r="AJ117" s="997"/>
      <c r="AK117" s="995">
        <v>4573572</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283</v>
      </c>
      <c r="AG118" s="913"/>
      <c r="AH118" s="913"/>
      <c r="AI118" s="913"/>
      <c r="AJ118" s="914"/>
      <c r="AK118" s="912" t="s">
        <v>282</v>
      </c>
      <c r="AL118" s="913"/>
      <c r="AM118" s="913"/>
      <c r="AN118" s="913"/>
      <c r="AO118" s="914"/>
      <c r="AP118" s="1020" t="s">
        <v>399</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429</v>
      </c>
      <c r="BP118" s="1024"/>
      <c r="BQ118" s="1015">
        <v>52665926</v>
      </c>
      <c r="BR118" s="1016"/>
      <c r="BS118" s="1016"/>
      <c r="BT118" s="1016"/>
      <c r="BU118" s="1016"/>
      <c r="BV118" s="1016">
        <v>51230208</v>
      </c>
      <c r="BW118" s="1016"/>
      <c r="BX118" s="1016"/>
      <c r="BY118" s="1016"/>
      <c r="BZ118" s="1016"/>
      <c r="CA118" s="1016">
        <v>50000027</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8093010</v>
      </c>
      <c r="BR119" s="957"/>
      <c r="BS119" s="957"/>
      <c r="BT119" s="957"/>
      <c r="BU119" s="957"/>
      <c r="BV119" s="957">
        <v>9463009</v>
      </c>
      <c r="BW119" s="957"/>
      <c r="BX119" s="957"/>
      <c r="BY119" s="957"/>
      <c r="BZ119" s="957"/>
      <c r="CA119" s="957">
        <v>10930315</v>
      </c>
      <c r="CB119" s="957"/>
      <c r="CC119" s="957"/>
      <c r="CD119" s="957"/>
      <c r="CE119" s="957"/>
      <c r="CF119" s="971">
        <v>71.8</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2521080</v>
      </c>
      <c r="BR120" s="950"/>
      <c r="BS120" s="950"/>
      <c r="BT120" s="950"/>
      <c r="BU120" s="950"/>
      <c r="BV120" s="950">
        <v>2551911</v>
      </c>
      <c r="BW120" s="950"/>
      <c r="BX120" s="950"/>
      <c r="BY120" s="950"/>
      <c r="BZ120" s="950"/>
      <c r="CA120" s="950">
        <v>2578552</v>
      </c>
      <c r="CB120" s="950"/>
      <c r="CC120" s="950"/>
      <c r="CD120" s="950"/>
      <c r="CE120" s="950"/>
      <c r="CF120" s="944">
        <v>16.899999999999999</v>
      </c>
      <c r="CG120" s="945"/>
      <c r="CH120" s="945"/>
      <c r="CI120" s="945"/>
      <c r="CJ120" s="945"/>
      <c r="CK120" s="1043" t="s">
        <v>435</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16406293</v>
      </c>
      <c r="DH120" s="957"/>
      <c r="DI120" s="957"/>
      <c r="DJ120" s="957"/>
      <c r="DK120" s="957"/>
      <c r="DL120" s="957">
        <v>15448977</v>
      </c>
      <c r="DM120" s="957"/>
      <c r="DN120" s="957"/>
      <c r="DO120" s="957"/>
      <c r="DP120" s="957"/>
      <c r="DQ120" s="957">
        <v>13744547</v>
      </c>
      <c r="DR120" s="957"/>
      <c r="DS120" s="957"/>
      <c r="DT120" s="957"/>
      <c r="DU120" s="957"/>
      <c r="DV120" s="958">
        <v>90.3</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33235463</v>
      </c>
      <c r="BR121" s="1016"/>
      <c r="BS121" s="1016"/>
      <c r="BT121" s="1016"/>
      <c r="BU121" s="1016"/>
      <c r="BV121" s="1016">
        <v>33047266</v>
      </c>
      <c r="BW121" s="1016"/>
      <c r="BX121" s="1016"/>
      <c r="BY121" s="1016"/>
      <c r="BZ121" s="1016"/>
      <c r="CA121" s="1016">
        <v>32969694</v>
      </c>
      <c r="CB121" s="1016"/>
      <c r="CC121" s="1016"/>
      <c r="CD121" s="1016"/>
      <c r="CE121" s="1016"/>
      <c r="CF121" s="1054">
        <v>216.7</v>
      </c>
      <c r="CG121" s="1055"/>
      <c r="CH121" s="1055"/>
      <c r="CI121" s="1055"/>
      <c r="CJ121" s="1055"/>
      <c r="CK121" s="1046"/>
      <c r="CL121" s="1047"/>
      <c r="CM121" s="1047"/>
      <c r="CN121" s="1047"/>
      <c r="CO121" s="1048"/>
      <c r="CP121" s="1037" t="s">
        <v>381</v>
      </c>
      <c r="CQ121" s="1038"/>
      <c r="CR121" s="1038"/>
      <c r="CS121" s="1038"/>
      <c r="CT121" s="1038"/>
      <c r="CU121" s="1038"/>
      <c r="CV121" s="1038"/>
      <c r="CW121" s="1038"/>
      <c r="CX121" s="1038"/>
      <c r="CY121" s="1038"/>
      <c r="CZ121" s="1038"/>
      <c r="DA121" s="1038"/>
      <c r="DB121" s="1038"/>
      <c r="DC121" s="1038"/>
      <c r="DD121" s="1038"/>
      <c r="DE121" s="1038"/>
      <c r="DF121" s="1039"/>
      <c r="DG121" s="949">
        <v>4163076</v>
      </c>
      <c r="DH121" s="950"/>
      <c r="DI121" s="950"/>
      <c r="DJ121" s="950"/>
      <c r="DK121" s="950"/>
      <c r="DL121" s="950">
        <v>4032534</v>
      </c>
      <c r="DM121" s="950"/>
      <c r="DN121" s="950"/>
      <c r="DO121" s="950"/>
      <c r="DP121" s="950"/>
      <c r="DQ121" s="950">
        <v>3866692</v>
      </c>
      <c r="DR121" s="950"/>
      <c r="DS121" s="950"/>
      <c r="DT121" s="950"/>
      <c r="DU121" s="950"/>
      <c r="DV121" s="951">
        <v>25.4</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438</v>
      </c>
      <c r="BP122" s="1024"/>
      <c r="BQ122" s="1064">
        <v>43849553</v>
      </c>
      <c r="BR122" s="1065"/>
      <c r="BS122" s="1065"/>
      <c r="BT122" s="1065"/>
      <c r="BU122" s="1065"/>
      <c r="BV122" s="1065">
        <v>45062186</v>
      </c>
      <c r="BW122" s="1065"/>
      <c r="BX122" s="1065"/>
      <c r="BY122" s="1065"/>
      <c r="BZ122" s="1065"/>
      <c r="CA122" s="1065">
        <v>46478561</v>
      </c>
      <c r="CB122" s="1065"/>
      <c r="CC122" s="1065"/>
      <c r="CD122" s="1065"/>
      <c r="CE122" s="1065"/>
      <c r="CF122" s="1017"/>
      <c r="CG122" s="1018"/>
      <c r="CH122" s="1018"/>
      <c r="CI122" s="1018"/>
      <c r="CJ122" s="1019"/>
      <c r="CK122" s="1046"/>
      <c r="CL122" s="1047"/>
      <c r="CM122" s="1047"/>
      <c r="CN122" s="1047"/>
      <c r="CO122" s="1048"/>
      <c r="CP122" s="1037" t="s">
        <v>439</v>
      </c>
      <c r="CQ122" s="1038"/>
      <c r="CR122" s="1038"/>
      <c r="CS122" s="1038"/>
      <c r="CT122" s="1038"/>
      <c r="CU122" s="1038"/>
      <c r="CV122" s="1038"/>
      <c r="CW122" s="1038"/>
      <c r="CX122" s="1038"/>
      <c r="CY122" s="1038"/>
      <c r="CZ122" s="1038"/>
      <c r="DA122" s="1038"/>
      <c r="DB122" s="1038"/>
      <c r="DC122" s="1038"/>
      <c r="DD122" s="1038"/>
      <c r="DE122" s="1038"/>
      <c r="DF122" s="1039"/>
      <c r="DG122" s="949">
        <v>243283</v>
      </c>
      <c r="DH122" s="950"/>
      <c r="DI122" s="950"/>
      <c r="DJ122" s="950"/>
      <c r="DK122" s="950"/>
      <c r="DL122" s="950">
        <v>228729</v>
      </c>
      <c r="DM122" s="950"/>
      <c r="DN122" s="950"/>
      <c r="DO122" s="950"/>
      <c r="DP122" s="950"/>
      <c r="DQ122" s="950">
        <v>213895</v>
      </c>
      <c r="DR122" s="950"/>
      <c r="DS122" s="950"/>
      <c r="DT122" s="950"/>
      <c r="DU122" s="950"/>
      <c r="DV122" s="951">
        <v>1.4</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440</v>
      </c>
      <c r="AB123" s="989"/>
      <c r="AC123" s="989"/>
      <c r="AD123" s="989"/>
      <c r="AE123" s="990"/>
      <c r="AF123" s="991" t="s">
        <v>440</v>
      </c>
      <c r="AG123" s="989"/>
      <c r="AH123" s="989"/>
      <c r="AI123" s="989"/>
      <c r="AJ123" s="990"/>
      <c r="AK123" s="991" t="s">
        <v>440</v>
      </c>
      <c r="AL123" s="989"/>
      <c r="AM123" s="989"/>
      <c r="AN123" s="989"/>
      <c r="AO123" s="990"/>
      <c r="AP123" s="992" t="s">
        <v>440</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58</v>
      </c>
      <c r="BR123" s="1057"/>
      <c r="BS123" s="1057"/>
      <c r="BT123" s="1057"/>
      <c r="BU123" s="1057"/>
      <c r="BV123" s="1057">
        <v>41.1</v>
      </c>
      <c r="BW123" s="1057"/>
      <c r="BX123" s="1057"/>
      <c r="BY123" s="1057"/>
      <c r="BZ123" s="1057"/>
      <c r="CA123" s="1057">
        <v>23.1</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v>12667</v>
      </c>
      <c r="DH123" s="989"/>
      <c r="DI123" s="989"/>
      <c r="DJ123" s="989"/>
      <c r="DK123" s="990"/>
      <c r="DL123" s="991">
        <v>2955</v>
      </c>
      <c r="DM123" s="989"/>
      <c r="DN123" s="989"/>
      <c r="DO123" s="989"/>
      <c r="DP123" s="990"/>
      <c r="DQ123" s="991">
        <v>2815</v>
      </c>
      <c r="DR123" s="989"/>
      <c r="DS123" s="989"/>
      <c r="DT123" s="989"/>
      <c r="DU123" s="990"/>
      <c r="DV123" s="992">
        <v>0</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v>261</v>
      </c>
      <c r="AL124" s="989"/>
      <c r="AM124" s="989"/>
      <c r="AN124" s="989"/>
      <c r="AO124" s="990"/>
      <c r="AP124" s="992">
        <v>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440</v>
      </c>
      <c r="AB126" s="989"/>
      <c r="AC126" s="989"/>
      <c r="AD126" s="989"/>
      <c r="AE126" s="990"/>
      <c r="AF126" s="991" t="s">
        <v>440</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32457</v>
      </c>
      <c r="AB127" s="989"/>
      <c r="AC127" s="989"/>
      <c r="AD127" s="989"/>
      <c r="AE127" s="990"/>
      <c r="AF127" s="991">
        <v>31920</v>
      </c>
      <c r="AG127" s="989"/>
      <c r="AH127" s="989"/>
      <c r="AI127" s="989"/>
      <c r="AJ127" s="990"/>
      <c r="AK127" s="991">
        <v>30803</v>
      </c>
      <c r="AL127" s="989"/>
      <c r="AM127" s="989"/>
      <c r="AN127" s="989"/>
      <c r="AO127" s="990"/>
      <c r="AP127" s="992">
        <v>0.2</v>
      </c>
      <c r="AQ127" s="993"/>
      <c r="AR127" s="993"/>
      <c r="AS127" s="993"/>
      <c r="AT127" s="994"/>
      <c r="AU127" s="233"/>
      <c r="AV127" s="233"/>
      <c r="AW127" s="233"/>
      <c r="AX127" s="916" t="s">
        <v>452</v>
      </c>
      <c r="AY127" s="917"/>
      <c r="AZ127" s="917"/>
      <c r="BA127" s="917"/>
      <c r="BB127" s="917"/>
      <c r="BC127" s="917"/>
      <c r="BD127" s="917"/>
      <c r="BE127" s="918"/>
      <c r="BF127" s="1071" t="s">
        <v>440</v>
      </c>
      <c r="BG127" s="1072"/>
      <c r="BH127" s="1072"/>
      <c r="BI127" s="1072"/>
      <c r="BJ127" s="1072"/>
      <c r="BK127" s="1072"/>
      <c r="BL127" s="1081"/>
      <c r="BM127" s="1071">
        <v>12.58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v>69531</v>
      </c>
      <c r="DH127" s="1078"/>
      <c r="DI127" s="1078"/>
      <c r="DJ127" s="1078"/>
      <c r="DK127" s="1078"/>
      <c r="DL127" s="1078">
        <v>50711</v>
      </c>
      <c r="DM127" s="1078"/>
      <c r="DN127" s="1078"/>
      <c r="DO127" s="1078"/>
      <c r="DP127" s="1078"/>
      <c r="DQ127" s="1078">
        <v>616536</v>
      </c>
      <c r="DR127" s="1078"/>
      <c r="DS127" s="1078"/>
      <c r="DT127" s="1078"/>
      <c r="DU127" s="1078"/>
      <c r="DV127" s="1079">
        <v>4.0999999999999996</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196023</v>
      </c>
      <c r="AB128" s="1120"/>
      <c r="AC128" s="1120"/>
      <c r="AD128" s="1120"/>
      <c r="AE128" s="1121"/>
      <c r="AF128" s="1122">
        <v>198272</v>
      </c>
      <c r="AG128" s="1120"/>
      <c r="AH128" s="1120"/>
      <c r="AI128" s="1120"/>
      <c r="AJ128" s="1121"/>
      <c r="AK128" s="1122">
        <v>216390</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17.579999999999998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17776837</v>
      </c>
      <c r="AB129" s="989"/>
      <c r="AC129" s="989"/>
      <c r="AD129" s="989"/>
      <c r="AE129" s="990"/>
      <c r="AF129" s="991">
        <v>17858696</v>
      </c>
      <c r="AG129" s="989"/>
      <c r="AH129" s="989"/>
      <c r="AI129" s="989"/>
      <c r="AJ129" s="990"/>
      <c r="AK129" s="991">
        <v>18224558</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2576520</v>
      </c>
      <c r="AB130" s="989"/>
      <c r="AC130" s="989"/>
      <c r="AD130" s="989"/>
      <c r="AE130" s="990"/>
      <c r="AF130" s="991">
        <v>2879979</v>
      </c>
      <c r="AG130" s="989"/>
      <c r="AH130" s="989"/>
      <c r="AI130" s="989"/>
      <c r="AJ130" s="990"/>
      <c r="AK130" s="991">
        <v>3011374</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23.1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15200317</v>
      </c>
      <c r="AB131" s="1028"/>
      <c r="AC131" s="1028"/>
      <c r="AD131" s="1028"/>
      <c r="AE131" s="1029"/>
      <c r="AF131" s="1030">
        <v>14978717</v>
      </c>
      <c r="AG131" s="1028"/>
      <c r="AH131" s="1028"/>
      <c r="AI131" s="1028"/>
      <c r="AJ131" s="1029"/>
      <c r="AK131" s="1030">
        <v>15213184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9.5728398299999995</v>
      </c>
      <c r="AB132" s="1134"/>
      <c r="AC132" s="1134"/>
      <c r="AD132" s="1134"/>
      <c r="AE132" s="1135"/>
      <c r="AF132" s="1136">
        <v>8.6516355170000008</v>
      </c>
      <c r="AG132" s="1134"/>
      <c r="AH132" s="1134"/>
      <c r="AI132" s="1134"/>
      <c r="AJ132" s="1135"/>
      <c r="AK132" s="1136">
        <v>8.8463269750000002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11.6</v>
      </c>
      <c r="AB133" s="1141"/>
      <c r="AC133" s="1141"/>
      <c r="AD133" s="1141"/>
      <c r="AE133" s="1142"/>
      <c r="AF133" s="1140">
        <v>9.9</v>
      </c>
      <c r="AG133" s="1141"/>
      <c r="AH133" s="1141"/>
      <c r="AI133" s="1141"/>
      <c r="AJ133" s="1142"/>
      <c r="AK133" s="1140">
        <v>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7" t="s">
        <v>469</v>
      </c>
      <c r="L7" s="254"/>
      <c r="M7" s="255" t="s">
        <v>470</v>
      </c>
      <c r="N7" s="256"/>
    </row>
    <row r="8" spans="1:16">
      <c r="A8" s="248"/>
      <c r="B8" s="244"/>
      <c r="C8" s="244"/>
      <c r="D8" s="244"/>
      <c r="E8" s="244"/>
      <c r="F8" s="244"/>
      <c r="G8" s="257"/>
      <c r="H8" s="258"/>
      <c r="I8" s="258"/>
      <c r="J8" s="259"/>
      <c r="K8" s="1148"/>
      <c r="L8" s="260" t="s">
        <v>471</v>
      </c>
      <c r="M8" s="261" t="s">
        <v>472</v>
      </c>
      <c r="N8" s="262" t="s">
        <v>473</v>
      </c>
    </row>
    <row r="9" spans="1:16">
      <c r="A9" s="248"/>
      <c r="B9" s="244"/>
      <c r="C9" s="244"/>
      <c r="D9" s="244"/>
      <c r="E9" s="244"/>
      <c r="F9" s="244"/>
      <c r="G9" s="1149" t="s">
        <v>474</v>
      </c>
      <c r="H9" s="1150"/>
      <c r="I9" s="1150"/>
      <c r="J9" s="1151"/>
      <c r="K9" s="263">
        <v>4859771</v>
      </c>
      <c r="L9" s="264">
        <v>71892</v>
      </c>
      <c r="M9" s="265">
        <v>72299</v>
      </c>
      <c r="N9" s="266">
        <v>-0.6</v>
      </c>
    </row>
    <row r="10" spans="1:16">
      <c r="A10" s="248"/>
      <c r="B10" s="244"/>
      <c r="C10" s="244"/>
      <c r="D10" s="244"/>
      <c r="E10" s="244"/>
      <c r="F10" s="244"/>
      <c r="G10" s="1149" t="s">
        <v>475</v>
      </c>
      <c r="H10" s="1150"/>
      <c r="I10" s="1150"/>
      <c r="J10" s="1151"/>
      <c r="K10" s="267">
        <v>318094</v>
      </c>
      <c r="L10" s="268">
        <v>4706</v>
      </c>
      <c r="M10" s="269">
        <v>5259</v>
      </c>
      <c r="N10" s="270">
        <v>-10.5</v>
      </c>
    </row>
    <row r="11" spans="1:16" ht="13.5" customHeight="1">
      <c r="A11" s="248"/>
      <c r="B11" s="244"/>
      <c r="C11" s="244"/>
      <c r="D11" s="244"/>
      <c r="E11" s="244"/>
      <c r="F11" s="244"/>
      <c r="G11" s="1149" t="s">
        <v>476</v>
      </c>
      <c r="H11" s="1150"/>
      <c r="I11" s="1150"/>
      <c r="J11" s="1151"/>
      <c r="K11" s="267">
        <v>110558</v>
      </c>
      <c r="L11" s="268">
        <v>1636</v>
      </c>
      <c r="M11" s="269">
        <v>5513</v>
      </c>
      <c r="N11" s="270">
        <v>-70.3</v>
      </c>
    </row>
    <row r="12" spans="1:16" ht="13.5" customHeight="1">
      <c r="A12" s="248"/>
      <c r="B12" s="244"/>
      <c r="C12" s="244"/>
      <c r="D12" s="244"/>
      <c r="E12" s="244"/>
      <c r="F12" s="244"/>
      <c r="G12" s="1149" t="s">
        <v>477</v>
      </c>
      <c r="H12" s="1150"/>
      <c r="I12" s="1150"/>
      <c r="J12" s="1151"/>
      <c r="K12" s="267" t="s">
        <v>478</v>
      </c>
      <c r="L12" s="268" t="s">
        <v>478</v>
      </c>
      <c r="M12" s="269">
        <v>1180</v>
      </c>
      <c r="N12" s="270" t="s">
        <v>478</v>
      </c>
    </row>
    <row r="13" spans="1:16" ht="13.5" customHeight="1">
      <c r="A13" s="248"/>
      <c r="B13" s="244"/>
      <c r="C13" s="244"/>
      <c r="D13" s="244"/>
      <c r="E13" s="244"/>
      <c r="F13" s="244"/>
      <c r="G13" s="1149" t="s">
        <v>479</v>
      </c>
      <c r="H13" s="1150"/>
      <c r="I13" s="1150"/>
      <c r="J13" s="1151"/>
      <c r="K13" s="267" t="s">
        <v>478</v>
      </c>
      <c r="L13" s="268" t="s">
        <v>478</v>
      </c>
      <c r="M13" s="269">
        <v>2</v>
      </c>
      <c r="N13" s="270" t="s">
        <v>478</v>
      </c>
    </row>
    <row r="14" spans="1:16" ht="13.5" customHeight="1">
      <c r="A14" s="248"/>
      <c r="B14" s="244"/>
      <c r="C14" s="244"/>
      <c r="D14" s="244"/>
      <c r="E14" s="244"/>
      <c r="F14" s="244"/>
      <c r="G14" s="1149" t="s">
        <v>480</v>
      </c>
      <c r="H14" s="1150"/>
      <c r="I14" s="1150"/>
      <c r="J14" s="1151"/>
      <c r="K14" s="267">
        <v>316606</v>
      </c>
      <c r="L14" s="268">
        <v>4684</v>
      </c>
      <c r="M14" s="269">
        <v>3170</v>
      </c>
      <c r="N14" s="270">
        <v>47.8</v>
      </c>
    </row>
    <row r="15" spans="1:16" ht="13.5" customHeight="1">
      <c r="A15" s="248"/>
      <c r="B15" s="244"/>
      <c r="C15" s="244"/>
      <c r="D15" s="244"/>
      <c r="E15" s="244"/>
      <c r="F15" s="244"/>
      <c r="G15" s="1149" t="s">
        <v>481</v>
      </c>
      <c r="H15" s="1150"/>
      <c r="I15" s="1150"/>
      <c r="J15" s="1151"/>
      <c r="K15" s="267">
        <v>121281</v>
      </c>
      <c r="L15" s="268">
        <v>1794</v>
      </c>
      <c r="M15" s="269">
        <v>1822</v>
      </c>
      <c r="N15" s="270">
        <v>-1.5</v>
      </c>
    </row>
    <row r="16" spans="1:16">
      <c r="A16" s="248"/>
      <c r="B16" s="244"/>
      <c r="C16" s="244"/>
      <c r="D16" s="244"/>
      <c r="E16" s="244"/>
      <c r="F16" s="244"/>
      <c r="G16" s="1152" t="s">
        <v>482</v>
      </c>
      <c r="H16" s="1153"/>
      <c r="I16" s="1153"/>
      <c r="J16" s="1154"/>
      <c r="K16" s="268">
        <v>-538624</v>
      </c>
      <c r="L16" s="268">
        <v>-7968</v>
      </c>
      <c r="M16" s="269">
        <v>-7642</v>
      </c>
      <c r="N16" s="270">
        <v>4.3</v>
      </c>
    </row>
    <row r="17" spans="1:16">
      <c r="A17" s="248"/>
      <c r="B17" s="244"/>
      <c r="C17" s="244"/>
      <c r="D17" s="244"/>
      <c r="E17" s="244"/>
      <c r="F17" s="244"/>
      <c r="G17" s="1152" t="s">
        <v>166</v>
      </c>
      <c r="H17" s="1153"/>
      <c r="I17" s="1153"/>
      <c r="J17" s="1154"/>
      <c r="K17" s="268">
        <v>5187686</v>
      </c>
      <c r="L17" s="268">
        <v>76743</v>
      </c>
      <c r="M17" s="269">
        <v>81603</v>
      </c>
      <c r="N17" s="270">
        <v>-6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9.2200000000000006</v>
      </c>
      <c r="L21" s="281">
        <v>7.96</v>
      </c>
      <c r="M21" s="282">
        <v>1.26</v>
      </c>
      <c r="N21" s="249"/>
      <c r="O21" s="283"/>
      <c r="P21" s="279"/>
    </row>
    <row r="22" spans="1:16" s="284" customFormat="1">
      <c r="A22" s="279"/>
      <c r="B22" s="249"/>
      <c r="C22" s="249"/>
      <c r="D22" s="249"/>
      <c r="E22" s="249"/>
      <c r="F22" s="249"/>
      <c r="G22" s="1144" t="s">
        <v>488</v>
      </c>
      <c r="H22" s="1145"/>
      <c r="I22" s="1145"/>
      <c r="J22" s="1146"/>
      <c r="K22" s="285">
        <v>97.4</v>
      </c>
      <c r="L22" s="286">
        <v>98.3</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469</v>
      </c>
      <c r="L30" s="254"/>
      <c r="M30" s="255" t="s">
        <v>470</v>
      </c>
      <c r="N30" s="256"/>
    </row>
    <row r="31" spans="1:16">
      <c r="A31" s="248"/>
      <c r="B31" s="244"/>
      <c r="C31" s="244"/>
      <c r="D31" s="244"/>
      <c r="E31" s="244"/>
      <c r="F31" s="244"/>
      <c r="G31" s="257"/>
      <c r="H31" s="258"/>
      <c r="I31" s="258"/>
      <c r="J31" s="259"/>
      <c r="K31" s="1148"/>
      <c r="L31" s="260" t="s">
        <v>471</v>
      </c>
      <c r="M31" s="261" t="s">
        <v>472</v>
      </c>
      <c r="N31" s="262" t="s">
        <v>473</v>
      </c>
    </row>
    <row r="32" spans="1:16" ht="27" customHeight="1">
      <c r="A32" s="248"/>
      <c r="B32" s="244"/>
      <c r="C32" s="244"/>
      <c r="D32" s="244"/>
      <c r="E32" s="244"/>
      <c r="F32" s="244"/>
      <c r="G32" s="1160" t="s">
        <v>492</v>
      </c>
      <c r="H32" s="1161"/>
      <c r="I32" s="1161"/>
      <c r="J32" s="1162"/>
      <c r="K32" s="294">
        <v>2962001</v>
      </c>
      <c r="L32" s="294">
        <v>43818</v>
      </c>
      <c r="M32" s="295">
        <v>50969</v>
      </c>
      <c r="N32" s="296">
        <v>-14</v>
      </c>
    </row>
    <row r="33" spans="1:16" ht="13.5" customHeight="1">
      <c r="A33" s="248"/>
      <c r="B33" s="244"/>
      <c r="C33" s="244"/>
      <c r="D33" s="244"/>
      <c r="E33" s="244"/>
      <c r="F33" s="244"/>
      <c r="G33" s="1160" t="s">
        <v>493</v>
      </c>
      <c r="H33" s="1161"/>
      <c r="I33" s="1161"/>
      <c r="J33" s="1162"/>
      <c r="K33" s="294" t="s">
        <v>478</v>
      </c>
      <c r="L33" s="294" t="s">
        <v>478</v>
      </c>
      <c r="M33" s="295" t="s">
        <v>478</v>
      </c>
      <c r="N33" s="296" t="s">
        <v>478</v>
      </c>
    </row>
    <row r="34" spans="1:16" ht="27" customHeight="1">
      <c r="A34" s="248"/>
      <c r="B34" s="244"/>
      <c r="C34" s="244"/>
      <c r="D34" s="244"/>
      <c r="E34" s="244"/>
      <c r="F34" s="244"/>
      <c r="G34" s="1160" t="s">
        <v>494</v>
      </c>
      <c r="H34" s="1161"/>
      <c r="I34" s="1161"/>
      <c r="J34" s="1162"/>
      <c r="K34" s="294" t="s">
        <v>478</v>
      </c>
      <c r="L34" s="294" t="s">
        <v>478</v>
      </c>
      <c r="M34" s="295">
        <v>29</v>
      </c>
      <c r="N34" s="296" t="s">
        <v>478</v>
      </c>
    </row>
    <row r="35" spans="1:16" ht="27" customHeight="1">
      <c r="A35" s="248"/>
      <c r="B35" s="244"/>
      <c r="C35" s="244"/>
      <c r="D35" s="244"/>
      <c r="E35" s="244"/>
      <c r="F35" s="244"/>
      <c r="G35" s="1160" t="s">
        <v>495</v>
      </c>
      <c r="H35" s="1161"/>
      <c r="I35" s="1161"/>
      <c r="J35" s="1162"/>
      <c r="K35" s="294">
        <v>1537460</v>
      </c>
      <c r="L35" s="294">
        <v>22744</v>
      </c>
      <c r="M35" s="295">
        <v>14294</v>
      </c>
      <c r="N35" s="296">
        <v>59.1</v>
      </c>
    </row>
    <row r="36" spans="1:16" ht="27" customHeight="1">
      <c r="A36" s="248"/>
      <c r="B36" s="244"/>
      <c r="C36" s="244"/>
      <c r="D36" s="244"/>
      <c r="E36" s="244"/>
      <c r="F36" s="244"/>
      <c r="G36" s="1160" t="s">
        <v>496</v>
      </c>
      <c r="H36" s="1161"/>
      <c r="I36" s="1161"/>
      <c r="J36" s="1162"/>
      <c r="K36" s="294">
        <v>43047</v>
      </c>
      <c r="L36" s="294">
        <v>637</v>
      </c>
      <c r="M36" s="295">
        <v>1493</v>
      </c>
      <c r="N36" s="296">
        <v>-57.3</v>
      </c>
    </row>
    <row r="37" spans="1:16" ht="13.5" customHeight="1">
      <c r="A37" s="248"/>
      <c r="B37" s="244"/>
      <c r="C37" s="244"/>
      <c r="D37" s="244"/>
      <c r="E37" s="244"/>
      <c r="F37" s="244"/>
      <c r="G37" s="1160" t="s">
        <v>497</v>
      </c>
      <c r="H37" s="1161"/>
      <c r="I37" s="1161"/>
      <c r="J37" s="1162"/>
      <c r="K37" s="294">
        <v>31064</v>
      </c>
      <c r="L37" s="294">
        <v>460</v>
      </c>
      <c r="M37" s="295">
        <v>1584</v>
      </c>
      <c r="N37" s="296">
        <v>-71</v>
      </c>
    </row>
    <row r="38" spans="1:16" ht="27" customHeight="1">
      <c r="A38" s="248"/>
      <c r="B38" s="244"/>
      <c r="C38" s="244"/>
      <c r="D38" s="244"/>
      <c r="E38" s="244"/>
      <c r="F38" s="244"/>
      <c r="G38" s="1163" t="s">
        <v>498</v>
      </c>
      <c r="H38" s="1164"/>
      <c r="I38" s="1164"/>
      <c r="J38" s="1165"/>
      <c r="K38" s="297" t="s">
        <v>478</v>
      </c>
      <c r="L38" s="297" t="s">
        <v>478</v>
      </c>
      <c r="M38" s="298">
        <v>4</v>
      </c>
      <c r="N38" s="299" t="s">
        <v>478</v>
      </c>
      <c r="O38" s="293"/>
    </row>
    <row r="39" spans="1:16">
      <c r="A39" s="248"/>
      <c r="B39" s="244"/>
      <c r="C39" s="244"/>
      <c r="D39" s="244"/>
      <c r="E39" s="244"/>
      <c r="F39" s="244"/>
      <c r="G39" s="1163" t="s">
        <v>499</v>
      </c>
      <c r="H39" s="1164"/>
      <c r="I39" s="1164"/>
      <c r="J39" s="1165"/>
      <c r="K39" s="300">
        <v>-216390</v>
      </c>
      <c r="L39" s="300">
        <v>-3201</v>
      </c>
      <c r="M39" s="301">
        <v>-4432</v>
      </c>
      <c r="N39" s="302">
        <v>-27.8</v>
      </c>
      <c r="O39" s="293"/>
    </row>
    <row r="40" spans="1:16" ht="27" customHeight="1">
      <c r="A40" s="248"/>
      <c r="B40" s="244"/>
      <c r="C40" s="244"/>
      <c r="D40" s="244"/>
      <c r="E40" s="244"/>
      <c r="F40" s="244"/>
      <c r="G40" s="1160" t="s">
        <v>500</v>
      </c>
      <c r="H40" s="1161"/>
      <c r="I40" s="1161"/>
      <c r="J40" s="1162"/>
      <c r="K40" s="300">
        <v>-3011374</v>
      </c>
      <c r="L40" s="300">
        <v>-44548</v>
      </c>
      <c r="M40" s="301">
        <v>-44638</v>
      </c>
      <c r="N40" s="302">
        <v>-0.2</v>
      </c>
      <c r="O40" s="293"/>
    </row>
    <row r="41" spans="1:16">
      <c r="A41" s="248"/>
      <c r="B41" s="244"/>
      <c r="C41" s="244"/>
      <c r="D41" s="244"/>
      <c r="E41" s="244"/>
      <c r="F41" s="244"/>
      <c r="G41" s="1166" t="s">
        <v>277</v>
      </c>
      <c r="H41" s="1167"/>
      <c r="I41" s="1167"/>
      <c r="J41" s="1168"/>
      <c r="K41" s="294">
        <v>1345808</v>
      </c>
      <c r="L41" s="300">
        <v>19909</v>
      </c>
      <c r="M41" s="301">
        <v>19303</v>
      </c>
      <c r="N41" s="302">
        <v>3.1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5" t="s">
        <v>469</v>
      </c>
      <c r="J49" s="1157" t="s">
        <v>504</v>
      </c>
      <c r="K49" s="1158"/>
      <c r="L49" s="1158"/>
      <c r="M49" s="1158"/>
      <c r="N49" s="1159"/>
    </row>
    <row r="50" spans="1:14">
      <c r="A50" s="248"/>
      <c r="B50" s="244"/>
      <c r="C50" s="244"/>
      <c r="D50" s="244"/>
      <c r="E50" s="244"/>
      <c r="F50" s="244"/>
      <c r="G50" s="312"/>
      <c r="H50" s="313"/>
      <c r="I50" s="1156"/>
      <c r="J50" s="314" t="s">
        <v>505</v>
      </c>
      <c r="K50" s="315" t="s">
        <v>506</v>
      </c>
      <c r="L50" s="316" t="s">
        <v>507</v>
      </c>
      <c r="M50" s="317" t="s">
        <v>508</v>
      </c>
      <c r="N50" s="318" t="s">
        <v>509</v>
      </c>
    </row>
    <row r="51" spans="1:14">
      <c r="A51" s="248"/>
      <c r="B51" s="244"/>
      <c r="C51" s="244"/>
      <c r="D51" s="244"/>
      <c r="E51" s="244"/>
      <c r="F51" s="244"/>
      <c r="G51" s="310" t="s">
        <v>510</v>
      </c>
      <c r="H51" s="311"/>
      <c r="I51" s="319">
        <v>3788590</v>
      </c>
      <c r="J51" s="320">
        <v>55576</v>
      </c>
      <c r="K51" s="321">
        <v>-11.1</v>
      </c>
      <c r="L51" s="322">
        <v>47569</v>
      </c>
      <c r="M51" s="323">
        <v>-28.9</v>
      </c>
      <c r="N51" s="324">
        <v>17.8</v>
      </c>
    </row>
    <row r="52" spans="1:14">
      <c r="A52" s="248"/>
      <c r="B52" s="244"/>
      <c r="C52" s="244"/>
      <c r="D52" s="244"/>
      <c r="E52" s="244"/>
      <c r="F52" s="244"/>
      <c r="G52" s="325"/>
      <c r="H52" s="326" t="s">
        <v>511</v>
      </c>
      <c r="I52" s="327">
        <v>2038268</v>
      </c>
      <c r="J52" s="328">
        <v>29900</v>
      </c>
      <c r="K52" s="329">
        <v>9.9</v>
      </c>
      <c r="L52" s="330">
        <v>26255</v>
      </c>
      <c r="M52" s="331">
        <v>-27.7</v>
      </c>
      <c r="N52" s="332">
        <v>37.6</v>
      </c>
    </row>
    <row r="53" spans="1:14">
      <c r="A53" s="248"/>
      <c r="B53" s="244"/>
      <c r="C53" s="244"/>
      <c r="D53" s="244"/>
      <c r="E53" s="244"/>
      <c r="F53" s="244"/>
      <c r="G53" s="310" t="s">
        <v>512</v>
      </c>
      <c r="H53" s="311"/>
      <c r="I53" s="319">
        <v>3901591</v>
      </c>
      <c r="J53" s="320">
        <v>56771</v>
      </c>
      <c r="K53" s="321">
        <v>2.2000000000000002</v>
      </c>
      <c r="L53" s="322">
        <v>50880</v>
      </c>
      <c r="M53" s="323">
        <v>7</v>
      </c>
      <c r="N53" s="324">
        <v>-4.8</v>
      </c>
    </row>
    <row r="54" spans="1:14">
      <c r="A54" s="248"/>
      <c r="B54" s="244"/>
      <c r="C54" s="244"/>
      <c r="D54" s="244"/>
      <c r="E54" s="244"/>
      <c r="F54" s="244"/>
      <c r="G54" s="325"/>
      <c r="H54" s="326" t="s">
        <v>511</v>
      </c>
      <c r="I54" s="327">
        <v>1943549</v>
      </c>
      <c r="J54" s="328">
        <v>28280</v>
      </c>
      <c r="K54" s="329">
        <v>-5.4</v>
      </c>
      <c r="L54" s="330">
        <v>26879</v>
      </c>
      <c r="M54" s="331">
        <v>2.4</v>
      </c>
      <c r="N54" s="332">
        <v>-7.8</v>
      </c>
    </row>
    <row r="55" spans="1:14">
      <c r="A55" s="248"/>
      <c r="B55" s="244"/>
      <c r="C55" s="244"/>
      <c r="D55" s="244"/>
      <c r="E55" s="244"/>
      <c r="F55" s="244"/>
      <c r="G55" s="310" t="s">
        <v>513</v>
      </c>
      <c r="H55" s="311"/>
      <c r="I55" s="319">
        <v>3677787</v>
      </c>
      <c r="J55" s="320">
        <v>53664</v>
      </c>
      <c r="K55" s="321">
        <v>-5.5</v>
      </c>
      <c r="L55" s="322">
        <v>63956</v>
      </c>
      <c r="M55" s="323">
        <v>25.7</v>
      </c>
      <c r="N55" s="324">
        <v>-31.2</v>
      </c>
    </row>
    <row r="56" spans="1:14">
      <c r="A56" s="248"/>
      <c r="B56" s="244"/>
      <c r="C56" s="244"/>
      <c r="D56" s="244"/>
      <c r="E56" s="244"/>
      <c r="F56" s="244"/>
      <c r="G56" s="325"/>
      <c r="H56" s="326" t="s">
        <v>511</v>
      </c>
      <c r="I56" s="327">
        <v>2201113</v>
      </c>
      <c r="J56" s="328">
        <v>32117</v>
      </c>
      <c r="K56" s="329">
        <v>13.6</v>
      </c>
      <c r="L56" s="330">
        <v>29239</v>
      </c>
      <c r="M56" s="331">
        <v>8.8000000000000007</v>
      </c>
      <c r="N56" s="332">
        <v>4.8</v>
      </c>
    </row>
    <row r="57" spans="1:14">
      <c r="A57" s="248"/>
      <c r="B57" s="244"/>
      <c r="C57" s="244"/>
      <c r="D57" s="244"/>
      <c r="E57" s="244"/>
      <c r="F57" s="244"/>
      <c r="G57" s="310" t="s">
        <v>514</v>
      </c>
      <c r="H57" s="311"/>
      <c r="I57" s="319">
        <v>4436631</v>
      </c>
      <c r="J57" s="320">
        <v>65225</v>
      </c>
      <c r="K57" s="321">
        <v>21.5</v>
      </c>
      <c r="L57" s="322">
        <v>66255</v>
      </c>
      <c r="M57" s="323">
        <v>3.6</v>
      </c>
      <c r="N57" s="324">
        <v>17.899999999999999</v>
      </c>
    </row>
    <row r="58" spans="1:14">
      <c r="A58" s="248"/>
      <c r="B58" s="244"/>
      <c r="C58" s="244"/>
      <c r="D58" s="244"/>
      <c r="E58" s="244"/>
      <c r="F58" s="244"/>
      <c r="G58" s="325"/>
      <c r="H58" s="326" t="s">
        <v>511</v>
      </c>
      <c r="I58" s="327">
        <v>2433339</v>
      </c>
      <c r="J58" s="328">
        <v>35774</v>
      </c>
      <c r="K58" s="329">
        <v>11.4</v>
      </c>
      <c r="L58" s="330">
        <v>31822</v>
      </c>
      <c r="M58" s="331">
        <v>8.8000000000000007</v>
      </c>
      <c r="N58" s="332">
        <v>2.6</v>
      </c>
    </row>
    <row r="59" spans="1:14">
      <c r="A59" s="248"/>
      <c r="B59" s="244"/>
      <c r="C59" s="244"/>
      <c r="D59" s="244"/>
      <c r="E59" s="244"/>
      <c r="F59" s="244"/>
      <c r="G59" s="310" t="s">
        <v>515</v>
      </c>
      <c r="H59" s="311"/>
      <c r="I59" s="319">
        <v>4458672</v>
      </c>
      <c r="J59" s="320">
        <v>65959</v>
      </c>
      <c r="K59" s="321">
        <v>1.1000000000000001</v>
      </c>
      <c r="L59" s="322">
        <v>92247</v>
      </c>
      <c r="M59" s="323">
        <v>39.200000000000003</v>
      </c>
      <c r="N59" s="324">
        <v>-38.1</v>
      </c>
    </row>
    <row r="60" spans="1:14">
      <c r="A60" s="248"/>
      <c r="B60" s="244"/>
      <c r="C60" s="244"/>
      <c r="D60" s="244"/>
      <c r="E60" s="244"/>
      <c r="F60" s="244"/>
      <c r="G60" s="325"/>
      <c r="H60" s="326" t="s">
        <v>511</v>
      </c>
      <c r="I60" s="333">
        <v>2820139</v>
      </c>
      <c r="J60" s="328">
        <v>41719</v>
      </c>
      <c r="K60" s="329">
        <v>16.600000000000001</v>
      </c>
      <c r="L60" s="330">
        <v>37204</v>
      </c>
      <c r="M60" s="331">
        <v>16.899999999999999</v>
      </c>
      <c r="N60" s="332">
        <v>-0.3</v>
      </c>
    </row>
    <row r="61" spans="1:14">
      <c r="A61" s="248"/>
      <c r="B61" s="244"/>
      <c r="C61" s="244"/>
      <c r="D61" s="244"/>
      <c r="E61" s="244"/>
      <c r="F61" s="244"/>
      <c r="G61" s="310" t="s">
        <v>516</v>
      </c>
      <c r="H61" s="334"/>
      <c r="I61" s="335">
        <v>4052654</v>
      </c>
      <c r="J61" s="336">
        <v>59439</v>
      </c>
      <c r="K61" s="337">
        <v>1.6</v>
      </c>
      <c r="L61" s="338">
        <v>64181</v>
      </c>
      <c r="M61" s="339">
        <v>9.3000000000000007</v>
      </c>
      <c r="N61" s="324">
        <v>-7.7</v>
      </c>
    </row>
    <row r="62" spans="1:14">
      <c r="A62" s="248"/>
      <c r="B62" s="244"/>
      <c r="C62" s="244"/>
      <c r="D62" s="244"/>
      <c r="E62" s="244"/>
      <c r="F62" s="244"/>
      <c r="G62" s="325"/>
      <c r="H62" s="326" t="s">
        <v>511</v>
      </c>
      <c r="I62" s="327">
        <v>2287282</v>
      </c>
      <c r="J62" s="328">
        <v>33558</v>
      </c>
      <c r="K62" s="329">
        <v>9.1999999999999993</v>
      </c>
      <c r="L62" s="330">
        <v>30280</v>
      </c>
      <c r="M62" s="331">
        <v>1.8</v>
      </c>
      <c r="N62" s="332">
        <v>7.4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15.61</v>
      </c>
      <c r="G47" s="12">
        <v>22.01</v>
      </c>
      <c r="H47" s="12">
        <v>29.51</v>
      </c>
      <c r="I47" s="12">
        <v>34.99</v>
      </c>
      <c r="J47" s="13">
        <v>40.39</v>
      </c>
    </row>
    <row r="48" spans="2:10" ht="57.75" customHeight="1">
      <c r="B48" s="14"/>
      <c r="C48" s="1171" t="s">
        <v>4</v>
      </c>
      <c r="D48" s="1171"/>
      <c r="E48" s="1172"/>
      <c r="F48" s="15">
        <v>12.23</v>
      </c>
      <c r="G48" s="16">
        <v>10.39</v>
      </c>
      <c r="H48" s="16">
        <v>11.18</v>
      </c>
      <c r="I48" s="16">
        <v>12.24</v>
      </c>
      <c r="J48" s="17">
        <v>13.53</v>
      </c>
    </row>
    <row r="49" spans="2:10" ht="57.75" customHeight="1" thickBot="1">
      <c r="B49" s="18"/>
      <c r="C49" s="1173" t="s">
        <v>5</v>
      </c>
      <c r="D49" s="1173"/>
      <c r="E49" s="1174"/>
      <c r="F49" s="19">
        <v>8.5299999999999994</v>
      </c>
      <c r="G49" s="20">
        <v>4.37</v>
      </c>
      <c r="H49" s="20">
        <v>9.0399999999999991</v>
      </c>
      <c r="I49" s="20">
        <v>6.73</v>
      </c>
      <c r="J49" s="21">
        <v>7.63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林 正晴</cp:lastModifiedBy>
  <cp:lastPrinted>2017-03-09T05:51:24Z</cp:lastPrinted>
  <dcterms:created xsi:type="dcterms:W3CDTF">2017-02-15T17:23:31Z</dcterms:created>
  <dcterms:modified xsi:type="dcterms:W3CDTF">2017-04-18T05:07:30Z</dcterms:modified>
  <cp:category/>
</cp:coreProperties>
</file>