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C36" i="10"/>
  <c r="BE35" i="10"/>
  <c r="CO34" i="10"/>
  <c r="CO35" i="10" s="1"/>
  <c r="CO36" i="10" s="1"/>
  <c r="BW34" i="10"/>
  <c r="BW35" i="10" s="1"/>
  <c r="BW36" i="10" s="1"/>
  <c r="BW37" i="10" s="1"/>
  <c r="BW38" i="10" s="1"/>
  <c r="BW39" i="10" s="1"/>
  <c r="BW40" i="10" s="1"/>
  <c r="BW41" i="10" s="1"/>
  <c r="BW42" i="10" s="1"/>
  <c r="BW43"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alcChain>
</file>

<file path=xl/sharedStrings.xml><?xml version="1.0" encoding="utf-8"?>
<sst xmlns="http://schemas.openxmlformats.org/spreadsheetml/2006/main" count="1118" uniqueCount="611">
  <si>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</si>
  <si>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</si>
  <si>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</si>
  <si>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</si>
  <si>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</si>
  <si>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</si>
  <si>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</si>
  <si>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</si>
  <si>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</si>
  <si>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</si>
  <si>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</si>
  <si>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</si>
  <si>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</si>
  <si>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</si>
  <si>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</si>
  <si>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</si>
  <si>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</si>
  <si>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</si>
  <si>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</si>
  <si>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</si>
  <si>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</si>
  <si>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</si>
  <si>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</si>
  <si>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</si>
  <si>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</si>
  <si>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</si>
  <si>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</si>
  <si>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</si>
  <si>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</si>
  <si>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</si>
  <si>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</si>
  <si>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</si>
  <si>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</si>
  <si>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</si>
  <si>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</si>
  <si>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</si>
  <si>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</si>
  <si>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</si>
  <si>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</si>
  <si>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</si>
  <si>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</si>
  <si>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</si>
  <si>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</si>
  <si>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</si>
  <si>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</si>
  <si>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</si>
  <si>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</si>
  <si>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</si>
  <si>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</si>
  <si>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</si>
  <si>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</si>
  <si>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</si>
  <si>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</si>
  <si>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</si>
  <si>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</si>
  <si>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</si>
  <si>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</si>
  <si>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</si>
  <si>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</si>
  <si>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</si>
  <si>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</si>
  <si>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</si>
  <si>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</si>
  <si>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</si>
  <si>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</si>
  <si>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</si>
  <si>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</si>
  <si>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</si>
  <si>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</si>
  <si>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</si>
  <si>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</si>
  <si>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</si>
  <si>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</si>
  <si>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</si>
  <si>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</si>
  <si>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</si>
  <si>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</si>
  <si>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</si>
  <si>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</si>
  <si>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</si>
  <si>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</si>
  <si>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</si>
  <si>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</si>
  <si>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</si>
  <si>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</si>
  <si>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</si>
  <si>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</si>
  <si>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</si>
  <si>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</si>
  <si>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</si>
  <si>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</si>
  <si>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</si>
  <si>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</si>
  <si>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</si>
  <si>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</si>
  <si>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</si>
  <si>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</si>
  <si>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</si>
  <si>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旭市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</si>
  <si>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</si>
  <si>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</si>
  <si>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</si>
  <si>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</si>
  <si>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</si>
  <si>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</si>
  <si>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</si>
  <si>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</si>
  <si>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</si>
  <si>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</si>
  <si>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</si>
  <si>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</si>
  <si>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</si>
  <si>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</si>
  <si>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</si>
  <si>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</si>
  <si>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</si>
  <si>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</si>
  <si>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</si>
  <si>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</si>
  <si>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</si>
  <si>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</si>
  <si>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</si>
  <si>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</si>
  <si>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</si>
  <si>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</si>
  <si>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</si>
  <si>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</si>
  <si>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</si>
  <si>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</si>
  <si>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</si>
  <si>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</si>
  <si>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</si>
  <si>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</si>
  <si>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</si>
  <si>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</si>
  <si>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</si>
  <si>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</si>
  <si>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</si>
  <si>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</si>
  <si>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</si>
  <si>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</si>
  <si>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</si>
  <si>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</si>
  <si>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</si>
  <si>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</si>
  <si>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</si>
  <si>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</si>
  <si>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</si>
  <si>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</si>
  <si>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</si>
  <si>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</si>
  <si>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</si>
  <si>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</si>
  <si>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</si>
  <si>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</si>
  <si>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</si>
  <si>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</si>
  <si>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</si>
  <si>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</si>
  <si>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</si>
  <si>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</si>
  <si>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</si>
  <si>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</si>
  <si>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</si>
  <si>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</si>
  <si>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</si>
  <si>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</si>
  <si>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</si>
  <si>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</si>
  <si>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</si>
  <si>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</si>
  <si>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</si>
  <si>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</si>
  <si>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</si>
  <si>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</si>
  <si>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</si>
  <si>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</si>
  <si>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</si>
  <si>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</si>
  <si>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</si>
  <si>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</si>
  <si>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</si>
  <si>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</si>
  <si>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</si>
  <si>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</si>
  <si>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</si>
  <si>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</si>
  <si>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</si>
  <si>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</si>
  <si>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</si>
  <si>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</si>
  <si>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</si>
  <si>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</si>
  <si>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</si>
  <si>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</si>
  <si>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</si>
  <si>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</si>
  <si>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</si>
  <si>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</si>
  <si>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</si>
  <si>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</si>
  <si>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</si>
  <si>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</si>
  <si>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</si>
  <si>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</si>
  <si>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</si>
  <si>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</si>
  <si>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</si>
  <si>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</si>
  <si>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</si>
  <si>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</si>
  <si>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</si>
  <si>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</si>
  <si>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</si>
  <si>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</si>
  <si>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</si>
  <si>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</si>
  <si>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</si>
  <si>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</si>
  <si>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</si>
  <si>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</si>
  <si>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</si>
  <si>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</si>
  <si>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</si>
  <si>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</si>
  <si>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</si>
  <si>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</si>
  <si>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</si>
  <si>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</si>
  <si>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</si>
  <si>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</si>
  <si>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</si>
  <si>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</si>
  <si>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</si>
  <si>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</si>
  <si>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</si>
  <si>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</si>
  <si>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</si>
  <si>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</si>
  <si>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</si>
  <si>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</si>
  <si>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</si>
  <si>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</si>
  <si>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</si>
  <si>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</si>
  <si>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</si>
  <si>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</si>
  <si>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</si>
  <si>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</si>
  <si>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</si>
  <si>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</si>
  <si>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</si>
  <si>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</si>
  <si>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</si>
  <si>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</si>
  <si>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</si>
  <si>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</si>
  <si>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</si>
  <si>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</si>
  <si>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</si>
  <si>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</si>
  <si>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</si>
  <si>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</si>
  <si>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</si>
  <si>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</si>
  <si>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</si>
  <si>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</si>
  <si>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</si>
  <si>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</si>
  <si>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</si>
  <si>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</si>
  <si>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</si>
  <si>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</si>
  <si>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</si>
  <si>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</si>
  <si>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</si>
  <si>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</si>
  <si>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</si>
  <si>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</si>
  <si>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</si>
  <si>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</si>
  <si>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</si>
  <si>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</si>
  <si>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</si>
  <si>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</si>
  <si>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</si>
  <si>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</si>
  <si>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</si>
  <si>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</si>
  <si>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</si>
  <si>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</si>
  <si>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</si>
  <si>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</si>
  <si>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</si>
  <si>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</si>
  <si>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</si>
  <si>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</si>
  <si>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</si>
  <si>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</si>
  <si>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</si>
  <si>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</si>
  <si>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</si>
  <si>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</si>
  <si>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</si>
  <si>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</si>
  <si>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</si>
  <si>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</si>
  <si>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</si>
  <si>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</si>
  <si>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</si>
  <si>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</si>
  <si>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</si>
  <si>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</si>
  <si>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</si>
  <si>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</si>
  <si>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</si>
  <si>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</si>
  <si>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</si>
  <si>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</si>
  <si>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</si>
  <si>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</si>
  <si>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</si>
  <si>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</si>
  <si>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</si>
  <si>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</si>
  <si>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</si>
  <si>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</si>
  <si>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</si>
  <si>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</si>
  <si>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</si>
  <si>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</si>
  <si>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</si>
  <si>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</si>
  <si>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</si>
  <si>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</si>
  <si>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</si>
  <si>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</si>
  <si>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</si>
  <si>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</si>
  <si>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</si>
  <si>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</si>
  <si>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</si>
  <si>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</si>
  <si>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</si>
  <si>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</si>
  <si>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</si>
  <si>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</si>
  <si>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</si>
  <si>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</si>
  <si>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</si>
  <si>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</si>
  <si>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</si>
  <si>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</si>
  <si>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</si>
  <si>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</si>
  <si>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</si>
  <si>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</si>
  <si>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</si>
  <si>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</si>
  <si>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</si>
  <si>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</si>
  <si>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</si>
  <si>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</si>
  <si>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</si>
  <si>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</si>
  <si>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</si>
  <si>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</si>
  <si>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</si>
  <si>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</si>
  <si>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</si>
  <si>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</si>
  <si>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</si>
  <si>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</si>
  <si>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</si>
  <si>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</si>
  <si>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</si>
  <si>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</si>
  <si>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</si>
  <si>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</si>
  <si>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</si>
  <si>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</si>
  <si>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</si>
  <si>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</si>
  <si>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</si>
  <si>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</si>
  <si>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</si>
  <si>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</si>
  <si>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</si>
  <si>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</si>
  <si>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</si>
  <si>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</si>
  <si>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</si>
  <si>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</si>
  <si>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</si>
  <si>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旭市病院事業債管理特別会計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</si>
  <si>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</si>
  <si>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</si>
  <si>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</si>
  <si>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</si>
  <si>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</si>
  <si>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</si>
  <si>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</si>
  <si>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</si>
  <si>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</si>
  <si>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</si>
  <si>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</si>
  <si>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</si>
  <si>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</si>
  <si>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旭市国民健康保険事業特別会計（事業）</t>
    <phoneticPr fontId="5"/>
  </si>
  <si>
    <t>旭市国民健康保険事業特別会計（施設）</t>
    <phoneticPr fontId="5"/>
  </si>
  <si>
    <t>旭市介護保険事業特別会計</t>
    <phoneticPr fontId="5"/>
  </si>
  <si>
    <t>旭市後期高齢者医療特別会計</t>
    <phoneticPr fontId="5"/>
  </si>
  <si>
    <t>旭市水道事業会計</t>
    <phoneticPr fontId="5"/>
  </si>
  <si>
    <t>法適用企業</t>
    <phoneticPr fontId="5"/>
  </si>
  <si>
    <t>旭市公共下水道事業会計</t>
    <phoneticPr fontId="5"/>
  </si>
  <si>
    <t>旭市農業集落排水事業会計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</si>
  <si>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</si>
  <si>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</si>
  <si>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</si>
  <si>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</si>
  <si>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</si>
  <si>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</si>
  <si>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</si>
  <si>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</si>
  <si>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</si>
  <si>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</si>
  <si>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</si>
  <si>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</si>
  <si>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</si>
  <si>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</si>
  <si>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</si>
  <si>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</si>
  <si>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</si>
  <si>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</si>
  <si>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</si>
  <si>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</si>
  <si>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</si>
  <si>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</si>
  <si>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</si>
  <si>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</si>
  <si>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</si>
  <si>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</si>
  <si>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</si>
  <si>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</si>
  <si>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</si>
  <si>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</si>
  <si>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</si>
  <si>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</si>
  <si>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</si>
  <si>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</si>
  <si>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</si>
  <si>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</si>
  <si>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</si>
  <si>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</si>
  <si>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</si>
  <si>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</si>
  <si>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</si>
  <si>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</si>
  <si>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</si>
  <si>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</si>
  <si>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</si>
  <si>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</si>
  <si>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</si>
  <si>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</si>
  <si>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</si>
  <si>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</si>
  <si>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</si>
  <si>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</si>
  <si>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</si>
  <si>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</si>
  <si>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旭市公共下水道事業会計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</si>
  <si>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</si>
  <si>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</si>
  <si>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旭市農業集落排水事業会計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</si>
  <si>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</si>
  <si>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旭市水道事業会計</t>
    <phoneticPr fontId="5"/>
  </si>
  <si>
    <t>(Ｆ)</t>
    <phoneticPr fontId="5"/>
  </si>
  <si>
    <t>旭市介護保険事業特別会計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</si>
  <si>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</si>
  <si>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</si>
  <si>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</si>
  <si>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</si>
  <si>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</si>
  <si>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</si>
  <si>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</si>
  <si>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</si>
  <si>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</si>
  <si>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</si>
  <si>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</si>
  <si>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</si>
  <si>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</si>
  <si>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</si>
  <si>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</si>
  <si>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</si>
  <si>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</si>
  <si>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</si>
  <si>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</si>
  <si>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</si>
  <si>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</si>
  <si>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</si>
  <si>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</si>
  <si>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</si>
  <si>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</si>
  <si>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</si>
  <si>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</si>
  <si>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</si>
  <si>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</si>
  <si>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</si>
  <si>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</si>
  <si>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</si>
  <si>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</si>
  <si>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</si>
  <si>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</si>
  <si>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</si>
  <si>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</si>
  <si>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</si>
  <si>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</si>
  <si>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</si>
  <si>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</si>
  <si>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</si>
  <si>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</si>
  <si>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</si>
  <si>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</si>
  <si>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</si>
  <si>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</si>
  <si>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</si>
  <si>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</si>
  <si>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</si>
  <si>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</si>
  <si>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</si>
  <si>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</si>
  <si>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</si>
  <si>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</si>
  <si>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</si>
  <si>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</si>
  <si>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</si>
  <si>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</si>
  <si>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</si>
  <si>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</si>
  <si>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</si>
  <si>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</si>
  <si>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</si>
  <si>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</si>
  <si>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</si>
  <si>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</si>
  <si>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</si>
  <si>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</si>
  <si>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</si>
  <si>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</si>
  <si>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</si>
  <si>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</si>
  <si>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</si>
  <si>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</si>
  <si>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</si>
  <si>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</si>
  <si>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</si>
  <si>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</si>
  <si>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</si>
  <si>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</si>
  <si>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</si>
  <si>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</si>
  <si>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旭市水道事業会計</t>
  </si>
  <si>
    <t>一般会計</t>
  </si>
  <si>
    <t>旭市国民健康保険事業特別会計（事業）</t>
  </si>
  <si>
    <t>旭市介護保険事業特別会計</t>
  </si>
  <si>
    <t>旭市公共下水道事業会計</t>
  </si>
  <si>
    <t>旭市農業集落排水事業会計</t>
  </si>
  <si>
    <t>旭市後期高齢者医療特別会計</t>
  </si>
  <si>
    <t>旭市国民健康保険事業特別会計（施設）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</si>
  <si>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</si>
  <si>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</si>
  <si>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</si>
  <si>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</si>
  <si>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</si>
  <si>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</si>
  <si>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</si>
  <si>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</si>
  <si>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</si>
  <si>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東総衛生組合（一般会計）</t>
  </si>
  <si>
    <t>東総広域水道企業団（水道用水供給事業会計）</t>
  </si>
  <si>
    <t>東総地区広域市町村圏事務組合（一般会計）</t>
  </si>
  <si>
    <t>東総地区広域市町村圏事務組合（東総地区ふるさと市町村圏事業特別会計）</t>
  </si>
  <si>
    <t>東総地区広域市町村圏事務組合（一般廃棄物処理事業特別会計）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</si>
  <si>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</si>
  <si>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</si>
  <si>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</si>
  <si>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</si>
  <si>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</si>
  <si>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</si>
  <si>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〇</t>
    <phoneticPr fontId="2"/>
  </si>
  <si>
    <t>千葉県食肉公社</t>
    <rPh sb="0" eb="3">
      <t>チバケン</t>
    </rPh>
    <rPh sb="3" eb="5">
      <t>ショクニク</t>
    </rPh>
    <rPh sb="5" eb="7">
      <t>コウシャ</t>
    </rPh>
    <phoneticPr fontId="2"/>
  </si>
  <si>
    <t>総合病院国保旭中央病院</t>
    <rPh sb="0" eb="2">
      <t>ソウゴウ</t>
    </rPh>
    <rPh sb="2" eb="4">
      <t>ビョウイン</t>
    </rPh>
    <rPh sb="4" eb="6">
      <t>コクホ</t>
    </rPh>
    <rPh sb="6" eb="7">
      <t>アサヒ</t>
    </rPh>
    <rPh sb="7" eb="9">
      <t>チュウオウ</t>
    </rPh>
    <rPh sb="9" eb="11">
      <t>ビョウイン</t>
    </rPh>
    <phoneticPr fontId="2"/>
  </si>
  <si>
    <t>地域振興基金</t>
    <rPh sb="0" eb="2">
      <t>チイキ</t>
    </rPh>
    <rPh sb="2" eb="4">
      <t>シンコウ</t>
    </rPh>
    <rPh sb="4" eb="6">
      <t>キキン</t>
    </rPh>
    <phoneticPr fontId="5"/>
  </si>
  <si>
    <t>庁舎整備基金</t>
    <rPh sb="0" eb="2">
      <t>チョウシャ</t>
    </rPh>
    <rPh sb="2" eb="4">
      <t>セイビ</t>
    </rPh>
    <rPh sb="4" eb="6">
      <t>キキン</t>
    </rPh>
    <phoneticPr fontId="5"/>
  </si>
  <si>
    <t>公共施設等整備基金</t>
    <rPh sb="0" eb="2">
      <t>コウキョウ</t>
    </rPh>
    <rPh sb="2" eb="4">
      <t>シセツ</t>
    </rPh>
    <rPh sb="4" eb="5">
      <t>ナド</t>
    </rPh>
    <rPh sb="5" eb="7">
      <t>セイビ</t>
    </rPh>
    <rPh sb="7" eb="9">
      <t>キキン</t>
    </rPh>
    <phoneticPr fontId="5"/>
  </si>
  <si>
    <t>災害復興基金</t>
    <rPh sb="0" eb="2">
      <t>サイガイ</t>
    </rPh>
    <rPh sb="2" eb="4">
      <t>フッコウ</t>
    </rPh>
    <rPh sb="4" eb="6">
      <t>キキン</t>
    </rPh>
    <phoneticPr fontId="5"/>
  </si>
  <si>
    <t>育英基金</t>
    <rPh sb="0" eb="2">
      <t>イクエイ</t>
    </rPh>
    <rPh sb="2" eb="4">
      <t>キキン</t>
    </rPh>
    <phoneticPr fontId="5"/>
  </si>
  <si>
    <t>株式会社 季楽里あさひ</t>
    <rPh sb="0" eb="4">
      <t>カブシキガイシャ</t>
    </rPh>
    <rPh sb="5" eb="6">
      <t>キ</t>
    </rPh>
    <rPh sb="6" eb="7">
      <t>ラク</t>
    </rPh>
    <rPh sb="7" eb="8">
      <t>サト</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</si>
  <si>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</si>
  <si>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</si>
  <si>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</si>
  <si>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</si>
  <si>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</si>
  <si>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</si>
  <si>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将来負担比率については、基金や普通交付税将来算入見込額などの充当可能財源の増により算出されていない。
　実質公債費比率については、一般会計に病院事業債管理特別会計を加えて算出しており、一般会計においては交付税措置の有利な地方債の活用に努めているが、地方債残高全体の約40.3％を病院事業債が占めるため、類似団体と比較してやや高い水準を示す傾向にある。今年度は新庁舎建設事業及び広域ごみ処理施設整備事業負担金などの新規建設事業に際し、約40億円の地方債の発行があった。これらの地方債の償還は令和8年度から始まり、実質公債費率が上昇していくことが考えられるため、これまで以上に公債費の適正化に取り組んでいく必要がある。</t>
    <rPh sb="66" eb="68">
      <t>イッパン</t>
    </rPh>
    <rPh sb="68" eb="70">
      <t>カイケイ</t>
    </rPh>
    <rPh sb="71" eb="73">
      <t>ビョウイン</t>
    </rPh>
    <rPh sb="73" eb="75">
      <t>ジギョウ</t>
    </rPh>
    <rPh sb="75" eb="76">
      <t>サイ</t>
    </rPh>
    <rPh sb="76" eb="78">
      <t>カンリ</t>
    </rPh>
    <rPh sb="78" eb="80">
      <t>トクベツ</t>
    </rPh>
    <rPh sb="80" eb="82">
      <t>カイケイ</t>
    </rPh>
    <rPh sb="83" eb="84">
      <t>クワ</t>
    </rPh>
    <rPh sb="86" eb="88">
      <t>サンシュツ</t>
    </rPh>
    <rPh sb="93" eb="95">
      <t>イッパン</t>
    </rPh>
    <rPh sb="95" eb="97">
      <t>カイケイ</t>
    </rPh>
    <rPh sb="102" eb="105">
      <t>コウフゼイ</t>
    </rPh>
    <rPh sb="105" eb="107">
      <t>ソチ</t>
    </rPh>
    <rPh sb="108" eb="110">
      <t>ユウリ</t>
    </rPh>
    <rPh sb="111" eb="114">
      <t>チホウサイ</t>
    </rPh>
    <rPh sb="115" eb="117">
      <t>カツヨウ</t>
    </rPh>
    <rPh sb="118" eb="119">
      <t>ツト</t>
    </rPh>
    <rPh sb="125" eb="128">
      <t>チホウサイ</t>
    </rPh>
    <rPh sb="128" eb="130">
      <t>ザンダカ</t>
    </rPh>
    <rPh sb="130" eb="132">
      <t>ゼンタイ</t>
    </rPh>
    <rPh sb="133" eb="134">
      <t>ヤク</t>
    </rPh>
    <rPh sb="140" eb="142">
      <t>ビョウイン</t>
    </rPh>
    <rPh sb="142" eb="144">
      <t>ジギョウ</t>
    </rPh>
    <rPh sb="144" eb="145">
      <t>サイ</t>
    </rPh>
    <rPh sb="146" eb="147">
      <t>シ</t>
    </rPh>
    <rPh sb="168" eb="169">
      <t>シメ</t>
    </rPh>
    <rPh sb="214" eb="215">
      <t>サイ</t>
    </rPh>
    <rPh sb="217" eb="218">
      <t>ヤク</t>
    </rPh>
    <rPh sb="220" eb="222">
      <t>オクエン</t>
    </rPh>
    <rPh sb="238" eb="241">
      <t>チホウサイ</t>
    </rPh>
    <rPh sb="242" eb="244">
      <t>ショウカン</t>
    </rPh>
    <rPh sb="245" eb="247">
      <t>レイワ</t>
    </rPh>
    <rPh sb="248" eb="250">
      <t>ネンド</t>
    </rPh>
    <rPh sb="252" eb="253">
      <t>ハジ</t>
    </rPh>
    <rPh sb="256" eb="258">
      <t>ジッシツ</t>
    </rPh>
    <rPh sb="258" eb="260">
      <t>コウサイ</t>
    </rPh>
    <rPh sb="260" eb="261">
      <t>ヒ</t>
    </rPh>
    <rPh sb="261" eb="262">
      <t>リツ</t>
    </rPh>
    <rPh sb="263" eb="265">
      <t>ジョウショウ</t>
    </rPh>
    <rPh sb="272" eb="273">
      <t>カンガ</t>
    </rPh>
    <rPh sb="284" eb="286">
      <t>イジョウ</t>
    </rPh>
    <rPh sb="287" eb="290">
      <t>コウサイヒ</t>
    </rPh>
    <rPh sb="291" eb="294">
      <t>テキセイカ</t>
    </rPh>
    <rPh sb="295" eb="296">
      <t>ト</t>
    </rPh>
    <rPh sb="297" eb="298">
      <t>ク</t>
    </rPh>
    <rPh sb="302" eb="304">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</si>
  <si>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</si>
  <si>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</si>
  <si>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</si>
  <si>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将来負担比率については、基金や普通交付税将来算入見込額などの充当可能財源の増により算出されていない。
　有形固定資産減価償却率については、今年度は新庁舎などの資産の増加に加えて、旧干潟公民館などの過去に取得した固定資産の解体により、減価償却累計額の増加が抑制されたため、1.7％減少した。しかし、全施設のうち築30年以上を経過する施設が延床面積換算で52.2％を占めるため、施設全体の老朽化はますます進行していくと考えられる。今後とも、公共施設等総合管理計画及び個別施設計画に基づき、老朽化対策に積極的に取り組んでいく。</t>
    <rPh sb="13" eb="15">
      <t>キキン</t>
    </rPh>
    <rPh sb="16" eb="18">
      <t>フツウ</t>
    </rPh>
    <rPh sb="18" eb="21">
      <t>コウフゼイ</t>
    </rPh>
    <rPh sb="21" eb="23">
      <t>ショウライ</t>
    </rPh>
    <rPh sb="23" eb="25">
      <t>サンニュウ</t>
    </rPh>
    <rPh sb="25" eb="27">
      <t>ミコミ</t>
    </rPh>
    <rPh sb="27" eb="28">
      <t>ガク</t>
    </rPh>
    <rPh sb="53" eb="55">
      <t>ユウケイ</t>
    </rPh>
    <rPh sb="55" eb="57">
      <t>コテイ</t>
    </rPh>
    <rPh sb="57" eb="59">
      <t>シサン</t>
    </rPh>
    <rPh sb="59" eb="61">
      <t>ゲンカ</t>
    </rPh>
    <rPh sb="61" eb="63">
      <t>ショウキャク</t>
    </rPh>
    <rPh sb="63" eb="64">
      <t>リツ</t>
    </rPh>
    <rPh sb="149" eb="150">
      <t>ゼン</t>
    </rPh>
    <rPh sb="150" eb="152">
      <t>シセツ</t>
    </rPh>
    <rPh sb="155" eb="156">
      <t>チク</t>
    </rPh>
    <rPh sb="158" eb="159">
      <t>ネン</t>
    </rPh>
    <rPh sb="159" eb="161">
      <t>イジョウ</t>
    </rPh>
    <rPh sb="162" eb="164">
      <t>ケイカ</t>
    </rPh>
    <rPh sb="166" eb="168">
      <t>シセツ</t>
    </rPh>
    <rPh sb="169" eb="171">
      <t>ノベユカ</t>
    </rPh>
    <rPh sb="171" eb="173">
      <t>メンセキ</t>
    </rPh>
    <rPh sb="173" eb="175">
      <t>カンサン</t>
    </rPh>
    <rPh sb="182" eb="183">
      <t>シ</t>
    </rPh>
    <rPh sb="188" eb="190">
      <t>シセツ</t>
    </rPh>
    <rPh sb="190" eb="192">
      <t>ゼンタイ</t>
    </rPh>
    <rPh sb="193" eb="195">
      <t>ロウキュウ</t>
    </rPh>
    <rPh sb="195" eb="196">
      <t>カ</t>
    </rPh>
    <rPh sb="201" eb="203">
      <t>シンコウ</t>
    </rPh>
    <rPh sb="208" eb="209">
      <t>カンガ</t>
    </rPh>
    <rPh sb="214" eb="216">
      <t>コンゴ</t>
    </rPh>
    <rPh sb="243" eb="245">
      <t>ロウキュウ</t>
    </rPh>
    <rPh sb="245" eb="246">
      <t>カ</t>
    </rPh>
    <rPh sb="246" eb="248">
      <t>タイサク</t>
    </rPh>
    <rPh sb="249" eb="252">
      <t>セッキョクテキ</t>
    </rPh>
    <rPh sb="253" eb="254">
      <t>ト</t>
    </rPh>
    <rPh sb="255" eb="256">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</si>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</sst>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E883-43E5-BE7C-2656FB9E20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47526</c:v>
                </c:pt>
                <c:pt idx="1">
                  <c:v>52923</c:v>
                </c:pt>
                <c:pt idx="2">
                  <c:v>86612</c:v>
                </c:pt>
                <c:pt idx="3">
                  <c:v>67920</c:v>
                </c:pt>
                <c:pt idx="4">
                  <c:v>108106</c:v>
                </c:pt>
              </c:numCache>
            </c:numRef>
          </c:val>
          <c:smooth val="0"/>
          <c:extLst>
            <c:ext xmlns:c16="http://schemas.microsoft.com/office/drawing/2014/chart" uri="{C3380CC4-5D6E-409C-BE32-E72D297353CC}">
              <c16:uniqueId val="{00000001-E883-43E5-BE7C-2656FB9E20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8.73</c:v>
                </c:pt>
                <c:pt idx="1">
                  <c:v>4.2699999999999996</c:v>
                </c:pt>
                <c:pt idx="2">
                  <c:v>6</c:v>
                </c:pt>
                <c:pt idx="3">
                  <c:v>10.38</c:v>
                </c:pt>
                <c:pt idx="4">
                  <c:v>11.07</c:v>
                </c:pt>
              </c:numCache>
            </c:numRef>
          </c:val>
          <c:extLst>
            <c:ext xmlns:c16="http://schemas.microsoft.com/office/drawing/2014/chart" uri="{C3380CC4-5D6E-409C-BE32-E72D297353CC}">
              <c16:uniqueId val="{00000000-C2FC-4DE8-B5D5-895F52CC30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48.19</c:v>
                </c:pt>
                <c:pt idx="1">
                  <c:v>52.94</c:v>
                </c:pt>
                <c:pt idx="2">
                  <c:v>53.34</c:v>
                </c:pt>
                <c:pt idx="3">
                  <c:v>53.91</c:v>
                </c:pt>
                <c:pt idx="4">
                  <c:v>53.3</c:v>
                </c:pt>
              </c:numCache>
            </c:numRef>
          </c:val>
          <c:extLst>
            <c:ext xmlns:c16="http://schemas.microsoft.com/office/drawing/2014/chart" uri="{C3380CC4-5D6E-409C-BE32-E72D297353CC}">
              <c16:uniqueId val="{00000001-C2FC-4DE8-B5D5-895F52CC30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2.35</c:v>
                </c:pt>
                <c:pt idx="1">
                  <c:v>0.03</c:v>
                </c:pt>
                <c:pt idx="2">
                  <c:v>1.86</c:v>
                </c:pt>
                <c:pt idx="3">
                  <c:v>4.71</c:v>
                </c:pt>
                <c:pt idx="4">
                  <c:v>1.1000000000000001</c:v>
                </c:pt>
              </c:numCache>
            </c:numRef>
          </c:val>
          <c:smooth val="0"/>
          <c:extLst>
            <c:ext xmlns:c16="http://schemas.microsoft.com/office/drawing/2014/chart" uri="{C3380CC4-5D6E-409C-BE32-E72D297353CC}">
              <c16:uniqueId val="{00000002-C2FC-4DE8-B5D5-895F52CC30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AFF-4525-90DF-4ADFABD6C5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FF-4525-90DF-4ADFABD6C535}"/>
            </c:ext>
          </c:extLst>
        </c:ser>
        <c:ser>
          <c:idx val="2"/>
          <c:order val="2"/>
          <c:tx>
            <c:strRef>
              <c:f>データシート!$A$29</c:f>
              <c:strCache>
                <c:ptCount val="1"/>
                <c:pt idx="0">
                  <c:v>旭市国民健康保険事業特別会計（施設）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2-AAFF-4525-90DF-4ADFABD6C535}"/>
            </c:ext>
          </c:extLst>
        </c:ser>
        <c:ser>
          <c:idx val="3"/>
          <c:order val="3"/>
          <c:tx>
            <c:strRef>
              <c:f>データシート!$A$30</c:f>
              <c:strCache>
                <c:ptCount val="1"/>
                <c:pt idx="0">
                  <c:v>旭市後期高齢者医療特別会計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3-AAFF-4525-90DF-4ADFABD6C535}"/>
            </c:ext>
          </c:extLst>
        </c:ser>
        <c:ser>
          <c:idx val="4"/>
          <c:order val="4"/>
          <c:tx>
            <c:strRef>
              <c:f>データシート!$A$31</c:f>
              <c:strCache>
                <c:ptCount val="1"/>
                <c:pt idx="0">
                  <c:v>旭市農業集落排水事業会計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0.06</c:v>
                </c:pt>
                <c:pt idx="4">
                  <c:v>#N/A</c:v>
                </c:pt>
                <c:pt idx="5">
                  <c:v>0.02</c:v>
                </c:pt>
                <c:pt idx="6">
                  <c:v>#N/A</c:v>
                </c:pt>
                <c:pt idx="7">
                  <c:v>0.01</c:v>
                </c:pt>
                <c:pt idx="8">
                  <c:v>#N/A</c:v>
                </c:pt>
                <c:pt idx="9">
                  <c:v>0.09</c:v>
                </c:pt>
              </c:numCache>
            </c:numRef>
          </c:val>
          <c:extLst>
            <c:ext xmlns:c16="http://schemas.microsoft.com/office/drawing/2014/chart" uri="{C3380CC4-5D6E-409C-BE32-E72D297353CC}">
              <c16:uniqueId val="{00000004-AAFF-4525-90DF-4ADFABD6C535}"/>
            </c:ext>
          </c:extLst>
        </c:ser>
        <c:ser>
          <c:idx val="5"/>
          <c:order val="5"/>
          <c:tx>
            <c:strRef>
              <c:f>データシート!$A$32</c:f>
              <c:strCache>
                <c:ptCount val="1"/>
                <c:pt idx="0">
                  <c:v>旭市公共下水道事業会計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c:v>
                </c:pt>
                <c:pt idx="2">
                  <c:v>#N/A</c:v>
                </c:pt>
                <c:pt idx="3">
                  <c:v>0.41</c:v>
                </c:pt>
                <c:pt idx="4">
                  <c:v>#N/A</c:v>
                </c:pt>
                <c:pt idx="5">
                  <c:v>0.34</c:v>
                </c:pt>
                <c:pt idx="6">
                  <c:v>#N/A</c:v>
                </c:pt>
                <c:pt idx="7">
                  <c:v>0.2</c:v>
                </c:pt>
                <c:pt idx="8">
                  <c:v>#N/A</c:v>
                </c:pt>
                <c:pt idx="9">
                  <c:v>0.71</c:v>
                </c:pt>
              </c:numCache>
            </c:numRef>
          </c:val>
          <c:extLst>
            <c:ext xmlns:c16="http://schemas.microsoft.com/office/drawing/2014/chart" uri="{C3380CC4-5D6E-409C-BE32-E72D297353CC}">
              <c16:uniqueId val="{00000005-AAFF-4525-90DF-4ADFABD6C535}"/>
            </c:ext>
          </c:extLst>
        </c:ser>
        <c:ser>
          <c:idx val="6"/>
          <c:order val="6"/>
          <c:tx>
            <c:strRef>
              <c:f>データシート!$A$33</c:f>
              <c:strCache>
                <c:ptCount val="1"/>
                <c:pt idx="0">
                  <c:v>旭市介護保険事業特別会計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0.66</c:v>
                </c:pt>
                <c:pt idx="2">
                  <c:v>#N/A</c:v>
                </c:pt>
                <c:pt idx="3">
                  <c:v>0.42</c:v>
                </c:pt>
                <c:pt idx="4">
                  <c:v>#N/A</c:v>
                </c:pt>
                <c:pt idx="5">
                  <c:v>0.87</c:v>
                </c:pt>
                <c:pt idx="6">
                  <c:v>#N/A</c:v>
                </c:pt>
                <c:pt idx="7">
                  <c:v>0.87</c:v>
                </c:pt>
                <c:pt idx="8">
                  <c:v>#N/A</c:v>
                </c:pt>
                <c:pt idx="9">
                  <c:v>0.76</c:v>
                </c:pt>
              </c:numCache>
            </c:numRef>
          </c:val>
          <c:extLst>
            <c:ext xmlns:c16="http://schemas.microsoft.com/office/drawing/2014/chart" uri="{C3380CC4-5D6E-409C-BE32-E72D297353CC}">
              <c16:uniqueId val="{00000006-AAFF-4525-90DF-4ADFABD6C535}"/>
            </c:ext>
          </c:extLst>
        </c:ser>
        <c:ser>
          <c:idx val="7"/>
          <c:order val="7"/>
          <c:tx>
            <c:strRef>
              <c:f>データシート!$A$34</c:f>
              <c:strCache>
                <c:ptCount val="1"/>
                <c:pt idx="0">
                  <c:v>旭市国民健康保険事業特別会計（事業）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2.4300000000000002</c:v>
                </c:pt>
                <c:pt idx="2">
                  <c:v>#N/A</c:v>
                </c:pt>
                <c:pt idx="3">
                  <c:v>2.4900000000000002</c:v>
                </c:pt>
                <c:pt idx="4">
                  <c:v>#N/A</c:v>
                </c:pt>
                <c:pt idx="5">
                  <c:v>2.2799999999999998</c:v>
                </c:pt>
                <c:pt idx="6">
                  <c:v>#N/A</c:v>
                </c:pt>
                <c:pt idx="7">
                  <c:v>2.2599999999999998</c:v>
                </c:pt>
                <c:pt idx="8">
                  <c:v>#N/A</c:v>
                </c:pt>
                <c:pt idx="9">
                  <c:v>2.3199999999999998</c:v>
                </c:pt>
              </c:numCache>
            </c:numRef>
          </c:val>
          <c:extLst>
            <c:ext xmlns:c16="http://schemas.microsoft.com/office/drawing/2014/chart" uri="{C3380CC4-5D6E-409C-BE32-E72D297353CC}">
              <c16:uniqueId val="{00000007-AAFF-4525-90DF-4ADFABD6C5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8.73</c:v>
                </c:pt>
                <c:pt idx="2">
                  <c:v>#N/A</c:v>
                </c:pt>
                <c:pt idx="3">
                  <c:v>4.2699999999999996</c:v>
                </c:pt>
                <c:pt idx="4">
                  <c:v>#N/A</c:v>
                </c:pt>
                <c:pt idx="5">
                  <c:v>5.99</c:v>
                </c:pt>
                <c:pt idx="6">
                  <c:v>#N/A</c:v>
                </c:pt>
                <c:pt idx="7">
                  <c:v>10.38</c:v>
                </c:pt>
                <c:pt idx="8">
                  <c:v>#N/A</c:v>
                </c:pt>
                <c:pt idx="9">
                  <c:v>11.07</c:v>
                </c:pt>
              </c:numCache>
            </c:numRef>
          </c:val>
          <c:extLst>
            <c:ext xmlns:c16="http://schemas.microsoft.com/office/drawing/2014/chart" uri="{C3380CC4-5D6E-409C-BE32-E72D297353CC}">
              <c16:uniqueId val="{00000008-AAFF-4525-90DF-4ADFABD6C535}"/>
            </c:ext>
          </c:extLst>
        </c:ser>
        <c:ser>
          <c:idx val="9"/>
          <c:order val="9"/>
          <c:tx>
            <c:strRef>
              <c:f>データシート!$A$36</c:f>
              <c:strCache>
                <c:ptCount val="1"/>
                <c:pt idx="0">
                  <c:v>旭市水道事業会計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10.17</c:v>
                </c:pt>
                <c:pt idx="2">
                  <c:v>#N/A</c:v>
                </c:pt>
                <c:pt idx="3">
                  <c:v>12.12</c:v>
                </c:pt>
                <c:pt idx="4">
                  <c:v>#N/A</c:v>
                </c:pt>
                <c:pt idx="5">
                  <c:v>13.8</c:v>
                </c:pt>
                <c:pt idx="6">
                  <c:v>#N/A</c:v>
                </c:pt>
                <c:pt idx="7">
                  <c:v>15.86</c:v>
                </c:pt>
                <c:pt idx="8">
                  <c:v>#N/A</c:v>
                </c:pt>
                <c:pt idx="9">
                  <c:v>17.63</c:v>
                </c:pt>
              </c:numCache>
            </c:numRef>
          </c:val>
          <c:extLst>
            <c:ext xmlns:c16="http://schemas.microsoft.com/office/drawing/2014/chart" uri="{C3380CC4-5D6E-409C-BE32-E72D297353CC}">
              <c16:uniqueId val="{00000009-AAFF-4525-90DF-4ADFABD6C5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4217</c:v>
                </c:pt>
                <c:pt idx="5">
                  <c:v>4280</c:v>
                </c:pt>
                <c:pt idx="8">
                  <c:v>4200</c:v>
                </c:pt>
                <c:pt idx="11">
                  <c:v>4208</c:v>
                </c:pt>
                <c:pt idx="14">
                  <c:v>4235</c:v>
                </c:pt>
              </c:numCache>
            </c:numRef>
          </c:val>
          <c:extLst>
            <c:ext xmlns:c16="http://schemas.microsoft.com/office/drawing/2014/chart" uri="{C3380CC4-5D6E-409C-BE32-E72D297353CC}">
              <c16:uniqueId val="{00000000-51EC-4504-BE86-8DE36455A3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EC-4504-BE86-8DE36455A3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29</c:v>
                </c:pt>
                <c:pt idx="3">
                  <c:v>27</c:v>
                </c:pt>
                <c:pt idx="6">
                  <c:v>24</c:v>
                </c:pt>
                <c:pt idx="9">
                  <c:v>22</c:v>
                </c:pt>
                <c:pt idx="12">
                  <c:v>21</c:v>
                </c:pt>
              </c:numCache>
            </c:numRef>
          </c:val>
          <c:extLst>
            <c:ext xmlns:c16="http://schemas.microsoft.com/office/drawing/2014/chart" uri="{C3380CC4-5D6E-409C-BE32-E72D297353CC}">
              <c16:uniqueId val="{00000002-51EC-4504-BE86-8DE36455A3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53</c:v>
                </c:pt>
                <c:pt idx="3">
                  <c:v>49</c:v>
                </c:pt>
                <c:pt idx="6">
                  <c:v>48</c:v>
                </c:pt>
                <c:pt idx="9">
                  <c:v>48</c:v>
                </c:pt>
                <c:pt idx="12">
                  <c:v>45</c:v>
                </c:pt>
              </c:numCache>
            </c:numRef>
          </c:val>
          <c:extLst>
            <c:ext xmlns:c16="http://schemas.microsoft.com/office/drawing/2014/chart" uri="{C3380CC4-5D6E-409C-BE32-E72D297353CC}">
              <c16:uniqueId val="{00000003-51EC-4504-BE86-8DE36455A3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304</c:v>
                </c:pt>
                <c:pt idx="3">
                  <c:v>320</c:v>
                </c:pt>
                <c:pt idx="6">
                  <c:v>326</c:v>
                </c:pt>
                <c:pt idx="9">
                  <c:v>330</c:v>
                </c:pt>
                <c:pt idx="12">
                  <c:v>291</c:v>
                </c:pt>
              </c:numCache>
            </c:numRef>
          </c:val>
          <c:extLst>
            <c:ext xmlns:c16="http://schemas.microsoft.com/office/drawing/2014/chart" uri="{C3380CC4-5D6E-409C-BE32-E72D297353CC}">
              <c16:uniqueId val="{00000004-51EC-4504-BE86-8DE36455A3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EC-4504-BE86-8DE36455A3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EC-4504-BE86-8DE36455A3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5122</c:v>
                </c:pt>
                <c:pt idx="3">
                  <c:v>5101</c:v>
                </c:pt>
                <c:pt idx="6">
                  <c:v>4960</c:v>
                </c:pt>
                <c:pt idx="9">
                  <c:v>4970</c:v>
                </c:pt>
                <c:pt idx="12">
                  <c:v>5194</c:v>
                </c:pt>
              </c:numCache>
            </c:numRef>
          </c:val>
          <c:extLst>
            <c:ext xmlns:c16="http://schemas.microsoft.com/office/drawing/2014/chart" uri="{C3380CC4-5D6E-409C-BE32-E72D297353CC}">
              <c16:uniqueId val="{00000007-51EC-4504-BE86-8DE36455A3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1291</c:v>
                </c:pt>
                <c:pt idx="2">
                  <c:v>#N/A</c:v>
                </c:pt>
                <c:pt idx="3">
                  <c:v>#N/A</c:v>
                </c:pt>
                <c:pt idx="4">
                  <c:v>1217</c:v>
                </c:pt>
                <c:pt idx="5">
                  <c:v>#N/A</c:v>
                </c:pt>
                <c:pt idx="6">
                  <c:v>#N/A</c:v>
                </c:pt>
                <c:pt idx="7">
                  <c:v>1158</c:v>
                </c:pt>
                <c:pt idx="8">
                  <c:v>#N/A</c:v>
                </c:pt>
                <c:pt idx="9">
                  <c:v>#N/A</c:v>
                </c:pt>
                <c:pt idx="10">
                  <c:v>1162</c:v>
                </c:pt>
                <c:pt idx="11">
                  <c:v>#N/A</c:v>
                </c:pt>
                <c:pt idx="12">
                  <c:v>#N/A</c:v>
                </c:pt>
                <c:pt idx="13">
                  <c:v>1316</c:v>
                </c:pt>
                <c:pt idx="14">
                  <c:v>#N/A</c:v>
                </c:pt>
              </c:numCache>
            </c:numRef>
          </c:val>
          <c:smooth val="0"/>
          <c:extLst>
            <c:ext xmlns:c16="http://schemas.microsoft.com/office/drawing/2014/chart" uri="{C3380CC4-5D6E-409C-BE32-E72D297353CC}">
              <c16:uniqueId val="{00000008-51EC-4504-BE86-8DE36455A3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32623</c:v>
                </c:pt>
                <c:pt idx="5">
                  <c:v>32076</c:v>
                </c:pt>
                <c:pt idx="8">
                  <c:v>32875</c:v>
                </c:pt>
                <c:pt idx="11">
                  <c:v>32275</c:v>
                </c:pt>
                <c:pt idx="14">
                  <c:v>33830</c:v>
                </c:pt>
              </c:numCache>
            </c:numRef>
          </c:val>
          <c:extLst>
            <c:ext xmlns:c16="http://schemas.microsoft.com/office/drawing/2014/chart" uri="{C3380CC4-5D6E-409C-BE32-E72D297353CC}">
              <c16:uniqueId val="{00000000-D416-4973-A6DC-C4DE50DCF8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12978</c:v>
                </c:pt>
                <c:pt idx="5">
                  <c:v>12247</c:v>
                </c:pt>
                <c:pt idx="8">
                  <c:v>11775</c:v>
                </c:pt>
                <c:pt idx="11">
                  <c:v>11733</c:v>
                </c:pt>
                <c:pt idx="14">
                  <c:v>10949</c:v>
                </c:pt>
              </c:numCache>
            </c:numRef>
          </c:val>
          <c:extLst>
            <c:ext xmlns:c16="http://schemas.microsoft.com/office/drawing/2014/chart" uri="{C3380CC4-5D6E-409C-BE32-E72D297353CC}">
              <c16:uniqueId val="{00000001-D416-4973-A6DC-C4DE50DCF8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13281</c:v>
                </c:pt>
                <c:pt idx="5">
                  <c:v>14676</c:v>
                </c:pt>
                <c:pt idx="8">
                  <c:v>14840</c:v>
                </c:pt>
                <c:pt idx="11">
                  <c:v>15222</c:v>
                </c:pt>
                <c:pt idx="14">
                  <c:v>15336</c:v>
                </c:pt>
              </c:numCache>
            </c:numRef>
          </c:val>
          <c:extLst>
            <c:ext xmlns:c16="http://schemas.microsoft.com/office/drawing/2014/chart" uri="{C3380CC4-5D6E-409C-BE32-E72D297353CC}">
              <c16:uniqueId val="{00000002-D416-4973-A6DC-C4DE50DCF8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16-4973-A6DC-C4DE50DCF8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16-4973-A6DC-C4DE50DCF8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21</c:v>
                </c:pt>
                <c:pt idx="3">
                  <c:v>7</c:v>
                </c:pt>
                <c:pt idx="6">
                  <c:v>13</c:v>
                </c:pt>
                <c:pt idx="9">
                  <c:v>14</c:v>
                </c:pt>
                <c:pt idx="12">
                  <c:v>7</c:v>
                </c:pt>
              </c:numCache>
            </c:numRef>
          </c:val>
          <c:extLst>
            <c:ext xmlns:c16="http://schemas.microsoft.com/office/drawing/2014/chart" uri="{C3380CC4-5D6E-409C-BE32-E72D297353CC}">
              <c16:uniqueId val="{00000005-D416-4973-A6DC-C4DE50DCF8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2164</c:v>
                </c:pt>
                <c:pt idx="3">
                  <c:v>2143</c:v>
                </c:pt>
                <c:pt idx="6">
                  <c:v>1963</c:v>
                </c:pt>
                <c:pt idx="9">
                  <c:v>2074</c:v>
                </c:pt>
                <c:pt idx="12">
                  <c:v>2230</c:v>
                </c:pt>
              </c:numCache>
            </c:numRef>
          </c:val>
          <c:extLst>
            <c:ext xmlns:c16="http://schemas.microsoft.com/office/drawing/2014/chart" uri="{C3380CC4-5D6E-409C-BE32-E72D297353CC}">
              <c16:uniqueId val="{00000006-D416-4973-A6DC-C4DE50DCF8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392</c:v>
                </c:pt>
                <c:pt idx="3">
                  <c:v>349</c:v>
                </c:pt>
                <c:pt idx="6">
                  <c:v>309</c:v>
                </c:pt>
                <c:pt idx="9">
                  <c:v>319</c:v>
                </c:pt>
                <c:pt idx="12">
                  <c:v>392</c:v>
                </c:pt>
              </c:numCache>
            </c:numRef>
          </c:val>
          <c:extLst>
            <c:ext xmlns:c16="http://schemas.microsoft.com/office/drawing/2014/chart" uri="{C3380CC4-5D6E-409C-BE32-E72D297353CC}">
              <c16:uniqueId val="{00000007-D416-4973-A6DC-C4DE50DCF8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3835</c:v>
                </c:pt>
                <c:pt idx="3">
                  <c:v>3632</c:v>
                </c:pt>
                <c:pt idx="6">
                  <c:v>3452</c:v>
                </c:pt>
                <c:pt idx="9">
                  <c:v>3257</c:v>
                </c:pt>
                <c:pt idx="12">
                  <c:v>2916</c:v>
                </c:pt>
              </c:numCache>
            </c:numRef>
          </c:val>
          <c:extLst>
            <c:ext xmlns:c16="http://schemas.microsoft.com/office/drawing/2014/chart" uri="{C3380CC4-5D6E-409C-BE32-E72D297353CC}">
              <c16:uniqueId val="{00000008-D416-4973-A6DC-C4DE50DCF8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416-4973-A6DC-C4DE50DCF8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51244</c:v>
                </c:pt>
                <c:pt idx="3">
                  <c:v>49283</c:v>
                </c:pt>
                <c:pt idx="6">
                  <c:v>49725</c:v>
                </c:pt>
                <c:pt idx="9">
                  <c:v>50642</c:v>
                </c:pt>
                <c:pt idx="12">
                  <c:v>51643</c:v>
                </c:pt>
              </c:numCache>
            </c:numRef>
          </c:val>
          <c:extLst>
            <c:ext xmlns:c16="http://schemas.microsoft.com/office/drawing/2014/chart" uri="{C3380CC4-5D6E-409C-BE32-E72D297353CC}">
              <c16:uniqueId val="{0000000A-D416-4973-A6DC-C4DE50DCF8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416-4973-A6DC-C4DE50DCF8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9518</c:v>
                </c:pt>
                <c:pt idx="1">
                  <c:v>9579</c:v>
                </c:pt>
                <c:pt idx="2">
                  <c:v>9624</c:v>
                </c:pt>
              </c:numCache>
            </c:numRef>
          </c:val>
          <c:extLst>
            <c:ext xmlns:c16="http://schemas.microsoft.com/office/drawing/2014/chart" uri="{C3380CC4-5D6E-409C-BE32-E72D297353CC}">
              <c16:uniqueId val="{00000000-C20F-48AD-A3B6-A1B1D0E4C0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576</c:v>
                </c:pt>
                <c:pt idx="1">
                  <c:v>576</c:v>
                </c:pt>
                <c:pt idx="2">
                  <c:v>576</c:v>
                </c:pt>
              </c:numCache>
            </c:numRef>
          </c:val>
          <c:extLst>
            <c:ext xmlns:c16="http://schemas.microsoft.com/office/drawing/2014/chart" uri="{C3380CC4-5D6E-409C-BE32-E72D297353CC}">
              <c16:uniqueId val="{00000001-C20F-48AD-A3B6-A1B1D0E4C0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7372</c:v>
                </c:pt>
                <c:pt idx="1">
                  <c:v>7253</c:v>
                </c:pt>
                <c:pt idx="2">
                  <c:v>5790</c:v>
                </c:pt>
              </c:numCache>
            </c:numRef>
          </c:val>
          <c:extLst>
            <c:ext xmlns:c16="http://schemas.microsoft.com/office/drawing/2014/chart" uri="{C3380CC4-5D6E-409C-BE32-E72D297353CC}">
              <c16:uniqueId val="{00000002-C20F-48AD-A3B6-A1B1D0E4C0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{C5F76574-237E-4D08-B81C-17E8A9A71624}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240-4345-BBF7-9CE2218C26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{ADB049FA-6ED5-448B-B6C6-30E6C267DDC2}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40-4345-BBF7-9CE2218C26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{180C676E-9F66-4EF9-865B-26AE571B65A4}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40-4345-BBF7-9CE2218C26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{7BE36E8B-8211-453A-AE10-9E9438716F19}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40-4345-BBF7-9CE2218C26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{5D1DF8D0-A99A-4BAB-B332-DB170258450E}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40-4345-BBF7-9CE2218C26A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{CBB3FA38-86F1-4273-A3E3-8E75EAAC534A}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240-4345-BBF7-9CE2218C26A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{C0C906DE-AECA-4046-B6CB-080C73EF181C}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240-4345-BBF7-9CE2218C26A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{FC72DDD2-6D1F-4271-AA67-B9AAD8051241}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240-4345-BBF7-9CE2218C26A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{CB6BB675-F1E2-4286-9063-EF44BBFB86E1}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240-4345-BBF7-9CE2218C26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59.7</c:v>
                </c:pt>
                <c:pt idx="8">
                  <c:v>61.2</c:v>
                </c:pt>
                <c:pt idx="16">
                  <c:v>63.1</c:v>
                </c:pt>
                <c:pt idx="24">
                  <c:v>64.099999999999994</c:v>
                </c:pt>
                <c:pt idx="32">
                  <c:v>62.4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240-4345-BBF7-9CE2218C26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{A20AFA23-91C8-4563-A0D8-E6E29E46B099}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240-4345-BBF7-9CE2218C26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{E5A1611E-D5BB-4D68-AD20-83CC21C359C9}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40-4345-BBF7-9CE2218C26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{295EE114-35AF-44CC-A347-E2A913A1FED6}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40-4345-BBF7-9CE2218C26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{917753B3-43EF-42B9-AAE2-AFBBBFC83460}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40-4345-BBF7-9CE2218C26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{F8205B46-B542-425E-8E34-24E4B2043704}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40-4345-BBF7-9CE2218C26A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{9978E639-436F-4EA2-86B4-3555C86075EF}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240-4345-BBF7-9CE2218C26A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{2D17C765-E7F6-442B-AECF-9ECF8C27FB1D}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240-4345-BBF7-9CE2218C26A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{94B95E93-4E0F-4EDD-AE34-F8B89A34EB31}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240-4345-BBF7-9CE2218C26A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{0A80A45A-B9D0-4EDD-B56D-1F7D94BDD14A}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240-4345-BBF7-9CE2218C26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B240-4345-BBF7-9CE2218C26A9}"/>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{E972A499-1C07-4394-855F-1CF766291C2F}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ADD-4D74-9D86-72409F6D3E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{1E5EEAF5-5C69-4252-B13A-09BAE9DBF9D8}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DD-4D74-9D86-72409F6D3E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{8D63C7DE-91DA-4D41-806D-777914165099}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DD-4D74-9D86-72409F6D3E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{7BB4E3AD-CE65-4451-AC24-4F48BC15276E}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DD-4D74-9D86-72409F6D3E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{4E3EB1B6-7C33-4AFE-954F-E4B5BBA23AAD}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DD-4D74-9D86-72409F6D3EB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{2A2A7E2B-AF79-440B-AC62-324481187FB9}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ADD-4D74-9D86-72409F6D3EB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{185423B1-85B0-4C00-BBB6-CEC62FD90CA8}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ADD-4D74-9D86-72409F6D3EB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{0C0AC984-A1F2-4CF7-AFAD-51CC1DFDD1DB}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ADD-4D74-9D86-72409F6D3EB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{D390C545-6E4E-48F3-9530-DFCEFCABC04F}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ADD-4D74-9D86-72409F6D3E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8.5</c:v>
                </c:pt>
                <c:pt idx="16">
                  <c:v>8.1999999999999993</c:v>
                </c:pt>
                <c:pt idx="24">
                  <c:v>7.9</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ADD-4D74-9D86-72409F6D3E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{87C8C0EF-1AD2-4B3B-B6A6-429A2137C438}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ADD-4D74-9D86-72409F6D3E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{171EE9FA-B645-45F7-AABB-9441FBE048E7}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DD-4D74-9D86-72409F6D3E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{7D60608E-4A65-4DE1-896F-272EF0AC67DA}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DD-4D74-9D86-72409F6D3E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{FDCD1267-3A3F-4BF6-AB83-EF8BF1EADA72}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DD-4D74-9D86-72409F6D3E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{128DDD73-3942-41A3-AF53-4849AF63C2E3}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DD-4D74-9D86-72409F6D3EB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{14FDDD3A-F87D-4FC5-97D8-90D8422F64E8}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ADD-4D74-9D86-72409F6D3EB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{12352DD3-0732-4B62-9E20-567F0A9EFD58}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ADD-4D74-9D86-72409F6D3EB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{A8FA590F-27C3-48C8-92DA-78AB129F7464}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ADD-4D74-9D86-72409F6D3EB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{101D1BAC-6DAA-4919-8D0F-48CC28EBEF9C}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ADD-4D74-9D86-72409F6D3E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7ADD-4D74-9D86-72409F6D3EB5}"/>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・前年度と比べ元利償還金が</a:t>
          </a:r>
          <a:r>
            <a:rPr kumimoji="1" lang="en-US" altLang="ja-JP" sz="1100">
              <a:latin typeface="ＭＳ ゴシック" pitchFamily="49" charset="-128"/>
              <a:ea typeface="ＭＳ ゴシック" pitchFamily="49" charset="-128"/>
            </a:rPr>
            <a:t>224</a:t>
          </a:r>
          <a:r>
            <a:rPr kumimoji="1" lang="ja-JP" altLang="en-US" sz="1100">
              <a:latin typeface="ＭＳ ゴシック" pitchFamily="49" charset="-128"/>
              <a:ea typeface="ＭＳ ゴシック" pitchFamily="49" charset="-128"/>
            </a:rPr>
            <a:t>百万円増加し、算入公債費等は</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百万円増加している。実質公債費比率は、市町村合併以前に借入れをした交付税算入率の低い起債の償還が進んだことにより、令和元年度までの</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ヵ年平均は減少傾向にあったが、令和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年度は前年度から</a:t>
          </a:r>
          <a:r>
            <a:rPr kumimoji="1" lang="en-US" altLang="ja-JP" sz="1100">
              <a:latin typeface="ＭＳ ゴシック" pitchFamily="49" charset="-128"/>
              <a:ea typeface="ＭＳ ゴシック" pitchFamily="49" charset="-128"/>
            </a:rPr>
            <a:t>0.2</a:t>
          </a:r>
          <a:r>
            <a:rPr kumimoji="1" lang="ja-JP" altLang="en-US" sz="1100">
              <a:latin typeface="ＭＳ ゴシック" pitchFamily="49" charset="-128"/>
              <a:ea typeface="ＭＳ ゴシック" pitchFamily="49" charset="-128"/>
            </a:rPr>
            <a:t>ポイント増加した。主な要因としては旭市病院事業債管理特別会計で借入れをしている病院機器整備のための地方債において、高額な借入額に対して償還期間が短いために元利償還金が一時的に急増したためである。（</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借入額：</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億円、元金償還期間：</a:t>
          </a:r>
          <a:r>
            <a:rPr kumimoji="1" lang="en-US" altLang="ja-JP" sz="1100">
              <a:latin typeface="ＭＳ ゴシック" pitchFamily="49" charset="-128"/>
              <a:ea typeface="ＭＳ ゴシック" pitchFamily="49" charset="-128"/>
            </a:rPr>
            <a:t>R2</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R5</a:t>
          </a:r>
          <a:r>
            <a:rPr kumimoji="1" lang="ja-JP" altLang="en-US"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交付税措置率の高い地方債の活用により算入公債費が増加しているため実質公債費比率は大幅に増加していないものの、地方債償還額が多くなれば比率は上昇していくので、事業の必要性を精査したうえで、実施する事業に関しては有利な財源を活用し、数値の急増を抑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満期一括償還の地方債を借入していない。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・一般会計等に係る地方債の現在高は前年度から</a:t>
          </a:r>
          <a:r>
            <a:rPr kumimoji="1" lang="en-US" altLang="ja-JP" sz="1400">
              <a:latin typeface="ＭＳ ゴシック" pitchFamily="49" charset="-128"/>
              <a:ea typeface="ＭＳ ゴシック" pitchFamily="49" charset="-128"/>
            </a:rPr>
            <a:t>1,001</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51,643</a:t>
          </a:r>
          <a:r>
            <a:rPr kumimoji="1" lang="ja-JP" altLang="en-US" sz="1400">
              <a:latin typeface="ＭＳ ゴシック" pitchFamily="49" charset="-128"/>
              <a:ea typeface="ＭＳ ゴシック" pitchFamily="49" charset="-128"/>
            </a:rPr>
            <a:t>百万円となった。地方債の償還が進む一方で、新庁舎建設事業や広域ごみ処理施設建設事業などの大規模事業に係る新規の借入れを行ったことが要因である。将来負担額は前年度から</a:t>
          </a:r>
          <a:r>
            <a:rPr kumimoji="1" lang="en-US" altLang="ja-JP" sz="1400">
              <a:latin typeface="ＭＳ ゴシック" pitchFamily="49" charset="-128"/>
              <a:ea typeface="ＭＳ ゴシック" pitchFamily="49" charset="-128"/>
            </a:rPr>
            <a:t>882</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57,188</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年度においても、交付税措置の高い有利な地方債の活用を徹底したことにより、充当可能財源等が将来負担額を上回ったため、将来負担比率は算定されなかった。</a:t>
          </a:r>
        </a:p>
        <a:p>
          <a:r>
            <a:rPr kumimoji="1" lang="ja-JP" altLang="en-US" sz="1400">
              <a:latin typeface="ＭＳ ゴシック" pitchFamily="49" charset="-128"/>
              <a:ea typeface="ＭＳ ゴシック" pitchFamily="49" charset="-128"/>
            </a:rPr>
            <a:t>　今後は公共施設の集約化・長寿命化事業等により地方債の借入額は増加していくことが予想される。計画的な基金運用や交付税措置のある有利な地方債の活用を徹底するなど、将来負担比率の上昇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・基金の運用から生ずる収益等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百万円や財政調整基金に決算剰余金を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百万円を積み立てた。一方で、新型コロナウイルス緊急対応により財政調整基金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百万円、その他新庁舎建設や地域振興関連事業、復興関連事業等に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百万円の取り崩しを行った結果、一般会計全体で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立小中学校や保育所施設の集約化・長寿命化に伴う施設再編が喫緊の課題とされているため、財政調整基金をはじめ、各種特定目的基金（公共施設等整備基金など）を長期的かつ計画的に積み立て、活用することを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・公共施設等整備基金：市が所有する施設等の整備及び保全に必要な財源を確保し、将来にわたって適切に維持管理していく。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・庁舎整備基金：新庁舎の整備の財源に充当する。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・災害復興基金：東日本大震災の復旧復興や災害に強い安全なまちづくり事業に充当する。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・東日本大震災復興交付金基金：「東日本大震災復興特別区域法」事業に充当する。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・地域振興基金：市民まちづくり活動支援事業をはじめ、各種地域振興事業の財源とすることで、地域住民の連携強化や地域振興を図る。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・ふるさと応援基金：地域住民の連帯の強化、地域振興のための事業の財源に充当する。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・道の駅整備基金：道の駅の施設維持管理及び大規模改修や増改築に必要な財源に充当する。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・地域福祉基金：社会福祉事業経費の財源に充当する。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・森林環境整備基金：木材の利用促進や普及啓発等の事業に要する経費の財源に充当する。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・雇用促進住宅整備基金：雇用促進住宅及び共同施設の整備や取り壊しの財源に充当する。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・育英基金：将来本市の発展に寄与するため教育機関等で知識または技能を習得する者に給付する。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・公共施設等整備基金：取り崩しはなく、預金利子収入により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・庁舎整備基金：新庁舎建設工事の財源としたため、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・災害復興基金：津波避難道路椎名内西足洗線整備工事等の財源としたため、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・地域振興基金：生涯活躍のまち・あさひ形成事業（明許繰越事業）等の財源としたため、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・育英基金：取り崩しはなく、寄付金の積立てにより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年度末で基金設置の期限を迎え、残金の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百万円を国庫に返還したため減少している。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公共施設の長寿命化に伴う施設再編や解体撤去などが見込まれているため、公共事業等整備基金などを計画的に取り崩す方向で検討していく。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・定期預金や債券購入による運用収益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百万円の増加となった。一方で、新型コロナウイルス緊急経済対応の財源とするために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百万円の増となり財政調整基金の令和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・公立小中学校や保育所施設の集約化・長寿命化に伴う施設再編が喫緊の課題とされているため、計画的に活用することを検討する。また、令和元年度の台風対応や令和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年度の新型コロナウイルス緊急対応のような予期せぬ事態に備え適切な積み立てを行う。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・取り崩しはなく、定期預金による運用収益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・大規模事業のための地方債借入れが進み、今後は市債の元金償還額が増えていく見込みであるため、定期的な積立てや市債の償還財源として取り崩しも視野に入れて検討していく。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64,689
63,136
130.45
48,580,517
45,576,459
1,999,212
18,057,203
34,705,395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を上回る状況が続いており、依然として他団体よりも施設の老朽化の度合いが大きい。本市は合併団体であり、旧市町から引継いだ施設が多く、それぞれの施設で老朽化が進んでいるため、有形固定資産減価償却率は類似団体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本市は公共施設総合管理計画平成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年度に策定し、令和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年度までに延床面積を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％以上縮減することを目標としている。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44775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582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81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4978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07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157933</xdr:rowOff>
    </xdr:from>
    <xdr:to>
      <xdr:col>23</xdr:col>
      <xdr:colOff>136525</xdr:colOff>
      <xdr:row>30</xdr:row>
      <xdr:rowOff>88083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1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136360</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510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38917</xdr:rowOff>
    </xdr:from>
    <xdr:to>
      <xdr:col>19</xdr:col>
      <xdr:colOff>187325</xdr:colOff>
      <xdr:row>30</xdr:row>
      <xdr:rowOff>140517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1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30</xdr:row>
      <xdr:rowOff>89717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4051300" y="5180783"/>
          <a:ext cx="711200"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8074</xdr:rowOff>
    </xdr:from>
    <xdr:to>
      <xdr:col>15</xdr:col>
      <xdr:colOff>187325</xdr:colOff>
      <xdr:row>30</xdr:row>
      <xdr:rowOff>109674</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1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58874</xdr:rowOff>
    </xdr:from>
    <xdr:to>
      <xdr:col>19</xdr:col>
      <xdr:colOff>136525</xdr:colOff>
      <xdr:row>30</xdr:row>
      <xdr:rowOff>89717</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5202374"/>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120922</xdr:rowOff>
    </xdr:from>
    <xdr:to>
      <xdr:col>11</xdr:col>
      <xdr:colOff>187325</xdr:colOff>
      <xdr:row>30</xdr:row>
      <xdr:rowOff>51072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0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272</xdr:rowOff>
    </xdr:from>
    <xdr:to>
      <xdr:col>15</xdr:col>
      <xdr:colOff>136525</xdr:colOff>
      <xdr:row>30</xdr:row>
      <xdr:rowOff>58874</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5143772"/>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74658</xdr:rowOff>
    </xdr:from>
    <xdr:to>
      <xdr:col>7</xdr:col>
      <xdr:colOff>187325</xdr:colOff>
      <xdr:row>30</xdr:row>
      <xdr:rowOff>4808</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0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125458</xdr:rowOff>
    </xdr:from>
    <xdr:to>
      <xdr:col>11</xdr:col>
      <xdr:colOff>136525</xdr:colOff>
      <xdr:row>30</xdr:row>
      <xdr:rowOff>272</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5097508"/>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484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483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47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131644</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5275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524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42199</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518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167385</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5139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年度にかけて繰上償還を行い地方債残高を減少させたこと、行財政改革の推進などにより財政調整基金を積み増してきたことが考えられる。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今年度は大規模新規建設事業に係る地方債の発行があったため</a:t>
          </a:r>
          <a:r>
            <a:rPr kumimoji="1" lang="en-US" altLang="ja-JP" sz="1100">
              <a:latin typeface="ＭＳ Ｐゴシック" panose="020B0600070205080204" pitchFamily="50" charset="-128"/>
              <a:ea typeface="ＭＳ Ｐゴシック" panose="020B0600070205080204" pitchFamily="50" charset="-128"/>
            </a:rPr>
            <a:t>70.2</a:t>
          </a:r>
          <a:r>
            <a:rPr kumimoji="1" lang="ja-JP" altLang="en-US" sz="1100">
              <a:latin typeface="ＭＳ Ｐゴシック" panose="020B0600070205080204" pitchFamily="50" charset="-128"/>
              <a:ea typeface="ＭＳ Ｐゴシック" panose="020B0600070205080204" pitchFamily="50" charset="-128"/>
            </a:rPr>
            <a:t>％増加している。今後も地方債発行については、必要性をよく見極め、交付税措置の有利な地方債の有効活用に努める。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4541308"/>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5898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89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23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26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51202</xdr:rowOff>
    </xdr:from>
    <xdr:to>
      <xdr:col>76</xdr:col>
      <xdr:colOff>73025</xdr:colOff>
      <xdr:row>30</xdr:row>
      <xdr:rowOff>152802</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1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74079</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04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138451</xdr:rowOff>
    </xdr:from>
    <xdr:to>
      <xdr:col>72</xdr:col>
      <xdr:colOff>123825</xdr:colOff>
      <xdr:row>30</xdr:row>
      <xdr:rowOff>68601</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1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17801</xdr:rowOff>
    </xdr:from>
    <xdr:to>
      <xdr:col>76</xdr:col>
      <xdr:colOff>22225</xdr:colOff>
      <xdr:row>30</xdr:row>
      <xdr:rowOff>102002</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4084300" y="5161301"/>
          <a:ext cx="711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15099</xdr:rowOff>
    </xdr:from>
    <xdr:to>
      <xdr:col>68</xdr:col>
      <xdr:colOff>123825</xdr:colOff>
      <xdr:row>30</xdr:row>
      <xdr:rowOff>116699</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15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17801</xdr:rowOff>
    </xdr:from>
    <xdr:to>
      <xdr:col>72</xdr:col>
      <xdr:colOff>73025</xdr:colOff>
      <xdr:row>30</xdr:row>
      <xdr:rowOff>65899</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5161301"/>
          <a:ext cx="762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141810</xdr:rowOff>
    </xdr:from>
    <xdr:to>
      <xdr:col>64</xdr:col>
      <xdr:colOff>123825</xdr:colOff>
      <xdr:row>30</xdr:row>
      <xdr:rowOff>71960</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1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21160</xdr:rowOff>
    </xdr:from>
    <xdr:to>
      <xdr:col>68</xdr:col>
      <xdr:colOff>73025</xdr:colOff>
      <xdr:row>30</xdr:row>
      <xdr:rowOff>65899</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5164660"/>
          <a:ext cx="762000" cy="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23255</xdr:rowOff>
    </xdr:from>
    <xdr:to>
      <xdr:col>60</xdr:col>
      <xdr:colOff>123825</xdr:colOff>
      <xdr:row>30</xdr:row>
      <xdr:rowOff>124855</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1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21160</xdr:rowOff>
    </xdr:from>
    <xdr:to>
      <xdr:col>64</xdr:col>
      <xdr:colOff>73025</xdr:colOff>
      <xdr:row>30</xdr:row>
      <xdr:rowOff>74055</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5164660"/>
          <a:ext cx="762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35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3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85128</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488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133226</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493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88487</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488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141382</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49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64,689
63,136
130.45
48,580,517
45,576,459
1,999,212
18,057,203
34,705,395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155702</xdr:rowOff>
    </xdr:from>
    <xdr:to>
      <xdr:col>24</xdr:col>
      <xdr:colOff>114300</xdr:colOff>
      <xdr:row>40</xdr:row>
      <xdr:rowOff>85852</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134129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82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128270</xdr:rowOff>
    </xdr:from>
    <xdr:to>
      <xdr:col>20</xdr:col>
      <xdr:colOff>38100</xdr:colOff>
      <xdr:row>40</xdr:row>
      <xdr:rowOff>58420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xdr:rowOff>
    </xdr:from>
    <xdr:to>
      <xdr:col>24</xdr:col>
      <xdr:colOff>63500</xdr:colOff>
      <xdr:row>40</xdr:row>
      <xdr:rowOff>35052</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865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89408</xdr:rowOff>
    </xdr:from>
    <xdr:to>
      <xdr:col>15</xdr:col>
      <xdr:colOff>101600</xdr:colOff>
      <xdr:row>40</xdr:row>
      <xdr:rowOff>19558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140208</xdr:rowOff>
    </xdr:from>
    <xdr:to>
      <xdr:col>19</xdr:col>
      <xdr:colOff>177800</xdr:colOff>
      <xdr:row>40</xdr:row>
      <xdr:rowOff>7620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8267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27686</xdr:rowOff>
    </xdr:from>
    <xdr:to>
      <xdr:col>10</xdr:col>
      <xdr:colOff>165100</xdr:colOff>
      <xdr:row>39</xdr:row>
      <xdr:rowOff>129286</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78486</xdr:rowOff>
    </xdr:from>
    <xdr:to>
      <xdr:col>15</xdr:col>
      <xdr:colOff>50800</xdr:colOff>
      <xdr:row>39</xdr:row>
      <xdr:rowOff>140208</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76503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20828</xdr:rowOff>
    </xdr:from>
    <xdr:to>
      <xdr:col>6</xdr:col>
      <xdr:colOff>38100</xdr:colOff>
      <xdr:row>39</xdr:row>
      <xdr:rowOff>122428</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71628</xdr:rowOff>
    </xdr:from>
    <xdr:to>
      <xdr:col>10</xdr:col>
      <xdr:colOff>114300</xdr:colOff>
      <xdr:row>39</xdr:row>
      <xdr:rowOff>78486</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75817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49547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10685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120413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113555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17628</xdr:rowOff>
    </xdr:from>
    <xdr:to>
      <xdr:col>55</xdr:col>
      <xdr:colOff>50800</xdr:colOff>
      <xdr:row>38</xdr:row>
      <xdr:rowOff>119228</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5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167505</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51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25895</xdr:rowOff>
    </xdr:from>
    <xdr:to>
      <xdr:col>50</xdr:col>
      <xdr:colOff>165100</xdr:colOff>
      <xdr:row>38</xdr:row>
      <xdr:rowOff>127495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5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68428</xdr:rowOff>
    </xdr:from>
    <xdr:to>
      <xdr:col>55</xdr:col>
      <xdr:colOff>0</xdr:colOff>
      <xdr:row>38</xdr:row>
      <xdr:rowOff>76695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583528"/>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31344</xdr:rowOff>
    </xdr:from>
    <xdr:to>
      <xdr:col>46</xdr:col>
      <xdr:colOff>38100</xdr:colOff>
      <xdr:row>38</xdr:row>
      <xdr:rowOff>132944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5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76695</xdr:rowOff>
    </xdr:from>
    <xdr:to>
      <xdr:col>50</xdr:col>
      <xdr:colOff>114300</xdr:colOff>
      <xdr:row>38</xdr:row>
      <xdr:rowOff>82144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591795"/>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42164</xdr:rowOff>
    </xdr:from>
    <xdr:to>
      <xdr:col>41</xdr:col>
      <xdr:colOff>101600</xdr:colOff>
      <xdr:row>38</xdr:row>
      <xdr:rowOff>143764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5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82144</xdr:rowOff>
    </xdr:from>
    <xdr:to>
      <xdr:col>45</xdr:col>
      <xdr:colOff>177800</xdr:colOff>
      <xdr:row>38</xdr:row>
      <xdr:rowOff>92964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597244"/>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50241</xdr:rowOff>
    </xdr:from>
    <xdr:to>
      <xdr:col>36</xdr:col>
      <xdr:colOff>165100</xdr:colOff>
      <xdr:row>38</xdr:row>
      <xdr:rowOff>151841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5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92964</xdr:rowOff>
    </xdr:from>
    <xdr:to>
      <xdr:col>41</xdr:col>
      <xdr:colOff>50800</xdr:colOff>
      <xdr:row>38</xdr:row>
      <xdr:rowOff>101041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608064"/>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118622</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6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124071</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6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134891</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6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142968</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65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163104</xdr:rowOff>
    </xdr:from>
    <xdr:to>
      <xdr:col>24</xdr:col>
      <xdr:colOff>114300</xdr:colOff>
      <xdr:row>61</xdr:row>
      <xdr:rowOff>93254</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14531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301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42454</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47314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107587</xdr:rowOff>
    </xdr:from>
    <xdr:to>
      <xdr:col>15</xdr:col>
      <xdr:colOff>101600</xdr:colOff>
      <xdr:row>61</xdr:row>
      <xdr:rowOff>37737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158387</xdr:rowOff>
    </xdr:from>
    <xdr:to>
      <xdr:col>19</xdr:col>
      <xdr:colOff>177800</xdr:colOff>
      <xdr:row>61</xdr:row>
      <xdr:rowOff>14696</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4453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81462</xdr:rowOff>
    </xdr:from>
    <xdr:to>
      <xdr:col>10</xdr:col>
      <xdr:colOff>165100</xdr:colOff>
      <xdr:row>61</xdr:row>
      <xdr:rowOff>11612</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132262</xdr:rowOff>
    </xdr:from>
    <xdr:to>
      <xdr:col>15</xdr:col>
      <xdr:colOff>50800</xdr:colOff>
      <xdr:row>60</xdr:row>
      <xdr:rowOff>158387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4192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53703</xdr:rowOff>
    </xdr:from>
    <xdr:to>
      <xdr:col>6</xdr:col>
      <xdr:colOff>38100</xdr:colOff>
      <xdr:row>60</xdr:row>
      <xdr:rowOff>155303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104503</xdr:rowOff>
    </xdr:from>
    <xdr:to>
      <xdr:col>10</xdr:col>
      <xdr:colOff>114300</xdr:colOff>
      <xdr:row>60</xdr:row>
      <xdr:rowOff>132262</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3915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82023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54264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143390</xdr:rowOff>
    </xdr:from>
    <xdr:to>
      <xdr:col>55</xdr:col>
      <xdr:colOff>50800</xdr:colOff>
      <xdr:row>64</xdr:row>
      <xdr:rowOff>73540</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94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58317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8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143964</xdr:rowOff>
    </xdr:from>
    <xdr:to>
      <xdr:col>50</xdr:col>
      <xdr:colOff>165100</xdr:colOff>
      <xdr:row>64</xdr:row>
      <xdr:rowOff>74114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9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22740</xdr:rowOff>
    </xdr:from>
    <xdr:to>
      <xdr:col>55</xdr:col>
      <xdr:colOff>0</xdr:colOff>
      <xdr:row>64</xdr:row>
      <xdr:rowOff>23314</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95540"/>
          <a:ext cx="8382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144369</xdr:rowOff>
    </xdr:from>
    <xdr:to>
      <xdr:col>46</xdr:col>
      <xdr:colOff>38100</xdr:colOff>
      <xdr:row>64</xdr:row>
      <xdr:rowOff>74519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9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23314</xdr:rowOff>
    </xdr:from>
    <xdr:to>
      <xdr:col>50</xdr:col>
      <xdr:colOff>114300</xdr:colOff>
      <xdr:row>64</xdr:row>
      <xdr:rowOff>23719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96114"/>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145044</xdr:rowOff>
    </xdr:from>
    <xdr:to>
      <xdr:col>41</xdr:col>
      <xdr:colOff>101600</xdr:colOff>
      <xdr:row>64</xdr:row>
      <xdr:rowOff>75194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23719</xdr:rowOff>
    </xdr:from>
    <xdr:to>
      <xdr:col>45</xdr:col>
      <xdr:colOff>177800</xdr:colOff>
      <xdr:row>64</xdr:row>
      <xdr:rowOff>24394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96519"/>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145767</xdr:rowOff>
    </xdr:from>
    <xdr:to>
      <xdr:col>36</xdr:col>
      <xdr:colOff>165100</xdr:colOff>
      <xdr:row>64</xdr:row>
      <xdr:rowOff>75917</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9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24394</xdr:rowOff>
    </xdr:from>
    <xdr:to>
      <xdr:col>41</xdr:col>
      <xdr:colOff>50800</xdr:colOff>
      <xdr:row>64</xdr:row>
      <xdr:rowOff>25117</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997194"/>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65241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103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65646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103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66321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103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67044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103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6894</xdr:rowOff>
    </xdr:from>
    <xdr:to>
      <xdr:col>24</xdr:col>
      <xdr:colOff>114300</xdr:colOff>
      <xdr:row>85</xdr:row>
      <xdr:rowOff>108494</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156771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3629</xdr:rowOff>
    </xdr:from>
    <xdr:to>
      <xdr:col>20</xdr:col>
      <xdr:colOff>38100</xdr:colOff>
      <xdr:row>85</xdr:row>
      <xdr:rowOff>105229</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54429</xdr:rowOff>
    </xdr:from>
    <xdr:to>
      <xdr:col>24</xdr:col>
      <xdr:colOff>63500</xdr:colOff>
      <xdr:row>85</xdr:row>
      <xdr:rowOff>57694</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62767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148952</xdr:rowOff>
    </xdr:from>
    <xdr:to>
      <xdr:col>15</xdr:col>
      <xdr:colOff>101600</xdr:colOff>
      <xdr:row>85</xdr:row>
      <xdr:rowOff>79102</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28302</xdr:rowOff>
    </xdr:from>
    <xdr:to>
      <xdr:col>19</xdr:col>
      <xdr:colOff>177800</xdr:colOff>
      <xdr:row>85</xdr:row>
      <xdr:rowOff>54429</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6015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122827</xdr:rowOff>
    </xdr:from>
    <xdr:to>
      <xdr:col>10</xdr:col>
      <xdr:colOff>165100</xdr:colOff>
      <xdr:row>85</xdr:row>
      <xdr:rowOff>52977</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2177</xdr:rowOff>
    </xdr:from>
    <xdr:to>
      <xdr:col>15</xdr:col>
      <xdr:colOff>50800</xdr:colOff>
      <xdr:row>85</xdr:row>
      <xdr:rowOff>28302</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57542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90170</xdr:rowOff>
    </xdr:from>
    <xdr:to>
      <xdr:col>6</xdr:col>
      <xdr:colOff>38100</xdr:colOff>
      <xdr:row>85</xdr:row>
      <xdr:rowOff>20320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140970</xdr:rowOff>
    </xdr:from>
    <xdr:to>
      <xdr:col>10</xdr:col>
      <xdr:colOff>114300</xdr:colOff>
      <xdr:row>85</xdr:row>
      <xdr:rowOff>2177</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5427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96356</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70229</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44104</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11447</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23876</xdr:rowOff>
    </xdr:from>
    <xdr:to>
      <xdr:col>55</xdr:col>
      <xdr:colOff>50800</xdr:colOff>
      <xdr:row>84</xdr:row>
      <xdr:rowOff>125476</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2303</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13018</xdr:rowOff>
    </xdr:from>
    <xdr:to>
      <xdr:col>50</xdr:col>
      <xdr:colOff>165100</xdr:colOff>
      <xdr:row>84</xdr:row>
      <xdr:rowOff>114618</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44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63818</xdr:rowOff>
    </xdr:from>
    <xdr:to>
      <xdr:col>55</xdr:col>
      <xdr:colOff>0</xdr:colOff>
      <xdr:row>84</xdr:row>
      <xdr:rowOff>74676</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9639300" y="14465618"/>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13588</xdr:rowOff>
    </xdr:from>
    <xdr:to>
      <xdr:col>46</xdr:col>
      <xdr:colOff>38100</xdr:colOff>
      <xdr:row>84</xdr:row>
      <xdr:rowOff>115188</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44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63818</xdr:rowOff>
    </xdr:from>
    <xdr:to>
      <xdr:col>50</xdr:col>
      <xdr:colOff>114300</xdr:colOff>
      <xdr:row>84</xdr:row>
      <xdr:rowOff>64388</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4465618"/>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15303</xdr:rowOff>
    </xdr:from>
    <xdr:to>
      <xdr:col>41</xdr:col>
      <xdr:colOff>101600</xdr:colOff>
      <xdr:row>84</xdr:row>
      <xdr:rowOff>116903</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441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64388</xdr:rowOff>
    </xdr:from>
    <xdr:to>
      <xdr:col>45</xdr:col>
      <xdr:colOff>177800</xdr:colOff>
      <xdr:row>84</xdr:row>
      <xdr:rowOff>66103</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7861300" y="1446618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17590</xdr:rowOff>
    </xdr:from>
    <xdr:to>
      <xdr:col>36</xdr:col>
      <xdr:colOff>165100</xdr:colOff>
      <xdr:row>84</xdr:row>
      <xdr:rowOff>119190</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44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66103</xdr:rowOff>
    </xdr:from>
    <xdr:to>
      <xdr:col>41</xdr:col>
      <xdr:colOff>50800</xdr:colOff>
      <xdr:row>84</xdr:row>
      <xdr:rowOff>68390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6972300" y="1446790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105745</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450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106315</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108030</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450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110317</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451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63576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154940</xdr:rowOff>
    </xdr:from>
    <xdr:to>
      <xdr:col>85</xdr:col>
      <xdr:colOff>177800</xdr:colOff>
      <xdr:row>37</xdr:row>
      <xdr:rowOff>85090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6367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xdr:rowOff>
    </xdr:from>
    <xdr:to>
      <xdr:col>81</xdr:col>
      <xdr:colOff>101600</xdr:colOff>
      <xdr:row>38</xdr:row>
      <xdr:rowOff>113665</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34290</xdr:rowOff>
    </xdr:from>
    <xdr:to>
      <xdr:col>85</xdr:col>
      <xdr:colOff>127000</xdr:colOff>
      <xdr:row>38</xdr:row>
      <xdr:rowOff>62865</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flipV="1">
          <a:off x="15481300" y="637794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62865</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592300" y="65341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95885</xdr:rowOff>
    </xdr:from>
    <xdr:to>
      <xdr:col>72</xdr:col>
      <xdr:colOff>38100</xdr:colOff>
      <xdr:row>38</xdr:row>
      <xdr:rowOff>26035</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652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146685</xdr:rowOff>
    </xdr:from>
    <xdr:to>
      <xdr:col>76</xdr:col>
      <xdr:colOff>114300</xdr:colOff>
      <xdr:row>38</xdr:row>
      <xdr:rowOff>19050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3703300" y="64903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48260</xdr:rowOff>
    </xdr:from>
    <xdr:to>
      <xdr:col>67</xdr:col>
      <xdr:colOff>101600</xdr:colOff>
      <xdr:row>37</xdr:row>
      <xdr:rowOff>149860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763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99060</xdr:rowOff>
    </xdr:from>
    <xdr:to>
      <xdr:col>71</xdr:col>
      <xdr:colOff>177800</xdr:colOff>
      <xdr:row>37</xdr:row>
      <xdr:rowOff>146685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814300" y="64427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104792</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17162</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140987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1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100-0000D601000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100-0000D8010000}"/>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100-0000DA010000}"/>
            </a:ext>
          </a:extLst>
        </xdr:cNvPr>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2110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55135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100-0000E6010000}"/>
            </a:ext>
          </a:extLst>
        </xdr:cNvPr>
        <xdr:cNvSpPr txBox="1"/>
      </xdr:nvSpPr>
      <xdr:spPr>
        <a:xfrm>
          <a:off x="22199600" y="65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36830</xdr:rowOff>
    </xdr:from>
    <xdr:to>
      <xdr:col>112</xdr:col>
      <xdr:colOff>38100</xdr:colOff>
      <xdr:row>39</xdr:row>
      <xdr:rowOff>138430</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127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83058</xdr:rowOff>
    </xdr:from>
    <xdr:to>
      <xdr:col>116</xdr:col>
      <xdr:colOff>63500</xdr:colOff>
      <xdr:row>39</xdr:row>
      <xdr:rowOff>87630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21323300" y="6769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39116</xdr:rowOff>
    </xdr:from>
    <xdr:to>
      <xdr:col>107</xdr:col>
      <xdr:colOff>101600</xdr:colOff>
      <xdr:row>39</xdr:row>
      <xdr:rowOff>140716</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0383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87630</xdr:rowOff>
    </xdr:from>
    <xdr:to>
      <xdr:col>111</xdr:col>
      <xdr:colOff>177800</xdr:colOff>
      <xdr:row>39</xdr:row>
      <xdr:rowOff>89916</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20434300" y="67741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41402</xdr:rowOff>
    </xdr:from>
    <xdr:to>
      <xdr:col>102</xdr:col>
      <xdr:colOff>165100</xdr:colOff>
      <xdr:row>39</xdr:row>
      <xdr:rowOff>143002</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9494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89916</xdr:rowOff>
    </xdr:from>
    <xdr:to>
      <xdr:col>107</xdr:col>
      <xdr:colOff>50800</xdr:colOff>
      <xdr:row>39</xdr:row>
      <xdr:rowOff>92202</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9545300" y="67764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8605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92202</xdr:rowOff>
    </xdr:from>
    <xdr:to>
      <xdr:col>102</xdr:col>
      <xdr:colOff>114300</xdr:colOff>
      <xdr:row>39</xdr:row>
      <xdr:rowOff>96774</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8656300" y="677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154957</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157243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159529</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164101</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0000000-0008-0000-0100-00000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0000000-0008-0000-0100-000011020000}"/>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00000000-0008-0000-0100-000013020000}"/>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0000000-0008-0000-0100-000015020000}"/>
            </a:ext>
          </a:extLst>
        </xdr:cNvPr>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101056</xdr:rowOff>
    </xdr:from>
    <xdr:to>
      <xdr:col>85</xdr:col>
      <xdr:colOff>177800</xdr:colOff>
      <xdr:row>61</xdr:row>
      <xdr:rowOff>31206</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62687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123933</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0000000-0008-0000-0100-000021020000}"/>
            </a:ext>
          </a:extLst>
        </xdr:cNvPr>
        <xdr:cNvSpPr txBox="1"/>
      </xdr:nvSpPr>
      <xdr:spPr>
        <a:xfrm>
          <a:off x="16357600" y="1023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102688</xdr:rowOff>
    </xdr:from>
    <xdr:to>
      <xdr:col>81</xdr:col>
      <xdr:colOff>101600</xdr:colOff>
      <xdr:row>61</xdr:row>
      <xdr:rowOff>32838</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5430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151856</xdr:rowOff>
    </xdr:from>
    <xdr:to>
      <xdr:col>85</xdr:col>
      <xdr:colOff>127000</xdr:colOff>
      <xdr:row>60</xdr:row>
      <xdr:rowOff>153488</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flipV="1">
          <a:off x="15481300" y="1043885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127181</xdr:rowOff>
    </xdr:from>
    <xdr:to>
      <xdr:col>76</xdr:col>
      <xdr:colOff>165100</xdr:colOff>
      <xdr:row>61</xdr:row>
      <xdr:rowOff>57331</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4541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153488</xdr:rowOff>
    </xdr:from>
    <xdr:to>
      <xdr:col>81</xdr:col>
      <xdr:colOff>50800</xdr:colOff>
      <xdr:row>61</xdr:row>
      <xdr:rowOff>6531</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4592300" y="104404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102688</xdr:rowOff>
    </xdr:from>
    <xdr:to>
      <xdr:col>72</xdr:col>
      <xdr:colOff>38100</xdr:colOff>
      <xdr:row>61</xdr:row>
      <xdr:rowOff>32838</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3652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153488</xdr:rowOff>
    </xdr:from>
    <xdr:to>
      <xdr:col>76</xdr:col>
      <xdr:colOff>114300</xdr:colOff>
      <xdr:row>61</xdr:row>
      <xdr:rowOff>6531</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3703300" y="104404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101056</xdr:rowOff>
    </xdr:from>
    <xdr:to>
      <xdr:col>67</xdr:col>
      <xdr:colOff>101600</xdr:colOff>
      <xdr:row>61</xdr:row>
      <xdr:rowOff>31206</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2763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151856</xdr:rowOff>
    </xdr:from>
    <xdr:to>
      <xdr:col>71</xdr:col>
      <xdr:colOff>177800</xdr:colOff>
      <xdr:row>60</xdr:row>
      <xdr:rowOff>153488</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814300" y="104388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4" name="n_1aveValue【学校施設】&#10;有形固定資産減価償却率">
          <a:extLst>
            <a:ext uri="{FF2B5EF4-FFF2-40B4-BE49-F238E27FC236}">
              <a16:creationId xmlns:a16="http://schemas.microsoft.com/office/drawing/2014/main" id="{00000000-0008-0000-0100-00002A02000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a:extLst>
            <a:ext uri="{FF2B5EF4-FFF2-40B4-BE49-F238E27FC236}">
              <a16:creationId xmlns:a16="http://schemas.microsoft.com/office/drawing/2014/main" id="{00000000-0008-0000-0100-00002B020000}"/>
            </a:ext>
          </a:extLst>
        </xdr:cNvPr>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a:extLst>
            <a:ext uri="{FF2B5EF4-FFF2-40B4-BE49-F238E27FC236}">
              <a16:creationId xmlns:a16="http://schemas.microsoft.com/office/drawing/2014/main" id="{00000000-0008-0000-0100-00002C020000}"/>
            </a:ext>
          </a:extLst>
        </xdr:cNvPr>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a:extLst>
            <a:ext uri="{FF2B5EF4-FFF2-40B4-BE49-F238E27FC236}">
              <a16:creationId xmlns:a16="http://schemas.microsoft.com/office/drawing/2014/main" id="{00000000-0008-0000-0100-00002D020000}"/>
            </a:ext>
          </a:extLst>
        </xdr:cNvPr>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23965</xdr:rowOff>
    </xdr:from>
    <xdr:ext cx="405111" cy="259045"/>
    <xdr:sp macro="" textlink="">
      <xdr:nvSpPr>
        <xdr:cNvPr id="558" name="n_1main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48458</xdr:rowOff>
    </xdr:from>
    <xdr:ext cx="405111" cy="259045"/>
    <xdr:sp macro="" textlink="">
      <xdr:nvSpPr>
        <xdr:cNvPr id="559" name="n_2main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23965</xdr:rowOff>
    </xdr:from>
    <xdr:ext cx="405111" cy="259045"/>
    <xdr:sp macro="" textlink="">
      <xdr:nvSpPr>
        <xdr:cNvPr id="560" name="n_3main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22333</xdr:rowOff>
    </xdr:from>
    <xdr:ext cx="405111" cy="259045"/>
    <xdr:sp macro="" textlink="">
      <xdr:nvSpPr>
        <xdr:cNvPr id="561" name="n_4main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1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a:extLst>
            <a:ext uri="{FF2B5EF4-FFF2-40B4-BE49-F238E27FC236}">
              <a16:creationId xmlns:a16="http://schemas.microsoft.com/office/drawing/2014/main" id="{00000000-0008-0000-0100-000049020000}"/>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a:extLst>
            <a:ext uri="{FF2B5EF4-FFF2-40B4-BE49-F238E27FC236}">
              <a16:creationId xmlns:a16="http://schemas.microsoft.com/office/drawing/2014/main" id="{00000000-0008-0000-0100-00004B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89" name="【学校施設】&#10;一人当たり面積平均値テキスト">
          <a:extLst>
            <a:ext uri="{FF2B5EF4-FFF2-40B4-BE49-F238E27FC236}">
              <a16:creationId xmlns:a16="http://schemas.microsoft.com/office/drawing/2014/main" id="{00000000-0008-0000-0100-00004D020000}"/>
            </a:ext>
          </a:extLst>
        </xdr:cNvPr>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27381</xdr:rowOff>
    </xdr:from>
    <xdr:to>
      <xdr:col>116</xdr:col>
      <xdr:colOff>114300</xdr:colOff>
      <xdr:row>61</xdr:row>
      <xdr:rowOff>128981</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22110700" y="104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50258</xdr:rowOff>
    </xdr:from>
    <xdr:ext cx="469744" cy="259045"/>
    <xdr:sp macro="" textlink="">
      <xdr:nvSpPr>
        <xdr:cNvPr id="601" name="【学校施設】&#10;一人当たり面積該当値テキスト">
          <a:extLst>
            <a:ext uri="{FF2B5EF4-FFF2-40B4-BE49-F238E27FC236}">
              <a16:creationId xmlns:a16="http://schemas.microsoft.com/office/drawing/2014/main" id="{00000000-0008-0000-0100-000059020000}"/>
            </a:ext>
          </a:extLst>
        </xdr:cNvPr>
        <xdr:cNvSpPr txBox="1"/>
      </xdr:nvSpPr>
      <xdr:spPr>
        <a:xfrm>
          <a:off x="22199600" y="1033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31038</xdr:rowOff>
    </xdr:from>
    <xdr:to>
      <xdr:col>112</xdr:col>
      <xdr:colOff>38100</xdr:colOff>
      <xdr:row>61</xdr:row>
      <xdr:rowOff>132638</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21272500" y="104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78181</xdr:rowOff>
    </xdr:from>
    <xdr:to>
      <xdr:col>116</xdr:col>
      <xdr:colOff>63500</xdr:colOff>
      <xdr:row>61</xdr:row>
      <xdr:rowOff>81838</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21323300" y="10536631"/>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37440</xdr:rowOff>
    </xdr:from>
    <xdr:to>
      <xdr:col>107</xdr:col>
      <xdr:colOff>101600</xdr:colOff>
      <xdr:row>61</xdr:row>
      <xdr:rowOff>139040</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0383500" y="104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81838</xdr:rowOff>
    </xdr:from>
    <xdr:to>
      <xdr:col>111</xdr:col>
      <xdr:colOff>177800</xdr:colOff>
      <xdr:row>61</xdr:row>
      <xdr:rowOff>88240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flipV="1">
          <a:off x="20434300" y="10540288"/>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45669</xdr:rowOff>
    </xdr:from>
    <xdr:to>
      <xdr:col>102</xdr:col>
      <xdr:colOff>165100</xdr:colOff>
      <xdr:row>61</xdr:row>
      <xdr:rowOff>147269</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9494500" y="1050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88240</xdr:rowOff>
    </xdr:from>
    <xdr:to>
      <xdr:col>107</xdr:col>
      <xdr:colOff>50800</xdr:colOff>
      <xdr:row>61</xdr:row>
      <xdr:rowOff>96469</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9545300" y="10546690"/>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56642</xdr:rowOff>
    </xdr:from>
    <xdr:to>
      <xdr:col>98</xdr:col>
      <xdr:colOff>38100</xdr:colOff>
      <xdr:row>61</xdr:row>
      <xdr:rowOff>158242</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8605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96469</xdr:rowOff>
    </xdr:from>
    <xdr:to>
      <xdr:col>102</xdr:col>
      <xdr:colOff>114300</xdr:colOff>
      <xdr:row>61</xdr:row>
      <xdr:rowOff>107442</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8656300" y="1055491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610" name="n_1aveValue【学校施設】&#10;一人当たり面積">
          <a:extLst>
            <a:ext uri="{FF2B5EF4-FFF2-40B4-BE49-F238E27FC236}">
              <a16:creationId xmlns:a16="http://schemas.microsoft.com/office/drawing/2014/main" id="{00000000-0008-0000-0100-000062020000}"/>
            </a:ext>
          </a:extLst>
        </xdr:cNvPr>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11" name="n_2aveValue【学校施設】&#10;一人当たり面積">
          <a:extLst>
            <a:ext uri="{FF2B5EF4-FFF2-40B4-BE49-F238E27FC236}">
              <a16:creationId xmlns:a16="http://schemas.microsoft.com/office/drawing/2014/main" id="{00000000-0008-0000-0100-000063020000}"/>
            </a:ext>
          </a:extLst>
        </xdr:cNvPr>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12" name="n_3aveValue【学校施設】&#10;一人当たり面積">
          <a:extLst>
            <a:ext uri="{FF2B5EF4-FFF2-40B4-BE49-F238E27FC236}">
              <a16:creationId xmlns:a16="http://schemas.microsoft.com/office/drawing/2014/main" id="{00000000-0008-0000-0100-000064020000}"/>
            </a:ext>
          </a:extLst>
        </xdr:cNvPr>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613" name="n_4aveValue【学校施設】&#10;一人当たり面積">
          <a:extLst>
            <a:ext uri="{FF2B5EF4-FFF2-40B4-BE49-F238E27FC236}">
              <a16:creationId xmlns:a16="http://schemas.microsoft.com/office/drawing/2014/main" id="{00000000-0008-0000-0100-000065020000}"/>
            </a:ext>
          </a:extLst>
        </xdr:cNvPr>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149165</xdr:rowOff>
    </xdr:from>
    <xdr:ext cx="469744" cy="259045"/>
    <xdr:sp macro="" textlink="">
      <xdr:nvSpPr>
        <xdr:cNvPr id="614" name="n_1mainValue【学校施設】&#10;一人当たり面積">
          <a:extLst>
            <a:ext uri="{FF2B5EF4-FFF2-40B4-BE49-F238E27FC236}">
              <a16:creationId xmlns:a16="http://schemas.microsoft.com/office/drawing/2014/main" id="{00000000-0008-0000-0100-000066020000}"/>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155567</xdr:rowOff>
    </xdr:from>
    <xdr:ext cx="469744" cy="259045"/>
    <xdr:sp macro="" textlink="">
      <xdr:nvSpPr>
        <xdr:cNvPr id="615" name="n_2mainValue【学校施設】&#10;一人当たり面積">
          <a:extLst>
            <a:ext uri="{FF2B5EF4-FFF2-40B4-BE49-F238E27FC236}">
              <a16:creationId xmlns:a16="http://schemas.microsoft.com/office/drawing/2014/main" id="{00000000-0008-0000-0100-000067020000}"/>
            </a:ext>
          </a:extLst>
        </xdr:cNvPr>
        <xdr:cNvSpPr txBox="1"/>
      </xdr:nvSpPr>
      <xdr:spPr>
        <a:xfrm>
          <a:off x="20199427" y="102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163796</xdr:rowOff>
    </xdr:from>
    <xdr:ext cx="469744" cy="259045"/>
    <xdr:sp macro="" textlink="">
      <xdr:nvSpPr>
        <xdr:cNvPr id="616" name="n_3mainValue【学校施設】&#10;一人当たり面積">
          <a:extLst>
            <a:ext uri="{FF2B5EF4-FFF2-40B4-BE49-F238E27FC236}">
              <a16:creationId xmlns:a16="http://schemas.microsoft.com/office/drawing/2014/main" id="{00000000-0008-0000-0100-000068020000}"/>
            </a:ext>
          </a:extLst>
        </xdr:cNvPr>
        <xdr:cNvSpPr txBox="1"/>
      </xdr:nvSpPr>
      <xdr:spPr>
        <a:xfrm>
          <a:off x="19310427" y="1027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3319</xdr:rowOff>
    </xdr:from>
    <xdr:ext cx="469744" cy="259045"/>
    <xdr:sp macro="" textlink="">
      <xdr:nvSpPr>
        <xdr:cNvPr id="617" name="n_4mainValue【学校施設】&#10;一人当たり面積">
          <a:extLst>
            <a:ext uri="{FF2B5EF4-FFF2-40B4-BE49-F238E27FC236}">
              <a16:creationId xmlns:a16="http://schemas.microsoft.com/office/drawing/2014/main" id="{00000000-0008-0000-0100-000069020000}"/>
            </a:ext>
          </a:extLst>
        </xdr:cNvPr>
        <xdr:cNvSpPr txBox="1"/>
      </xdr:nvSpPr>
      <xdr:spPr>
        <a:xfrm>
          <a:off x="18421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00000000-0008-0000-0100-00009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659" name="【公民館】&#10;有形固定資産減価償却率最小値テキスト">
          <a:extLst>
            <a:ext uri="{FF2B5EF4-FFF2-40B4-BE49-F238E27FC236}">
              <a16:creationId xmlns:a16="http://schemas.microsoft.com/office/drawing/2014/main" id="{00000000-0008-0000-0100-000093020000}"/>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661" name="【公民館】&#10;有形固定資産減価償却率最大値テキスト">
          <a:extLst>
            <a:ext uri="{FF2B5EF4-FFF2-40B4-BE49-F238E27FC236}">
              <a16:creationId xmlns:a16="http://schemas.microsoft.com/office/drawing/2014/main" id="{00000000-0008-0000-0100-000095020000}"/>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663" name="【公民館】&#10;有形固定資産減価償却率平均値テキスト">
          <a:extLst>
            <a:ext uri="{FF2B5EF4-FFF2-40B4-BE49-F238E27FC236}">
              <a16:creationId xmlns:a16="http://schemas.microsoft.com/office/drawing/2014/main" id="{00000000-0008-0000-0100-000097020000}"/>
            </a:ext>
          </a:extLst>
        </xdr:cNvPr>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80645</xdr:rowOff>
    </xdr:from>
    <xdr:to>
      <xdr:col>85</xdr:col>
      <xdr:colOff>177800</xdr:colOff>
      <xdr:row>107</xdr:row>
      <xdr:rowOff>10795</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62687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59072</xdr:rowOff>
    </xdr:from>
    <xdr:ext cx="405111" cy="259045"/>
    <xdr:sp macro="" textlink="">
      <xdr:nvSpPr>
        <xdr:cNvPr id="675" name="【公民館】&#10;有形固定資産減価償却率該当値テキスト">
          <a:extLst>
            <a:ext uri="{FF2B5EF4-FFF2-40B4-BE49-F238E27FC236}">
              <a16:creationId xmlns:a16="http://schemas.microsoft.com/office/drawing/2014/main" id="{00000000-0008-0000-0100-0000A3020000}"/>
            </a:ext>
          </a:extLst>
        </xdr:cNvPr>
        <xdr:cNvSpPr txBox="1"/>
      </xdr:nvSpPr>
      <xdr:spPr>
        <a:xfrm>
          <a:off x="16357600"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95886</xdr:rowOff>
    </xdr:from>
    <xdr:to>
      <xdr:col>81</xdr:col>
      <xdr:colOff>101600</xdr:colOff>
      <xdr:row>107</xdr:row>
      <xdr:rowOff>26036</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5430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131445</xdr:rowOff>
    </xdr:from>
    <xdr:to>
      <xdr:col>85</xdr:col>
      <xdr:colOff>127000</xdr:colOff>
      <xdr:row>106</xdr:row>
      <xdr:rowOff>146686</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flipV="1">
          <a:off x="15481300" y="1830514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57786</xdr:rowOff>
    </xdr:from>
    <xdr:to>
      <xdr:col>76</xdr:col>
      <xdr:colOff>165100</xdr:colOff>
      <xdr:row>106</xdr:row>
      <xdr:rowOff>159386</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4541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108586</xdr:rowOff>
    </xdr:from>
    <xdr:to>
      <xdr:col>81</xdr:col>
      <xdr:colOff>50800</xdr:colOff>
      <xdr:row>106</xdr:row>
      <xdr:rowOff>146686</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4592300" y="182822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15875</xdr:rowOff>
    </xdr:from>
    <xdr:to>
      <xdr:col>72</xdr:col>
      <xdr:colOff>38100</xdr:colOff>
      <xdr:row>106</xdr:row>
      <xdr:rowOff>117475</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3652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66675</xdr:rowOff>
    </xdr:from>
    <xdr:to>
      <xdr:col>76</xdr:col>
      <xdr:colOff>114300</xdr:colOff>
      <xdr:row>106</xdr:row>
      <xdr:rowOff>108586</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3703300" y="182403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8255</xdr:rowOff>
    </xdr:from>
    <xdr:to>
      <xdr:col>67</xdr:col>
      <xdr:colOff>101600</xdr:colOff>
      <xdr:row>106</xdr:row>
      <xdr:rowOff>109855</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2763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59055</xdr:rowOff>
    </xdr:from>
    <xdr:to>
      <xdr:col>71</xdr:col>
      <xdr:colOff>177800</xdr:colOff>
      <xdr:row>106</xdr:row>
      <xdr:rowOff>66675</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2814300" y="182327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684" name="n_1aveValue【公民館】&#10;有形固定資産減価償却率">
          <a:extLst>
            <a:ext uri="{FF2B5EF4-FFF2-40B4-BE49-F238E27FC236}">
              <a16:creationId xmlns:a16="http://schemas.microsoft.com/office/drawing/2014/main" id="{00000000-0008-0000-0100-0000AC020000}"/>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685" name="n_2aveValue【公民館】&#10;有形固定資産減価償却率">
          <a:extLst>
            <a:ext uri="{FF2B5EF4-FFF2-40B4-BE49-F238E27FC236}">
              <a16:creationId xmlns:a16="http://schemas.microsoft.com/office/drawing/2014/main" id="{00000000-0008-0000-0100-0000AD020000}"/>
            </a:ext>
          </a:extLst>
        </xdr:cNvPr>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686" name="n_3aveValue【公民館】&#10;有形固定資産減価償却率">
          <a:extLst>
            <a:ext uri="{FF2B5EF4-FFF2-40B4-BE49-F238E27FC236}">
              <a16:creationId xmlns:a16="http://schemas.microsoft.com/office/drawing/2014/main" id="{00000000-0008-0000-0100-0000AE020000}"/>
            </a:ext>
          </a:extLst>
        </xdr:cNvPr>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687" name="n_4aveValue【公民館】&#10;有形固定資産減価償却率">
          <a:extLst>
            <a:ext uri="{FF2B5EF4-FFF2-40B4-BE49-F238E27FC236}">
              <a16:creationId xmlns:a16="http://schemas.microsoft.com/office/drawing/2014/main" id="{00000000-0008-0000-0100-0000AF020000}"/>
            </a:ext>
          </a:extLst>
        </xdr:cNvPr>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17163</xdr:rowOff>
    </xdr:from>
    <xdr:ext cx="405111" cy="259045"/>
    <xdr:sp macro="" textlink="">
      <xdr:nvSpPr>
        <xdr:cNvPr id="688" name="n_1mainValue【公民館】&#10;有形固定資産減価償却率">
          <a:extLst>
            <a:ext uri="{FF2B5EF4-FFF2-40B4-BE49-F238E27FC236}">
              <a16:creationId xmlns:a16="http://schemas.microsoft.com/office/drawing/2014/main" id="{00000000-0008-0000-0100-0000B0020000}"/>
            </a:ext>
          </a:extLst>
        </xdr:cNvPr>
        <xdr:cNvSpPr txBox="1"/>
      </xdr:nvSpPr>
      <xdr:spPr>
        <a:xfrm>
          <a:off x="152660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150513</xdr:rowOff>
    </xdr:from>
    <xdr:ext cx="405111" cy="259045"/>
    <xdr:sp macro="" textlink="">
      <xdr:nvSpPr>
        <xdr:cNvPr id="689" name="n_2mainValue【公民館】&#10;有形固定資産減価償却率">
          <a:extLst>
            <a:ext uri="{FF2B5EF4-FFF2-40B4-BE49-F238E27FC236}">
              <a16:creationId xmlns:a16="http://schemas.microsoft.com/office/drawing/2014/main" id="{00000000-0008-0000-0100-0000B1020000}"/>
            </a:ext>
          </a:extLst>
        </xdr:cNvPr>
        <xdr:cNvSpPr txBox="1"/>
      </xdr:nvSpPr>
      <xdr:spPr>
        <a:xfrm>
          <a:off x="14389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108602</xdr:rowOff>
    </xdr:from>
    <xdr:ext cx="405111" cy="259045"/>
    <xdr:sp macro="" textlink="">
      <xdr:nvSpPr>
        <xdr:cNvPr id="690" name="n_3mainValue【公民館】&#10;有形固定資産減価償却率">
          <a:extLst>
            <a:ext uri="{FF2B5EF4-FFF2-40B4-BE49-F238E27FC236}">
              <a16:creationId xmlns:a16="http://schemas.microsoft.com/office/drawing/2014/main" id="{00000000-0008-0000-0100-0000B2020000}"/>
            </a:ext>
          </a:extLst>
        </xdr:cNvPr>
        <xdr:cNvSpPr txBox="1"/>
      </xdr:nvSpPr>
      <xdr:spPr>
        <a:xfrm>
          <a:off x="135007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100982</xdr:rowOff>
    </xdr:from>
    <xdr:ext cx="405111" cy="259045"/>
    <xdr:sp macro="" textlink="">
      <xdr:nvSpPr>
        <xdr:cNvPr id="691" name="n_4mainValue【公民館】&#10;有形固定資産減価償却率">
          <a:extLst>
            <a:ext uri="{FF2B5EF4-FFF2-40B4-BE49-F238E27FC236}">
              <a16:creationId xmlns:a16="http://schemas.microsoft.com/office/drawing/2014/main" id="{00000000-0008-0000-0100-0000B3020000}"/>
            </a:ext>
          </a:extLst>
        </xdr:cNvPr>
        <xdr:cNvSpPr txBox="1"/>
      </xdr:nvSpPr>
      <xdr:spPr>
        <a:xfrm>
          <a:off x="12611744"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a:extLst>
            <a:ext uri="{FF2B5EF4-FFF2-40B4-BE49-F238E27FC236}">
              <a16:creationId xmlns:a16="http://schemas.microsoft.com/office/drawing/2014/main" id="{00000000-0008-0000-0100-0000C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714" name="【公民館】&#10;一人当たり面積最小値テキスト">
          <a:extLst>
            <a:ext uri="{FF2B5EF4-FFF2-40B4-BE49-F238E27FC236}">
              <a16:creationId xmlns:a16="http://schemas.microsoft.com/office/drawing/2014/main" id="{00000000-0008-0000-0100-0000CA020000}"/>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16" name="【公民館】&#10;一人当たり面積最大値テキスト">
          <a:extLst>
            <a:ext uri="{FF2B5EF4-FFF2-40B4-BE49-F238E27FC236}">
              <a16:creationId xmlns:a16="http://schemas.microsoft.com/office/drawing/2014/main" id="{00000000-0008-0000-0100-0000CC020000}"/>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718" name="【公民館】&#10;一人当たり面積平均値テキスト">
          <a:extLst>
            <a:ext uri="{FF2B5EF4-FFF2-40B4-BE49-F238E27FC236}">
              <a16:creationId xmlns:a16="http://schemas.microsoft.com/office/drawing/2014/main" id="{00000000-0008-0000-0100-0000CE020000}"/>
            </a:ext>
          </a:extLst>
        </xdr:cNvPr>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130556</xdr:rowOff>
    </xdr:from>
    <xdr:to>
      <xdr:col>116</xdr:col>
      <xdr:colOff>114300</xdr:colOff>
      <xdr:row>108</xdr:row>
      <xdr:rowOff>60706</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221107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45483</xdr:rowOff>
    </xdr:from>
    <xdr:ext cx="469744" cy="259045"/>
    <xdr:sp macro="" textlink="">
      <xdr:nvSpPr>
        <xdr:cNvPr id="730" name="【公民館】&#10;一人当たり面積該当値テキスト">
          <a:extLst>
            <a:ext uri="{FF2B5EF4-FFF2-40B4-BE49-F238E27FC236}">
              <a16:creationId xmlns:a16="http://schemas.microsoft.com/office/drawing/2014/main" id="{00000000-0008-0000-0100-0000DA020000}"/>
            </a:ext>
          </a:extLst>
        </xdr:cNvPr>
        <xdr:cNvSpPr txBox="1"/>
      </xdr:nvSpPr>
      <xdr:spPr>
        <a:xfrm>
          <a:off x="22199600" y="1839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64263</xdr:rowOff>
    </xdr:from>
    <xdr:to>
      <xdr:col>112</xdr:col>
      <xdr:colOff>38100</xdr:colOff>
      <xdr:row>107</xdr:row>
      <xdr:rowOff>165863</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21272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115063</xdr:rowOff>
    </xdr:from>
    <xdr:to>
      <xdr:col>116</xdr:col>
      <xdr:colOff>63500</xdr:colOff>
      <xdr:row>108</xdr:row>
      <xdr:rowOff>9906</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21323300" y="18460213"/>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66548</xdr:rowOff>
    </xdr:from>
    <xdr:to>
      <xdr:col>107</xdr:col>
      <xdr:colOff>101600</xdr:colOff>
      <xdr:row>107</xdr:row>
      <xdr:rowOff>168148</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0383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115063</xdr:rowOff>
    </xdr:from>
    <xdr:to>
      <xdr:col>111</xdr:col>
      <xdr:colOff>177800</xdr:colOff>
      <xdr:row>107</xdr:row>
      <xdr:rowOff>117348</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flipV="1">
          <a:off x="20434300" y="184602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66548</xdr:rowOff>
    </xdr:from>
    <xdr:to>
      <xdr:col>102</xdr:col>
      <xdr:colOff>165100</xdr:colOff>
      <xdr:row>107</xdr:row>
      <xdr:rowOff>168148</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19494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117348</xdr:rowOff>
    </xdr:from>
    <xdr:to>
      <xdr:col>107</xdr:col>
      <xdr:colOff>50800</xdr:colOff>
      <xdr:row>107</xdr:row>
      <xdr:rowOff>117348</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9545300" y="1846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68835</xdr:rowOff>
    </xdr:from>
    <xdr:to>
      <xdr:col>98</xdr:col>
      <xdr:colOff>38100</xdr:colOff>
      <xdr:row>107</xdr:row>
      <xdr:rowOff>170435</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18605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117348</xdr:rowOff>
    </xdr:from>
    <xdr:to>
      <xdr:col>102</xdr:col>
      <xdr:colOff>114300</xdr:colOff>
      <xdr:row>107</xdr:row>
      <xdr:rowOff>119635</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18656300" y="184624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739" name="n_1aveValue【公民館】&#10;一人当たり面積">
          <a:extLst>
            <a:ext uri="{FF2B5EF4-FFF2-40B4-BE49-F238E27FC236}">
              <a16:creationId xmlns:a16="http://schemas.microsoft.com/office/drawing/2014/main" id="{00000000-0008-0000-0100-0000E3020000}"/>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740" name="n_2aveValue【公民館】&#10;一人当たり面積">
          <a:extLst>
            <a:ext uri="{FF2B5EF4-FFF2-40B4-BE49-F238E27FC236}">
              <a16:creationId xmlns:a16="http://schemas.microsoft.com/office/drawing/2014/main" id="{00000000-0008-0000-0100-0000E4020000}"/>
            </a:ext>
          </a:extLst>
        </xdr:cNvPr>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41" name="n_3aveValue【公民館】&#10;一人当たり面積">
          <a:extLst>
            <a:ext uri="{FF2B5EF4-FFF2-40B4-BE49-F238E27FC236}">
              <a16:creationId xmlns:a16="http://schemas.microsoft.com/office/drawing/2014/main" id="{00000000-0008-0000-0100-0000E5020000}"/>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742" name="n_4aveValue【公民館】&#10;一人当たり面積">
          <a:extLst>
            <a:ext uri="{FF2B5EF4-FFF2-40B4-BE49-F238E27FC236}">
              <a16:creationId xmlns:a16="http://schemas.microsoft.com/office/drawing/2014/main" id="{00000000-0008-0000-0100-0000E6020000}"/>
            </a:ext>
          </a:extLst>
        </xdr:cNvPr>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156990</xdr:rowOff>
    </xdr:from>
    <xdr:ext cx="469744" cy="259045"/>
    <xdr:sp macro="" textlink="">
      <xdr:nvSpPr>
        <xdr:cNvPr id="743" name="n_1mainValue【公民館】&#10;一人当たり面積">
          <a:extLst>
            <a:ext uri="{FF2B5EF4-FFF2-40B4-BE49-F238E27FC236}">
              <a16:creationId xmlns:a16="http://schemas.microsoft.com/office/drawing/2014/main" id="{00000000-0008-0000-0100-0000E7020000}"/>
            </a:ext>
          </a:extLst>
        </xdr:cNvPr>
        <xdr:cNvSpPr txBox="1"/>
      </xdr:nvSpPr>
      <xdr:spPr>
        <a:xfrm>
          <a:off x="210757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159275</xdr:rowOff>
    </xdr:from>
    <xdr:ext cx="469744" cy="259045"/>
    <xdr:sp macro="" textlink="">
      <xdr:nvSpPr>
        <xdr:cNvPr id="744" name="n_2mainValue【公民館】&#10;一人当たり面積">
          <a:extLst>
            <a:ext uri="{FF2B5EF4-FFF2-40B4-BE49-F238E27FC236}">
              <a16:creationId xmlns:a16="http://schemas.microsoft.com/office/drawing/2014/main" id="{00000000-0008-0000-0100-0000E8020000}"/>
            </a:ext>
          </a:extLst>
        </xdr:cNvPr>
        <xdr:cNvSpPr txBox="1"/>
      </xdr:nvSpPr>
      <xdr:spPr>
        <a:xfrm>
          <a:off x="20199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159275</xdr:rowOff>
    </xdr:from>
    <xdr:ext cx="469744" cy="259045"/>
    <xdr:sp macro="" textlink="">
      <xdr:nvSpPr>
        <xdr:cNvPr id="745" name="n_3mainValue【公民館】&#10;一人当たり面積">
          <a:extLst>
            <a:ext uri="{FF2B5EF4-FFF2-40B4-BE49-F238E27FC236}">
              <a16:creationId xmlns:a16="http://schemas.microsoft.com/office/drawing/2014/main" id="{00000000-0008-0000-0100-0000E9020000}"/>
            </a:ext>
          </a:extLst>
        </xdr:cNvPr>
        <xdr:cNvSpPr txBox="1"/>
      </xdr:nvSpPr>
      <xdr:spPr>
        <a:xfrm>
          <a:off x="19310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161562</xdr:rowOff>
    </xdr:from>
    <xdr:ext cx="469744" cy="259045"/>
    <xdr:sp macro="" textlink="">
      <xdr:nvSpPr>
        <xdr:cNvPr id="746" name="n_4mainValue【公民館】&#10;一人当たり面積">
          <a:extLst>
            <a:ext uri="{FF2B5EF4-FFF2-40B4-BE49-F238E27FC236}">
              <a16:creationId xmlns:a16="http://schemas.microsoft.com/office/drawing/2014/main" id="{00000000-0008-0000-0100-0000EA020000}"/>
            </a:ext>
          </a:extLst>
        </xdr:cNvPr>
        <xdr:cNvSpPr txBox="1"/>
      </xdr:nvSpPr>
      <xdr:spPr>
        <a:xfrm>
          <a:off x="18421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合併前から使用している施設の統廃合が遅れているため、有形固定資産減価償却率の微増が続いている。また、市民一人当たり面積の項目が微増傾向にあるのは人口減少が反映されているためである。</a:t>
          </a:r>
        </a:p>
        <a:p>
          <a:r>
            <a:rPr kumimoji="1" lang="ja-JP" altLang="en-US" sz="1300">
              <a:latin typeface="ＭＳ Ｐゴシック" panose="020B0600070205080204" pitchFamily="50" charset="-128"/>
              <a:ea typeface="ＭＳ Ｐゴシック" panose="020B0600070205080204" pitchFamily="50" charset="-128"/>
            </a:rPr>
            <a:t>　公営住宅については、戸数別で見ると、全体の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割以上が耐用年数を超過しているため、類似団体と比べて有形固定資産減価償却率が高くなっている。また、市民一人当たり面積は、平成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東日本大震災災害公営住宅を新規整備したため、類似団体よりも高い数値を示している。今後は、将来の人口動態予測や公営住宅の需要に注視しながら、入居者の集約化を図り、耐用年数を超過した住宅の撤去・解体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保育所については、築</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年が経過していた海上保育所を更新したため、有形固定資産減価償却率は</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％減少した。しかし、この更新は集約化のためではないため、市民一人当たり面積の増加は</a:t>
          </a:r>
          <a:r>
            <a:rPr kumimoji="1" lang="en-US" altLang="ja-JP" sz="1300">
              <a:latin typeface="ＭＳ Ｐゴシック" panose="020B0600070205080204" pitchFamily="50" charset="-128"/>
              <a:ea typeface="ＭＳ Ｐゴシック" panose="020B0600070205080204" pitchFamily="50" charset="-128"/>
            </a:rPr>
            <a:t>0.002</a:t>
          </a:r>
          <a:r>
            <a:rPr kumimoji="1" lang="ja-JP" altLang="en-US" sz="1300">
              <a:latin typeface="ＭＳ Ｐゴシック" panose="020B0600070205080204" pitchFamily="50" charset="-128"/>
              <a:ea typeface="ＭＳ Ｐゴシック" panose="020B0600070205080204" pitchFamily="50" charset="-128"/>
            </a:rPr>
            <a:t>㎡だった。</a:t>
          </a:r>
        </a:p>
        <a:p>
          <a:r>
            <a:rPr kumimoji="1" lang="ja-JP" altLang="en-US" sz="1300">
              <a:latin typeface="ＭＳ Ｐゴシック" panose="020B0600070205080204" pitchFamily="50" charset="-128"/>
              <a:ea typeface="ＭＳ Ｐゴシック" panose="020B0600070205080204" pitchFamily="50" charset="-128"/>
            </a:rPr>
            <a:t>　公民館については、築</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年が経過していた干潟公民館を除却したため、市民一人当たり面積は</a:t>
          </a:r>
          <a:r>
            <a:rPr kumimoji="1" lang="en-US" altLang="ja-JP" sz="1300">
              <a:latin typeface="ＭＳ Ｐゴシック" panose="020B0600070205080204" pitchFamily="50" charset="-128"/>
              <a:ea typeface="ＭＳ Ｐゴシック" panose="020B0600070205080204" pitchFamily="50" charset="-128"/>
            </a:rPr>
            <a:t>0.029</a:t>
          </a:r>
          <a:r>
            <a:rPr kumimoji="1" lang="ja-JP" altLang="en-US" sz="1300">
              <a:latin typeface="ＭＳ Ｐゴシック" panose="020B0600070205080204" pitchFamily="50" charset="-128"/>
              <a:ea typeface="ＭＳ Ｐゴシック" panose="020B0600070205080204" pitchFamily="50" charset="-128"/>
            </a:rPr>
            <a:t>㎡減少した。また、干潟公民館の機能をほかの社会教育施設とともに別の施設へ集約し、公民館として供用を開始したが、集約先の施設が築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年以上経過しているため、有形固定資産減価償却率の減少率は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％だった。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64,689
63,136
130.45
48,580,517
45,576,459
1,999,212
18,057,203
34,705,395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2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200-000078000000}"/>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200-00007A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200-00007C000000}"/>
            </a:ext>
          </a:extLst>
        </xdr:cNvPr>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53975</xdr:rowOff>
    </xdr:from>
    <xdr:to>
      <xdr:col>55</xdr:col>
      <xdr:colOff>50800</xdr:colOff>
      <xdr:row>40</xdr:row>
      <xdr:rowOff>155575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32402</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200-000088000000}"/>
            </a:ext>
          </a:extLst>
        </xdr:cNvPr>
        <xdr:cNvSpPr txBox="1"/>
      </xdr:nvSpPr>
      <xdr:spPr>
        <a:xfrm>
          <a:off x="10515600"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53975</xdr:rowOff>
    </xdr:from>
    <xdr:to>
      <xdr:col>50</xdr:col>
      <xdr:colOff>165100</xdr:colOff>
      <xdr:row>40</xdr:row>
      <xdr:rowOff>155575</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104775</xdr:rowOff>
    </xdr:from>
    <xdr:to>
      <xdr:col>55</xdr:col>
      <xdr:colOff>0</xdr:colOff>
      <xdr:row>40</xdr:row>
      <xdr:rowOff>104775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9639300" y="696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53975</xdr:rowOff>
    </xdr:from>
    <xdr:to>
      <xdr:col>46</xdr:col>
      <xdr:colOff>38100</xdr:colOff>
      <xdr:row>40</xdr:row>
      <xdr:rowOff>155575</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104775</xdr:rowOff>
    </xdr:from>
    <xdr:to>
      <xdr:col>50</xdr:col>
      <xdr:colOff>114300</xdr:colOff>
      <xdr:row>40</xdr:row>
      <xdr:rowOff>104775</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8750300" y="696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53975</xdr:rowOff>
    </xdr:from>
    <xdr:to>
      <xdr:col>41</xdr:col>
      <xdr:colOff>101600</xdr:colOff>
      <xdr:row>40</xdr:row>
      <xdr:rowOff>155575</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781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104775</xdr:rowOff>
    </xdr:from>
    <xdr:to>
      <xdr:col>45</xdr:col>
      <xdr:colOff>177800</xdr:colOff>
      <xdr:row>40</xdr:row>
      <xdr:rowOff>104775</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861300" y="696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68263</xdr:rowOff>
    </xdr:from>
    <xdr:to>
      <xdr:col>36</xdr:col>
      <xdr:colOff>165100</xdr:colOff>
      <xdr:row>40</xdr:row>
      <xdr:rowOff>169863</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6921500" y="69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104775</xdr:rowOff>
    </xdr:from>
    <xdr:to>
      <xdr:col>41</xdr:col>
      <xdr:colOff>50800</xdr:colOff>
      <xdr:row>40</xdr:row>
      <xdr:rowOff>119063</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6972300" y="69627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a:extLst>
            <a:ext uri="{FF2B5EF4-FFF2-40B4-BE49-F238E27FC236}">
              <a16:creationId xmlns:a16="http://schemas.microsoft.com/office/drawing/2014/main" id="{00000000-0008-0000-0200-000091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a:extLst>
            <a:ext uri="{FF2B5EF4-FFF2-40B4-BE49-F238E27FC236}">
              <a16:creationId xmlns:a16="http://schemas.microsoft.com/office/drawing/2014/main" id="{00000000-0008-0000-0200-000092000000}"/>
            </a:ext>
          </a:extLst>
        </xdr:cNvPr>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a:extLst>
            <a:ext uri="{FF2B5EF4-FFF2-40B4-BE49-F238E27FC236}">
              <a16:creationId xmlns:a16="http://schemas.microsoft.com/office/drawing/2014/main" id="{00000000-0008-0000-0200-000093000000}"/>
            </a:ext>
          </a:extLst>
        </xdr:cNvPr>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a:extLst>
            <a:ext uri="{FF2B5EF4-FFF2-40B4-BE49-F238E27FC236}">
              <a16:creationId xmlns:a16="http://schemas.microsoft.com/office/drawing/2014/main" id="{00000000-0008-0000-0200-000094000000}"/>
            </a:ext>
          </a:extLst>
        </xdr:cNvPr>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146702</xdr:rowOff>
    </xdr:from>
    <xdr:ext cx="469744" cy="259045"/>
    <xdr:sp macro="" textlink="">
      <xdr:nvSpPr>
        <xdr:cNvPr id="149" name="n_1mainValue【図書館】&#10;一人当たり面積">
          <a:extLst>
            <a:ext uri="{FF2B5EF4-FFF2-40B4-BE49-F238E27FC236}">
              <a16:creationId xmlns:a16="http://schemas.microsoft.com/office/drawing/2014/main" id="{00000000-0008-0000-0200-000095000000}"/>
            </a:ext>
          </a:extLst>
        </xdr:cNvPr>
        <xdr:cNvSpPr txBox="1"/>
      </xdr:nvSpPr>
      <xdr:spPr>
        <a:xfrm>
          <a:off x="9391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146702</xdr:rowOff>
    </xdr:from>
    <xdr:ext cx="469744" cy="259045"/>
    <xdr:sp macro="" textlink="">
      <xdr:nvSpPr>
        <xdr:cNvPr id="150" name="n_2mainValue【図書館】&#10;一人当たり面積">
          <a:extLst>
            <a:ext uri="{FF2B5EF4-FFF2-40B4-BE49-F238E27FC236}">
              <a16:creationId xmlns:a16="http://schemas.microsoft.com/office/drawing/2014/main" id="{00000000-0008-0000-0200-000096000000}"/>
            </a:ext>
          </a:extLst>
        </xdr:cNvPr>
        <xdr:cNvSpPr txBox="1"/>
      </xdr:nvSpPr>
      <xdr:spPr>
        <a:xfrm>
          <a:off x="8515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146702</xdr:rowOff>
    </xdr:from>
    <xdr:ext cx="469744" cy="259045"/>
    <xdr:sp macro="" textlink="">
      <xdr:nvSpPr>
        <xdr:cNvPr id="151" name="n_3mainValue【図書館】&#10;一人当たり面積">
          <a:extLst>
            <a:ext uri="{FF2B5EF4-FFF2-40B4-BE49-F238E27FC236}">
              <a16:creationId xmlns:a16="http://schemas.microsoft.com/office/drawing/2014/main" id="{00000000-0008-0000-0200-000097000000}"/>
            </a:ext>
          </a:extLst>
        </xdr:cNvPr>
        <xdr:cNvSpPr txBox="1"/>
      </xdr:nvSpPr>
      <xdr:spPr>
        <a:xfrm>
          <a:off x="7626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160990</xdr:rowOff>
    </xdr:from>
    <xdr:ext cx="469744" cy="259045"/>
    <xdr:sp macro="" textlink="">
      <xdr:nvSpPr>
        <xdr:cNvPr id="152" name="n_4mainValue【図書館】&#10;一人当たり面積">
          <a:extLst>
            <a:ext uri="{FF2B5EF4-FFF2-40B4-BE49-F238E27FC236}">
              <a16:creationId xmlns:a16="http://schemas.microsoft.com/office/drawing/2014/main" id="{00000000-0008-0000-0200-000098000000}"/>
            </a:ext>
          </a:extLst>
        </xdr:cNvPr>
        <xdr:cNvSpPr txBox="1"/>
      </xdr:nvSpPr>
      <xdr:spPr>
        <a:xfrm>
          <a:off x="6737427" y="701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00000000-0008-0000-0200-0000B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00000000-0008-0000-0200-0000B2000000}"/>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00000000-0008-0000-0200-0000B4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00000000-0008-0000-0200-0000B6000000}"/>
            </a:ext>
          </a:extLst>
        </xdr:cNvPr>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34925</xdr:rowOff>
    </xdr:from>
    <xdr:to>
      <xdr:col>24</xdr:col>
      <xdr:colOff>114300</xdr:colOff>
      <xdr:row>58</xdr:row>
      <xdr:rowOff>136525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45847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57802</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00000000-0008-0000-0200-0000C2000000}"/>
            </a:ext>
          </a:extLst>
        </xdr:cNvPr>
        <xdr:cNvSpPr txBox="1"/>
      </xdr:nvSpPr>
      <xdr:spPr>
        <a:xfrm>
          <a:off x="4673600"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xdr:rowOff>
    </xdr:from>
    <xdr:to>
      <xdr:col>20</xdr:col>
      <xdr:colOff>38100</xdr:colOff>
      <xdr:row>58</xdr:row>
      <xdr:rowOff>106045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3746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55245</xdr:rowOff>
    </xdr:from>
    <xdr:to>
      <xdr:col>24</xdr:col>
      <xdr:colOff>63500</xdr:colOff>
      <xdr:row>58</xdr:row>
      <xdr:rowOff>85725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3797300" y="99993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42545</xdr:rowOff>
    </xdr:from>
    <xdr:to>
      <xdr:col>15</xdr:col>
      <xdr:colOff>101600</xdr:colOff>
      <xdr:row>58</xdr:row>
      <xdr:rowOff>144145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2857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55245</xdr:rowOff>
    </xdr:from>
    <xdr:to>
      <xdr:col>19</xdr:col>
      <xdr:colOff>177800</xdr:colOff>
      <xdr:row>58</xdr:row>
      <xdr:rowOff>93345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2908300" y="9999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xdr:rowOff>
    </xdr:from>
    <xdr:to>
      <xdr:col>10</xdr:col>
      <xdr:colOff>165100</xdr:colOff>
      <xdr:row>58</xdr:row>
      <xdr:rowOff>102235</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968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51435</xdr:rowOff>
    </xdr:from>
    <xdr:to>
      <xdr:col>15</xdr:col>
      <xdr:colOff>50800</xdr:colOff>
      <xdr:row>58</xdr:row>
      <xdr:rowOff>93345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2019300" y="99955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132080</xdr:rowOff>
    </xdr:from>
    <xdr:to>
      <xdr:col>6</xdr:col>
      <xdr:colOff>38100</xdr:colOff>
      <xdr:row>58</xdr:row>
      <xdr:rowOff>62230</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1079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11430</xdr:rowOff>
    </xdr:from>
    <xdr:to>
      <xdr:col>10</xdr:col>
      <xdr:colOff>114300</xdr:colOff>
      <xdr:row>58</xdr:row>
      <xdr:rowOff>51435</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130300" y="99555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122572</xdr:rowOff>
    </xdr:from>
    <xdr:ext cx="405111" cy="259045"/>
    <xdr:sp macro="" textlink="">
      <xdr:nvSpPr>
        <xdr:cNvPr id="207" name="n_1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35820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208" name="n_2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118762</xdr:rowOff>
    </xdr:from>
    <xdr:ext cx="405111" cy="259045"/>
    <xdr:sp macro="" textlink="">
      <xdr:nvSpPr>
        <xdr:cNvPr id="209" name="n_3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1816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78757</xdr:rowOff>
    </xdr:from>
    <xdr:ext cx="405111" cy="259045"/>
    <xdr:sp macro="" textlink="">
      <xdr:nvSpPr>
        <xdr:cNvPr id="210" name="n_4mainValue【体育館・プール】&#10;有形固定資産減価償却率">
          <a:extLst>
            <a:ext uri="{FF2B5EF4-FFF2-40B4-BE49-F238E27FC236}">
              <a16:creationId xmlns:a16="http://schemas.microsoft.com/office/drawing/2014/main" id="{00000000-0008-0000-0200-0000D2000000}"/>
            </a:ext>
          </a:extLst>
        </xdr:cNvPr>
        <xdr:cNvSpPr txBox="1"/>
      </xdr:nvSpPr>
      <xdr:spPr>
        <a:xfrm>
          <a:off x="927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29210</xdr:rowOff>
    </xdr:from>
    <xdr:to>
      <xdr:col>55</xdr:col>
      <xdr:colOff>50800</xdr:colOff>
      <xdr:row>60</xdr:row>
      <xdr:rowOff>130810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52087</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78740</xdr:rowOff>
    </xdr:from>
    <xdr:to>
      <xdr:col>50</xdr:col>
      <xdr:colOff>165100</xdr:colOff>
      <xdr:row>61</xdr:row>
      <xdr:rowOff>8890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80010</xdr:rowOff>
    </xdr:from>
    <xdr:to>
      <xdr:col>55</xdr:col>
      <xdr:colOff>0</xdr:colOff>
      <xdr:row>60</xdr:row>
      <xdr:rowOff>129540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03670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82550</xdr:rowOff>
    </xdr:from>
    <xdr:to>
      <xdr:col>46</xdr:col>
      <xdr:colOff>38100</xdr:colOff>
      <xdr:row>61</xdr:row>
      <xdr:rowOff>12700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129540</xdr:rowOff>
    </xdr:from>
    <xdr:to>
      <xdr:col>50</xdr:col>
      <xdr:colOff>114300</xdr:colOff>
      <xdr:row>60</xdr:row>
      <xdr:rowOff>133350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8750300" y="10416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87630</xdr:rowOff>
    </xdr:from>
    <xdr:to>
      <xdr:col>41</xdr:col>
      <xdr:colOff>101600</xdr:colOff>
      <xdr:row>61</xdr:row>
      <xdr:rowOff>17780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0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133350</xdr:rowOff>
    </xdr:from>
    <xdr:to>
      <xdr:col>45</xdr:col>
      <xdr:colOff>177800</xdr:colOff>
      <xdr:row>60</xdr:row>
      <xdr:rowOff>138430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104203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95250</xdr:rowOff>
    </xdr:from>
    <xdr:to>
      <xdr:col>36</xdr:col>
      <xdr:colOff>165100</xdr:colOff>
      <xdr:row>61</xdr:row>
      <xdr:rowOff>25400</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138430</xdr:rowOff>
    </xdr:from>
    <xdr:to>
      <xdr:col>41</xdr:col>
      <xdr:colOff>50800</xdr:colOff>
      <xdr:row>60</xdr:row>
      <xdr:rowOff>146050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0425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25417</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29227</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34307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1014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41927</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1015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2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00000000-0008-0000-0200-000026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00000000-0008-0000-0200-000028010000}"/>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200-00002A01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91802</xdr:rowOff>
    </xdr:from>
    <xdr:to>
      <xdr:col>24</xdr:col>
      <xdr:colOff>114300</xdr:colOff>
      <xdr:row>86</xdr:row>
      <xdr:rowOff>21952</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45847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70229</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200-000036010000}"/>
            </a:ext>
          </a:extLst>
        </xdr:cNvPr>
        <xdr:cNvSpPr txBox="1"/>
      </xdr:nvSpPr>
      <xdr:spPr>
        <a:xfrm>
          <a:off x="4673600"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925</xdr:rowOff>
    </xdr:from>
    <xdr:ext cx="405111" cy="259045"/>
    <xdr:sp macro="" textlink="">
      <xdr:nvSpPr>
        <xdr:cNvPr id="311" name="n_1aveValue【福祉施設】&#10;有形固定資産減価償却率">
          <a:extLst>
            <a:ext uri="{FF2B5EF4-FFF2-40B4-BE49-F238E27FC236}">
              <a16:creationId xmlns:a16="http://schemas.microsoft.com/office/drawing/2014/main" id="{00000000-0008-0000-0200-000037010000}"/>
            </a:ext>
          </a:extLst>
        </xdr:cNvPr>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12" name="n_2aveValue【福祉施設】&#10;有形固定資産減価償却率">
          <a:extLst>
            <a:ext uri="{FF2B5EF4-FFF2-40B4-BE49-F238E27FC236}">
              <a16:creationId xmlns:a16="http://schemas.microsoft.com/office/drawing/2014/main" id="{00000000-0008-0000-0200-000038010000}"/>
            </a:ext>
          </a:extLst>
        </xdr:cNvPr>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13" name="n_3aveValue【福祉施設】&#10;有形固定資産減価償却率">
          <a:extLst>
            <a:ext uri="{FF2B5EF4-FFF2-40B4-BE49-F238E27FC236}">
              <a16:creationId xmlns:a16="http://schemas.microsoft.com/office/drawing/2014/main" id="{00000000-0008-0000-0200-000039010000}"/>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4" name="n_4aveValue【福祉施設】&#10;有形固定資産減価償却率">
          <a:extLst>
            <a:ext uri="{FF2B5EF4-FFF2-40B4-BE49-F238E27FC236}">
              <a16:creationId xmlns:a16="http://schemas.microsoft.com/office/drawing/2014/main" id="{00000000-0008-0000-0200-00003A010000}"/>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0000000-0008-0000-02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9" name="【福祉施設】&#10;一人当たり面積最小値テキスト">
          <a:extLst>
            <a:ext uri="{FF2B5EF4-FFF2-40B4-BE49-F238E27FC236}">
              <a16:creationId xmlns:a16="http://schemas.microsoft.com/office/drawing/2014/main" id="{00000000-0008-0000-0200-000053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41" name="【福祉施設】&#10;一人当たり面積最大値テキスト">
          <a:extLst>
            <a:ext uri="{FF2B5EF4-FFF2-40B4-BE49-F238E27FC236}">
              <a16:creationId xmlns:a16="http://schemas.microsoft.com/office/drawing/2014/main" id="{00000000-0008-0000-0200-000055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43" name="【福祉施設】&#10;一人当たり面積平均値テキスト">
          <a:extLst>
            <a:ext uri="{FF2B5EF4-FFF2-40B4-BE49-F238E27FC236}">
              <a16:creationId xmlns:a16="http://schemas.microsoft.com/office/drawing/2014/main" id="{00000000-0008-0000-0200-000057010000}"/>
            </a:ext>
          </a:extLst>
        </xdr:cNvPr>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25400</xdr:rowOff>
    </xdr:from>
    <xdr:to>
      <xdr:col>55</xdr:col>
      <xdr:colOff>50800</xdr:colOff>
      <xdr:row>86</xdr:row>
      <xdr:rowOff>127000</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10426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111777</xdr:rowOff>
    </xdr:from>
    <xdr:ext cx="469744" cy="259045"/>
    <xdr:sp macro="" textlink="">
      <xdr:nvSpPr>
        <xdr:cNvPr id="355" name="【福祉施設】&#10;一人当たり面積該当値テキスト">
          <a:extLst>
            <a:ext uri="{FF2B5EF4-FFF2-40B4-BE49-F238E27FC236}">
              <a16:creationId xmlns:a16="http://schemas.microsoft.com/office/drawing/2014/main" id="{00000000-0008-0000-0200-000063010000}"/>
            </a:ext>
          </a:extLst>
        </xdr:cNvPr>
        <xdr:cNvSpPr txBox="1"/>
      </xdr:nvSpPr>
      <xdr:spPr>
        <a:xfrm>
          <a:off x="10515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116857</xdr:rowOff>
    </xdr:from>
    <xdr:ext cx="469744" cy="259045"/>
    <xdr:sp macro="" textlink="">
      <xdr:nvSpPr>
        <xdr:cNvPr id="356" name="n_1aveValue【福祉施設】&#10;一人当たり面積">
          <a:extLst>
            <a:ext uri="{FF2B5EF4-FFF2-40B4-BE49-F238E27FC236}">
              <a16:creationId xmlns:a16="http://schemas.microsoft.com/office/drawing/2014/main" id="{00000000-0008-0000-0200-000064010000}"/>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57" name="n_2aveValue【福祉施設】&#10;一人当たり面積">
          <a:extLst>
            <a:ext uri="{FF2B5EF4-FFF2-40B4-BE49-F238E27FC236}">
              <a16:creationId xmlns:a16="http://schemas.microsoft.com/office/drawing/2014/main" id="{00000000-0008-0000-0200-000065010000}"/>
            </a:ext>
          </a:extLst>
        </xdr:cNvPr>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58" name="n_3aveValue【福祉施設】&#10;一人当たり面積">
          <a:extLst>
            <a:ext uri="{FF2B5EF4-FFF2-40B4-BE49-F238E27FC236}">
              <a16:creationId xmlns:a16="http://schemas.microsoft.com/office/drawing/2014/main" id="{00000000-0008-0000-0200-000066010000}"/>
            </a:ext>
          </a:extLst>
        </xdr:cNvPr>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59" name="n_4aveValue【福祉施設】&#10;一人当たり面積">
          <a:extLst>
            <a:ext uri="{FF2B5EF4-FFF2-40B4-BE49-F238E27FC236}">
              <a16:creationId xmlns:a16="http://schemas.microsoft.com/office/drawing/2014/main" id="{00000000-0008-0000-0200-000067010000}"/>
            </a:ext>
          </a:extLst>
        </xdr:cNvPr>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市民会館】&#10;有形固定資産減価償却率グラフ枠">
          <a:extLst>
            <a:ext uri="{FF2B5EF4-FFF2-40B4-BE49-F238E27FC236}">
              <a16:creationId xmlns:a16="http://schemas.microsoft.com/office/drawing/2014/main" id="{00000000-0008-0000-0200-00008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6" name="【市民会館】&#10;有形固定資産減価償却率最小値テキスト">
          <a:extLst>
            <a:ext uri="{FF2B5EF4-FFF2-40B4-BE49-F238E27FC236}">
              <a16:creationId xmlns:a16="http://schemas.microsoft.com/office/drawing/2014/main" id="{00000000-0008-0000-0200-000082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388" name="【市民会館】&#10;有形固定資産減価償却率最大値テキスト">
          <a:extLst>
            <a:ext uri="{FF2B5EF4-FFF2-40B4-BE49-F238E27FC236}">
              <a16:creationId xmlns:a16="http://schemas.microsoft.com/office/drawing/2014/main" id="{00000000-0008-0000-0200-000084010000}"/>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390" name="【市民会館】&#10;有形固定資産減価償却率平均値テキスト">
          <a:extLst>
            <a:ext uri="{FF2B5EF4-FFF2-40B4-BE49-F238E27FC236}">
              <a16:creationId xmlns:a16="http://schemas.microsoft.com/office/drawing/2014/main" id="{00000000-0008-0000-0200-000086010000}"/>
            </a:ext>
          </a:extLst>
        </xdr:cNvPr>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110308</xdr:rowOff>
    </xdr:from>
    <xdr:to>
      <xdr:col>24</xdr:col>
      <xdr:colOff>114300</xdr:colOff>
      <xdr:row>106</xdr:row>
      <xdr:rowOff>40458</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45847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88735</xdr:rowOff>
    </xdr:from>
    <xdr:ext cx="405111" cy="259045"/>
    <xdr:sp macro="" textlink="">
      <xdr:nvSpPr>
        <xdr:cNvPr id="402" name="【市民会館】&#10;有形固定資産減価償却率該当値テキスト">
          <a:extLst>
            <a:ext uri="{FF2B5EF4-FFF2-40B4-BE49-F238E27FC236}">
              <a16:creationId xmlns:a16="http://schemas.microsoft.com/office/drawing/2014/main" id="{00000000-0008-0000-0200-000092010000}"/>
            </a:ext>
          </a:extLst>
        </xdr:cNvPr>
        <xdr:cNvSpPr txBox="1"/>
      </xdr:nvSpPr>
      <xdr:spPr>
        <a:xfrm>
          <a:off x="4673600"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82550</xdr:rowOff>
    </xdr:from>
    <xdr:to>
      <xdr:col>20</xdr:col>
      <xdr:colOff>38100</xdr:colOff>
      <xdr:row>106</xdr:row>
      <xdr:rowOff>12700</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3746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133350</xdr:rowOff>
    </xdr:from>
    <xdr:to>
      <xdr:col>24</xdr:col>
      <xdr:colOff>63500</xdr:colOff>
      <xdr:row>105</xdr:row>
      <xdr:rowOff>161108</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3797300" y="1813560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46627</xdr:rowOff>
    </xdr:from>
    <xdr:to>
      <xdr:col>15</xdr:col>
      <xdr:colOff>101600</xdr:colOff>
      <xdr:row>105</xdr:row>
      <xdr:rowOff>148227</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2857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97427</xdr:rowOff>
    </xdr:from>
    <xdr:to>
      <xdr:col>19</xdr:col>
      <xdr:colOff>177800</xdr:colOff>
      <xdr:row>105</xdr:row>
      <xdr:rowOff>133350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2908300" y="180996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9071</xdr:rowOff>
    </xdr:from>
    <xdr:to>
      <xdr:col>10</xdr:col>
      <xdr:colOff>165100</xdr:colOff>
      <xdr:row>105</xdr:row>
      <xdr:rowOff>110671</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1968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59871</xdr:rowOff>
    </xdr:from>
    <xdr:to>
      <xdr:col>15</xdr:col>
      <xdr:colOff>50800</xdr:colOff>
      <xdr:row>105</xdr:row>
      <xdr:rowOff>97427</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2019300" y="1806212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144599</xdr:rowOff>
    </xdr:from>
    <xdr:to>
      <xdr:col>6</xdr:col>
      <xdr:colOff>38100</xdr:colOff>
      <xdr:row>105</xdr:row>
      <xdr:rowOff>74749</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1079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23949</xdr:rowOff>
    </xdr:from>
    <xdr:to>
      <xdr:col>10</xdr:col>
      <xdr:colOff>114300</xdr:colOff>
      <xdr:row>105</xdr:row>
      <xdr:rowOff>59871</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130300" y="180261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11" name="n_1aveValue【市民会館】&#10;有形固定資産減価償却率">
          <a:extLst>
            <a:ext uri="{FF2B5EF4-FFF2-40B4-BE49-F238E27FC236}">
              <a16:creationId xmlns:a16="http://schemas.microsoft.com/office/drawing/2014/main" id="{00000000-0008-0000-0200-00009B010000}"/>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12" name="n_2aveValue【市民会館】&#10;有形固定資産減価償却率">
          <a:extLst>
            <a:ext uri="{FF2B5EF4-FFF2-40B4-BE49-F238E27FC236}">
              <a16:creationId xmlns:a16="http://schemas.microsoft.com/office/drawing/2014/main" id="{00000000-0008-0000-0200-00009C010000}"/>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13" name="n_3aveValue【市民会館】&#10;有形固定資産減価償却率">
          <a:extLst>
            <a:ext uri="{FF2B5EF4-FFF2-40B4-BE49-F238E27FC236}">
              <a16:creationId xmlns:a16="http://schemas.microsoft.com/office/drawing/2014/main" id="{00000000-0008-0000-0200-00009D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14" name="n_4aveValue【市民会館】&#10;有形固定資産減価償却率">
          <a:extLst>
            <a:ext uri="{FF2B5EF4-FFF2-40B4-BE49-F238E27FC236}">
              <a16:creationId xmlns:a16="http://schemas.microsoft.com/office/drawing/2014/main" id="{00000000-0008-0000-0200-00009E010000}"/>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3827</xdr:rowOff>
    </xdr:from>
    <xdr:ext cx="405111" cy="259045"/>
    <xdr:sp macro="" textlink="">
      <xdr:nvSpPr>
        <xdr:cNvPr id="415" name="n_1mainValue【市民会館】&#10;有形固定資産減価償却率">
          <a:extLst>
            <a:ext uri="{FF2B5EF4-FFF2-40B4-BE49-F238E27FC236}">
              <a16:creationId xmlns:a16="http://schemas.microsoft.com/office/drawing/2014/main" id="{00000000-0008-0000-0200-00009F010000}"/>
            </a:ext>
          </a:extLst>
        </xdr:cNvPr>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139354</xdr:rowOff>
    </xdr:from>
    <xdr:ext cx="405111" cy="259045"/>
    <xdr:sp macro="" textlink="">
      <xdr:nvSpPr>
        <xdr:cNvPr id="416" name="n_2mainValue【市民会館】&#10;有形固定資産減価償却率">
          <a:extLst>
            <a:ext uri="{FF2B5EF4-FFF2-40B4-BE49-F238E27FC236}">
              <a16:creationId xmlns:a16="http://schemas.microsoft.com/office/drawing/2014/main" id="{00000000-0008-0000-0200-0000A0010000}"/>
            </a:ext>
          </a:extLst>
        </xdr:cNvPr>
        <xdr:cNvSpPr txBox="1"/>
      </xdr:nvSpPr>
      <xdr:spPr>
        <a:xfrm>
          <a:off x="2705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101798</xdr:rowOff>
    </xdr:from>
    <xdr:ext cx="405111" cy="259045"/>
    <xdr:sp macro="" textlink="">
      <xdr:nvSpPr>
        <xdr:cNvPr id="417" name="n_3mainValue【市民会館】&#10;有形固定資産減価償却率">
          <a:extLst>
            <a:ext uri="{FF2B5EF4-FFF2-40B4-BE49-F238E27FC236}">
              <a16:creationId xmlns:a16="http://schemas.microsoft.com/office/drawing/2014/main" id="{00000000-0008-0000-0200-0000A1010000}"/>
            </a:ext>
          </a:extLst>
        </xdr:cNvPr>
        <xdr:cNvSpPr txBox="1"/>
      </xdr:nvSpPr>
      <xdr:spPr>
        <a:xfrm>
          <a:off x="1816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65876</xdr:rowOff>
    </xdr:from>
    <xdr:ext cx="405111" cy="259045"/>
    <xdr:sp macro="" textlink="">
      <xdr:nvSpPr>
        <xdr:cNvPr id="418" name="n_4mainValue【市民会館】&#10;有形固定資産減価償却率">
          <a:extLst>
            <a:ext uri="{FF2B5EF4-FFF2-40B4-BE49-F238E27FC236}">
              <a16:creationId xmlns:a16="http://schemas.microsoft.com/office/drawing/2014/main" id="{00000000-0008-0000-0200-0000A2010000}"/>
            </a:ext>
          </a:extLst>
        </xdr:cNvPr>
        <xdr:cNvSpPr txBox="1"/>
      </xdr:nvSpPr>
      <xdr:spPr>
        <a:xfrm>
          <a:off x="927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a:extLst>
            <a:ext uri="{FF2B5EF4-FFF2-40B4-BE49-F238E27FC236}">
              <a16:creationId xmlns:a16="http://schemas.microsoft.com/office/drawing/2014/main" id="{00000000-0008-0000-0200-0000B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41" name="【市民会館】&#10;一人当たり面積最小値テキスト">
          <a:extLst>
            <a:ext uri="{FF2B5EF4-FFF2-40B4-BE49-F238E27FC236}">
              <a16:creationId xmlns:a16="http://schemas.microsoft.com/office/drawing/2014/main" id="{00000000-0008-0000-0200-0000B9010000}"/>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43" name="【市民会館】&#10;一人当たり面積最大値テキスト">
          <a:extLst>
            <a:ext uri="{FF2B5EF4-FFF2-40B4-BE49-F238E27FC236}">
              <a16:creationId xmlns:a16="http://schemas.microsoft.com/office/drawing/2014/main" id="{00000000-0008-0000-0200-0000BB010000}"/>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45" name="【市民会館】&#10;一人当たり面積平均値テキスト">
          <a:extLst>
            <a:ext uri="{FF2B5EF4-FFF2-40B4-BE49-F238E27FC236}">
              <a16:creationId xmlns:a16="http://schemas.microsoft.com/office/drawing/2014/main" id="{00000000-0008-0000-0200-0000BD010000}"/>
            </a:ext>
          </a:extLst>
        </xdr:cNvPr>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39115</xdr:rowOff>
    </xdr:from>
    <xdr:to>
      <xdr:col>55</xdr:col>
      <xdr:colOff>50800</xdr:colOff>
      <xdr:row>106</xdr:row>
      <xdr:rowOff>140715</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04267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17542</xdr:rowOff>
    </xdr:from>
    <xdr:ext cx="469744" cy="259045"/>
    <xdr:sp macro="" textlink="">
      <xdr:nvSpPr>
        <xdr:cNvPr id="457" name="【市民会館】&#10;一人当たり面積該当値テキスト">
          <a:extLst>
            <a:ext uri="{FF2B5EF4-FFF2-40B4-BE49-F238E27FC236}">
              <a16:creationId xmlns:a16="http://schemas.microsoft.com/office/drawing/2014/main" id="{00000000-0008-0000-0200-0000C9010000}"/>
            </a:ext>
          </a:extLst>
        </xdr:cNvPr>
        <xdr:cNvSpPr txBox="1"/>
      </xdr:nvSpPr>
      <xdr:spPr>
        <a:xfrm>
          <a:off x="10515600"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43687</xdr:rowOff>
    </xdr:from>
    <xdr:to>
      <xdr:col>50</xdr:col>
      <xdr:colOff>165100</xdr:colOff>
      <xdr:row>106</xdr:row>
      <xdr:rowOff>145287</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9588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89915</xdr:rowOff>
    </xdr:from>
    <xdr:to>
      <xdr:col>55</xdr:col>
      <xdr:colOff>0</xdr:colOff>
      <xdr:row>106</xdr:row>
      <xdr:rowOff>94487</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9639300" y="182636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8699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94487</xdr:rowOff>
    </xdr:from>
    <xdr:to>
      <xdr:col>50</xdr:col>
      <xdr:colOff>114300</xdr:colOff>
      <xdr:row>106</xdr:row>
      <xdr:rowOff>99061</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8750300" y="1826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52832</xdr:rowOff>
    </xdr:from>
    <xdr:to>
      <xdr:col>41</xdr:col>
      <xdr:colOff>101600</xdr:colOff>
      <xdr:row>106</xdr:row>
      <xdr:rowOff>154432</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7810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99061</xdr:rowOff>
    </xdr:from>
    <xdr:to>
      <xdr:col>45</xdr:col>
      <xdr:colOff>177800</xdr:colOff>
      <xdr:row>106</xdr:row>
      <xdr:rowOff>103632</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7861300" y="1827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57404</xdr:rowOff>
    </xdr:from>
    <xdr:to>
      <xdr:col>36</xdr:col>
      <xdr:colOff>165100</xdr:colOff>
      <xdr:row>106</xdr:row>
      <xdr:rowOff>159004</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6921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103632</xdr:rowOff>
    </xdr:from>
    <xdr:to>
      <xdr:col>41</xdr:col>
      <xdr:colOff>50800</xdr:colOff>
      <xdr:row>106</xdr:row>
      <xdr:rowOff>108204</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6972300" y="1827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66" name="n_1aveValue【市民会館】&#10;一人当たり面積">
          <a:extLst>
            <a:ext uri="{FF2B5EF4-FFF2-40B4-BE49-F238E27FC236}">
              <a16:creationId xmlns:a16="http://schemas.microsoft.com/office/drawing/2014/main" id="{00000000-0008-0000-0200-0000D2010000}"/>
            </a:ext>
          </a:extLst>
        </xdr:cNvPr>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67" name="n_2aveValue【市民会館】&#10;一人当たり面積">
          <a:extLst>
            <a:ext uri="{FF2B5EF4-FFF2-40B4-BE49-F238E27FC236}">
              <a16:creationId xmlns:a16="http://schemas.microsoft.com/office/drawing/2014/main" id="{00000000-0008-0000-0200-0000D3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68" name="n_3aveValue【市民会館】&#10;一人当たり面積">
          <a:extLst>
            <a:ext uri="{FF2B5EF4-FFF2-40B4-BE49-F238E27FC236}">
              <a16:creationId xmlns:a16="http://schemas.microsoft.com/office/drawing/2014/main" id="{00000000-0008-0000-0200-0000D4010000}"/>
            </a:ext>
          </a:extLst>
        </xdr:cNvPr>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69" name="n_4aveValue【市民会館】&#10;一人当たり面積">
          <a:extLst>
            <a:ext uri="{FF2B5EF4-FFF2-40B4-BE49-F238E27FC236}">
              <a16:creationId xmlns:a16="http://schemas.microsoft.com/office/drawing/2014/main" id="{00000000-0008-0000-0200-0000D5010000}"/>
            </a:ext>
          </a:extLst>
        </xdr:cNvPr>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136414</xdr:rowOff>
    </xdr:from>
    <xdr:ext cx="469744" cy="259045"/>
    <xdr:sp macro="" textlink="">
      <xdr:nvSpPr>
        <xdr:cNvPr id="470" name="n_1mainValue【市民会館】&#10;一人当たり面積">
          <a:extLst>
            <a:ext uri="{FF2B5EF4-FFF2-40B4-BE49-F238E27FC236}">
              <a16:creationId xmlns:a16="http://schemas.microsoft.com/office/drawing/2014/main" id="{00000000-0008-0000-0200-0000D6010000}"/>
            </a:ext>
          </a:extLst>
        </xdr:cNvPr>
        <xdr:cNvSpPr txBox="1"/>
      </xdr:nvSpPr>
      <xdr:spPr>
        <a:xfrm>
          <a:off x="93917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471" name="n_2mainValue【市民会館】&#10;一人当たり面積">
          <a:extLst>
            <a:ext uri="{FF2B5EF4-FFF2-40B4-BE49-F238E27FC236}">
              <a16:creationId xmlns:a16="http://schemas.microsoft.com/office/drawing/2014/main" id="{00000000-0008-0000-0200-0000D7010000}"/>
            </a:ext>
          </a:extLst>
        </xdr:cNvPr>
        <xdr:cNvSpPr txBox="1"/>
      </xdr:nvSpPr>
      <xdr:spPr>
        <a:xfrm>
          <a:off x="8515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145559</xdr:rowOff>
    </xdr:from>
    <xdr:ext cx="469744" cy="259045"/>
    <xdr:sp macro="" textlink="">
      <xdr:nvSpPr>
        <xdr:cNvPr id="472" name="n_3mainValue【市民会館】&#10;一人当たり面積">
          <a:extLst>
            <a:ext uri="{FF2B5EF4-FFF2-40B4-BE49-F238E27FC236}">
              <a16:creationId xmlns:a16="http://schemas.microsoft.com/office/drawing/2014/main" id="{00000000-0008-0000-0200-0000D8010000}"/>
            </a:ext>
          </a:extLst>
        </xdr:cNvPr>
        <xdr:cNvSpPr txBox="1"/>
      </xdr:nvSpPr>
      <xdr:spPr>
        <a:xfrm>
          <a:off x="7626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150131</xdr:rowOff>
    </xdr:from>
    <xdr:ext cx="469744" cy="259045"/>
    <xdr:sp macro="" textlink="">
      <xdr:nvSpPr>
        <xdr:cNvPr id="473" name="n_4mainValue【市民会館】&#10;一人当たり面積">
          <a:extLst>
            <a:ext uri="{FF2B5EF4-FFF2-40B4-BE49-F238E27FC236}">
              <a16:creationId xmlns:a16="http://schemas.microsoft.com/office/drawing/2014/main" id="{00000000-0008-0000-0200-0000D9010000}"/>
            </a:ext>
          </a:extLst>
        </xdr:cNvPr>
        <xdr:cNvSpPr txBox="1"/>
      </xdr:nvSpPr>
      <xdr:spPr>
        <a:xfrm>
          <a:off x="6737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一般廃棄物処理施設】&#10;有形固定資産減価償却率グラフ枠">
          <a:extLst>
            <a:ext uri="{FF2B5EF4-FFF2-40B4-BE49-F238E27FC236}">
              <a16:creationId xmlns:a16="http://schemas.microsoft.com/office/drawing/2014/main" id="{00000000-0008-0000-0200-0000F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00" name="【一般廃棄物処理施設】&#10;有形固定資産減価償却率最小値テキスト">
          <a:extLst>
            <a:ext uri="{FF2B5EF4-FFF2-40B4-BE49-F238E27FC236}">
              <a16:creationId xmlns:a16="http://schemas.microsoft.com/office/drawing/2014/main" id="{00000000-0008-0000-0200-0000F401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02" name="【一般廃棄物処理施設】&#10;有形固定資産減価償却率最大値テキスト">
          <a:extLst>
            <a:ext uri="{FF2B5EF4-FFF2-40B4-BE49-F238E27FC236}">
              <a16:creationId xmlns:a16="http://schemas.microsoft.com/office/drawing/2014/main" id="{00000000-0008-0000-0200-0000F601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504" name="【一般廃棄物処理施設】&#10;有形固定資産減価償却率平均値テキスト">
          <a:extLst>
            <a:ext uri="{FF2B5EF4-FFF2-40B4-BE49-F238E27FC236}">
              <a16:creationId xmlns:a16="http://schemas.microsoft.com/office/drawing/2014/main" id="{00000000-0008-0000-0200-0000F8010000}"/>
            </a:ext>
          </a:extLst>
        </xdr:cNvPr>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85816</xdr:rowOff>
    </xdr:from>
    <xdr:to>
      <xdr:col>85</xdr:col>
      <xdr:colOff>177800</xdr:colOff>
      <xdr:row>40</xdr:row>
      <xdr:rowOff>15966</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62687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64243</xdr:rowOff>
    </xdr:from>
    <xdr:ext cx="405111" cy="259045"/>
    <xdr:sp macro="" textlink="">
      <xdr:nvSpPr>
        <xdr:cNvPr id="516" name="【一般廃棄物処理施設】&#10;有形固定資産減価償却率該当値テキスト">
          <a:extLst>
            <a:ext uri="{FF2B5EF4-FFF2-40B4-BE49-F238E27FC236}">
              <a16:creationId xmlns:a16="http://schemas.microsoft.com/office/drawing/2014/main" id="{00000000-0008-0000-0200-000004020000}"/>
            </a:ext>
          </a:extLst>
        </xdr:cNvPr>
        <xdr:cNvSpPr txBox="1"/>
      </xdr:nvSpPr>
      <xdr:spPr>
        <a:xfrm>
          <a:off x="16357600"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543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68035</xdr:rowOff>
    </xdr:from>
    <xdr:to>
      <xdr:col>85</xdr:col>
      <xdr:colOff>127000</xdr:colOff>
      <xdr:row>39</xdr:row>
      <xdr:rowOff>136616</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5481300" y="675458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121738</xdr:rowOff>
    </xdr:from>
    <xdr:to>
      <xdr:col>76</xdr:col>
      <xdr:colOff>165100</xdr:colOff>
      <xdr:row>39</xdr:row>
      <xdr:rowOff>51888</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4541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xdr:rowOff>
    </xdr:from>
    <xdr:to>
      <xdr:col>81</xdr:col>
      <xdr:colOff>50800</xdr:colOff>
      <xdr:row>39</xdr:row>
      <xdr:rowOff>68035</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4592300" y="6687638"/>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54791</xdr:rowOff>
    </xdr:from>
    <xdr:to>
      <xdr:col>72</xdr:col>
      <xdr:colOff>38100</xdr:colOff>
      <xdr:row>38</xdr:row>
      <xdr:rowOff>156391</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13652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105591</xdr:rowOff>
    </xdr:from>
    <xdr:to>
      <xdr:col>76</xdr:col>
      <xdr:colOff>114300</xdr:colOff>
      <xdr:row>39</xdr:row>
      <xdr:rowOff>1088</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3703300" y="6620691"/>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159294</xdr:rowOff>
    </xdr:from>
    <xdr:to>
      <xdr:col>67</xdr:col>
      <xdr:colOff>101600</xdr:colOff>
      <xdr:row>38</xdr:row>
      <xdr:rowOff>89444</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2763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38644</xdr:rowOff>
    </xdr:from>
    <xdr:to>
      <xdr:col>71</xdr:col>
      <xdr:colOff>177800</xdr:colOff>
      <xdr:row>38</xdr:row>
      <xdr:rowOff>105591</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814300" y="655374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25" name="n_1aveValue【一般廃棄物処理施設】&#10;有形固定資産減価償却率">
          <a:extLst>
            <a:ext uri="{FF2B5EF4-FFF2-40B4-BE49-F238E27FC236}">
              <a16:creationId xmlns:a16="http://schemas.microsoft.com/office/drawing/2014/main" id="{00000000-0008-0000-0200-00000D020000}"/>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26" name="n_2aveValue【一般廃棄物処理施設】&#10;有形固定資産減価償却率">
          <a:extLst>
            <a:ext uri="{FF2B5EF4-FFF2-40B4-BE49-F238E27FC236}">
              <a16:creationId xmlns:a16="http://schemas.microsoft.com/office/drawing/2014/main" id="{00000000-0008-0000-0200-00000E020000}"/>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27" name="n_3aveValue【一般廃棄物処理施設】&#10;有形固定資産減価償却率">
          <a:extLst>
            <a:ext uri="{FF2B5EF4-FFF2-40B4-BE49-F238E27FC236}">
              <a16:creationId xmlns:a16="http://schemas.microsoft.com/office/drawing/2014/main" id="{00000000-0008-0000-0200-00000F020000}"/>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28" name="n_4aveValue【一般廃棄物処理施設】&#10;有形固定資産減価償却率">
          <a:extLst>
            <a:ext uri="{FF2B5EF4-FFF2-40B4-BE49-F238E27FC236}">
              <a16:creationId xmlns:a16="http://schemas.microsoft.com/office/drawing/2014/main" id="{00000000-0008-0000-0200-000010020000}"/>
            </a:ext>
          </a:extLst>
        </xdr:cNvPr>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109962</xdr:rowOff>
    </xdr:from>
    <xdr:ext cx="405111" cy="259045"/>
    <xdr:sp macro="" textlink="">
      <xdr:nvSpPr>
        <xdr:cNvPr id="529" name="n_1mainValue【一般廃棄物処理施設】&#10;有形固定資産減価償却率">
          <a:extLst>
            <a:ext uri="{FF2B5EF4-FFF2-40B4-BE49-F238E27FC236}">
              <a16:creationId xmlns:a16="http://schemas.microsoft.com/office/drawing/2014/main" id="{00000000-0008-0000-0200-000011020000}"/>
            </a:ext>
          </a:extLst>
        </xdr:cNvPr>
        <xdr:cNvSpPr txBox="1"/>
      </xdr:nvSpPr>
      <xdr:spPr>
        <a:xfrm>
          <a:off x="15266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43015</xdr:rowOff>
    </xdr:from>
    <xdr:ext cx="405111" cy="259045"/>
    <xdr:sp macro="" textlink="">
      <xdr:nvSpPr>
        <xdr:cNvPr id="530" name="n_2mainValue【一般廃棄物処理施設】&#10;有形固定資産減価償却率">
          <a:extLst>
            <a:ext uri="{FF2B5EF4-FFF2-40B4-BE49-F238E27FC236}">
              <a16:creationId xmlns:a16="http://schemas.microsoft.com/office/drawing/2014/main" id="{00000000-0008-0000-0200-000012020000}"/>
            </a:ext>
          </a:extLst>
        </xdr:cNvPr>
        <xdr:cNvSpPr txBox="1"/>
      </xdr:nvSpPr>
      <xdr:spPr>
        <a:xfrm>
          <a:off x="14389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147518</xdr:rowOff>
    </xdr:from>
    <xdr:ext cx="405111" cy="259045"/>
    <xdr:sp macro="" textlink="">
      <xdr:nvSpPr>
        <xdr:cNvPr id="531" name="n_3mainValue【一般廃棄物処理施設】&#10;有形固定資産減価償却率">
          <a:extLst>
            <a:ext uri="{FF2B5EF4-FFF2-40B4-BE49-F238E27FC236}">
              <a16:creationId xmlns:a16="http://schemas.microsoft.com/office/drawing/2014/main" id="{00000000-0008-0000-0200-000013020000}"/>
            </a:ext>
          </a:extLst>
        </xdr:cNvPr>
        <xdr:cNvSpPr txBox="1"/>
      </xdr:nvSpPr>
      <xdr:spPr>
        <a:xfrm>
          <a:off x="13500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80571</xdr:rowOff>
    </xdr:from>
    <xdr:ext cx="405111" cy="259045"/>
    <xdr:sp macro="" textlink="">
      <xdr:nvSpPr>
        <xdr:cNvPr id="532" name="n_4mainValue【一般廃棄物処理施設】&#10;有形固定資産減価償却率">
          <a:extLst>
            <a:ext uri="{FF2B5EF4-FFF2-40B4-BE49-F238E27FC236}">
              <a16:creationId xmlns:a16="http://schemas.microsoft.com/office/drawing/2014/main" id="{00000000-0008-0000-0200-000014020000}"/>
            </a:ext>
          </a:extLst>
        </xdr:cNvPr>
        <xdr:cNvSpPr txBox="1"/>
      </xdr:nvSpPr>
      <xdr:spPr>
        <a:xfrm>
          <a:off x="12611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3" name="【一般廃棄物処理施設】&#10;一人当たり有形固定資産（償却資産）額グラフ枠">
          <a:extLst>
            <a:ext uri="{FF2B5EF4-FFF2-40B4-BE49-F238E27FC236}">
              <a16:creationId xmlns:a16="http://schemas.microsoft.com/office/drawing/2014/main" id="{00000000-0008-0000-0200-00002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55" name="【一般廃棄物処理施設】&#10;一人当たり有形固定資産（償却資産）額最小値テキスト">
          <a:extLst>
            <a:ext uri="{FF2B5EF4-FFF2-40B4-BE49-F238E27FC236}">
              <a16:creationId xmlns:a16="http://schemas.microsoft.com/office/drawing/2014/main" id="{00000000-0008-0000-0200-00002B020000}"/>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57" name="【一般廃棄物処理施設】&#10;一人当たり有形固定資産（償却資産）額最大値テキスト">
          <a:extLst>
            <a:ext uri="{FF2B5EF4-FFF2-40B4-BE49-F238E27FC236}">
              <a16:creationId xmlns:a16="http://schemas.microsoft.com/office/drawing/2014/main" id="{00000000-0008-0000-0200-00002D020000}"/>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59" name="【一般廃棄物処理施設】&#10;一人当たり有形固定資産（償却資産）額平均値テキスト">
          <a:extLst>
            <a:ext uri="{FF2B5EF4-FFF2-40B4-BE49-F238E27FC236}">
              <a16:creationId xmlns:a16="http://schemas.microsoft.com/office/drawing/2014/main" id="{00000000-0008-0000-0200-00002F020000}"/>
            </a:ext>
          </a:extLst>
        </xdr:cNvPr>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15895</xdr:rowOff>
    </xdr:from>
    <xdr:to>
      <xdr:col>116</xdr:col>
      <xdr:colOff>114300</xdr:colOff>
      <xdr:row>41</xdr:row>
      <xdr:rowOff>117495</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22110700" y="70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102272</xdr:rowOff>
    </xdr:from>
    <xdr:ext cx="534377" cy="259045"/>
    <xdr:sp macro="" textlink="">
      <xdr:nvSpPr>
        <xdr:cNvPr id="571" name="【一般廃棄物処理施設】&#10;一人当たり有形固定資産（償却資産）額該当値テキスト">
          <a:extLst>
            <a:ext uri="{FF2B5EF4-FFF2-40B4-BE49-F238E27FC236}">
              <a16:creationId xmlns:a16="http://schemas.microsoft.com/office/drawing/2014/main" id="{00000000-0008-0000-0200-00003B020000}"/>
            </a:ext>
          </a:extLst>
        </xdr:cNvPr>
        <xdr:cNvSpPr txBox="1"/>
      </xdr:nvSpPr>
      <xdr:spPr>
        <a:xfrm>
          <a:off x="22199600" y="69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16521</xdr:rowOff>
    </xdr:from>
    <xdr:to>
      <xdr:col>112</xdr:col>
      <xdr:colOff>38100</xdr:colOff>
      <xdr:row>41</xdr:row>
      <xdr:rowOff>118121</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21272500" y="70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66695</xdr:rowOff>
    </xdr:from>
    <xdr:to>
      <xdr:col>116</xdr:col>
      <xdr:colOff>63500</xdr:colOff>
      <xdr:row>41</xdr:row>
      <xdr:rowOff>67321</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21323300" y="7096145"/>
          <a:ext cx="8382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17028</xdr:rowOff>
    </xdr:from>
    <xdr:to>
      <xdr:col>107</xdr:col>
      <xdr:colOff>101600</xdr:colOff>
      <xdr:row>41</xdr:row>
      <xdr:rowOff>118628</xdr:rowOff>
    </xdr:to>
    <xdr:sp macro="" textlink="">
      <xdr:nvSpPr>
        <xdr:cNvPr id="574" name="楕円 573">
          <a:extLst>
            <a:ext uri="{FF2B5EF4-FFF2-40B4-BE49-F238E27FC236}">
              <a16:creationId xmlns:a16="http://schemas.microsoft.com/office/drawing/2014/main" id="{00000000-0008-0000-0200-00003E020000}"/>
            </a:ext>
          </a:extLst>
        </xdr:cNvPr>
        <xdr:cNvSpPr/>
      </xdr:nvSpPr>
      <xdr:spPr>
        <a:xfrm>
          <a:off x="20383500" y="70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67321</xdr:rowOff>
    </xdr:from>
    <xdr:to>
      <xdr:col>111</xdr:col>
      <xdr:colOff>177800</xdr:colOff>
      <xdr:row>41</xdr:row>
      <xdr:rowOff>67828</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flipV="1">
          <a:off x="20434300" y="7096771"/>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17642</xdr:rowOff>
    </xdr:from>
    <xdr:to>
      <xdr:col>102</xdr:col>
      <xdr:colOff>165100</xdr:colOff>
      <xdr:row>41</xdr:row>
      <xdr:rowOff>119242</xdr:rowOff>
    </xdr:to>
    <xdr:sp macro="" textlink="">
      <xdr:nvSpPr>
        <xdr:cNvPr id="576" name="楕円 575">
          <a:extLst>
            <a:ext uri="{FF2B5EF4-FFF2-40B4-BE49-F238E27FC236}">
              <a16:creationId xmlns:a16="http://schemas.microsoft.com/office/drawing/2014/main" id="{00000000-0008-0000-0200-000040020000}"/>
            </a:ext>
          </a:extLst>
        </xdr:cNvPr>
        <xdr:cNvSpPr/>
      </xdr:nvSpPr>
      <xdr:spPr>
        <a:xfrm>
          <a:off x="19494500" y="70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67828</xdr:rowOff>
    </xdr:from>
    <xdr:to>
      <xdr:col>107</xdr:col>
      <xdr:colOff>50800</xdr:colOff>
      <xdr:row>41</xdr:row>
      <xdr:rowOff>68442</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flipV="1">
          <a:off x="19545300" y="7097278"/>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18446</xdr:rowOff>
    </xdr:from>
    <xdr:to>
      <xdr:col>98</xdr:col>
      <xdr:colOff>38100</xdr:colOff>
      <xdr:row>41</xdr:row>
      <xdr:rowOff>120046</xdr:rowOff>
    </xdr:to>
    <xdr:sp macro="" textlink="">
      <xdr:nvSpPr>
        <xdr:cNvPr id="578" name="楕円 577">
          <a:extLst>
            <a:ext uri="{FF2B5EF4-FFF2-40B4-BE49-F238E27FC236}">
              <a16:creationId xmlns:a16="http://schemas.microsoft.com/office/drawing/2014/main" id="{00000000-0008-0000-0200-000042020000}"/>
            </a:ext>
          </a:extLst>
        </xdr:cNvPr>
        <xdr:cNvSpPr/>
      </xdr:nvSpPr>
      <xdr:spPr>
        <a:xfrm>
          <a:off x="18605500" y="704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68442</xdr:rowOff>
    </xdr:from>
    <xdr:to>
      <xdr:col>102</xdr:col>
      <xdr:colOff>114300</xdr:colOff>
      <xdr:row>41</xdr:row>
      <xdr:rowOff>69246</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flipV="1">
          <a:off x="18656300" y="7097892"/>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580" name="n_1aveValue【一般廃棄物処理施設】&#10;一人当たり有形固定資産（償却資産）額">
          <a:extLst>
            <a:ext uri="{FF2B5EF4-FFF2-40B4-BE49-F238E27FC236}">
              <a16:creationId xmlns:a16="http://schemas.microsoft.com/office/drawing/2014/main" id="{00000000-0008-0000-0200-000044020000}"/>
            </a:ext>
          </a:extLst>
        </xdr:cNvPr>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581" name="n_2aveValue【一般廃棄物処理施設】&#10;一人当たり有形固定資産（償却資産）額">
          <a:extLst>
            <a:ext uri="{FF2B5EF4-FFF2-40B4-BE49-F238E27FC236}">
              <a16:creationId xmlns:a16="http://schemas.microsoft.com/office/drawing/2014/main" id="{00000000-0008-0000-0200-000045020000}"/>
            </a:ext>
          </a:extLst>
        </xdr:cNvPr>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582" name="n_3aveValue【一般廃棄物処理施設】&#10;一人当たり有形固定資産（償却資産）額">
          <a:extLst>
            <a:ext uri="{FF2B5EF4-FFF2-40B4-BE49-F238E27FC236}">
              <a16:creationId xmlns:a16="http://schemas.microsoft.com/office/drawing/2014/main" id="{00000000-0008-0000-0200-000046020000}"/>
            </a:ext>
          </a:extLst>
        </xdr:cNvPr>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583" name="n_4aveValue【一般廃棄物処理施設】&#10;一人当たり有形固定資産（償却資産）額">
          <a:extLst>
            <a:ext uri="{FF2B5EF4-FFF2-40B4-BE49-F238E27FC236}">
              <a16:creationId xmlns:a16="http://schemas.microsoft.com/office/drawing/2014/main" id="{00000000-0008-0000-0200-000047020000}"/>
            </a:ext>
          </a:extLst>
        </xdr:cNvPr>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109248</xdr:rowOff>
    </xdr:from>
    <xdr:ext cx="534377" cy="259045"/>
    <xdr:sp macro="" textlink="">
      <xdr:nvSpPr>
        <xdr:cNvPr id="584" name="n_1mainValue【一般廃棄物処理施設】&#10;一人当たり有形固定資産（償却資産）額">
          <a:extLst>
            <a:ext uri="{FF2B5EF4-FFF2-40B4-BE49-F238E27FC236}">
              <a16:creationId xmlns:a16="http://schemas.microsoft.com/office/drawing/2014/main" id="{00000000-0008-0000-0200-000048020000}"/>
            </a:ext>
          </a:extLst>
        </xdr:cNvPr>
        <xdr:cNvSpPr txBox="1"/>
      </xdr:nvSpPr>
      <xdr:spPr>
        <a:xfrm>
          <a:off x="21043411" y="713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109755</xdr:rowOff>
    </xdr:from>
    <xdr:ext cx="534377" cy="259045"/>
    <xdr:sp macro="" textlink="">
      <xdr:nvSpPr>
        <xdr:cNvPr id="585" name="n_2mainValue【一般廃棄物処理施設】&#10;一人当たり有形固定資産（償却資産）額">
          <a:extLst>
            <a:ext uri="{FF2B5EF4-FFF2-40B4-BE49-F238E27FC236}">
              <a16:creationId xmlns:a16="http://schemas.microsoft.com/office/drawing/2014/main" id="{00000000-0008-0000-0200-000049020000}"/>
            </a:ext>
          </a:extLst>
        </xdr:cNvPr>
        <xdr:cNvSpPr txBox="1"/>
      </xdr:nvSpPr>
      <xdr:spPr>
        <a:xfrm>
          <a:off x="20167111" y="713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110369</xdr:rowOff>
    </xdr:from>
    <xdr:ext cx="534377" cy="259045"/>
    <xdr:sp macro="" textlink="">
      <xdr:nvSpPr>
        <xdr:cNvPr id="586" name="n_3mainValue【一般廃棄物処理施設】&#10;一人当たり有形固定資産（償却資産）額">
          <a:extLst>
            <a:ext uri="{FF2B5EF4-FFF2-40B4-BE49-F238E27FC236}">
              <a16:creationId xmlns:a16="http://schemas.microsoft.com/office/drawing/2014/main" id="{00000000-0008-0000-0200-00004A020000}"/>
            </a:ext>
          </a:extLst>
        </xdr:cNvPr>
        <xdr:cNvSpPr txBox="1"/>
      </xdr:nvSpPr>
      <xdr:spPr>
        <a:xfrm>
          <a:off x="19278111" y="713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111173</xdr:rowOff>
    </xdr:from>
    <xdr:ext cx="534377" cy="259045"/>
    <xdr:sp macro="" textlink="">
      <xdr:nvSpPr>
        <xdr:cNvPr id="587" name="n_4mainValue【一般廃棄物処理施設】&#10;一人当たり有形固定資産（償却資産）額">
          <a:extLst>
            <a:ext uri="{FF2B5EF4-FFF2-40B4-BE49-F238E27FC236}">
              <a16:creationId xmlns:a16="http://schemas.microsoft.com/office/drawing/2014/main" id="{00000000-0008-0000-0200-00004B020000}"/>
            </a:ext>
          </a:extLst>
        </xdr:cNvPr>
        <xdr:cNvSpPr txBox="1"/>
      </xdr:nvSpPr>
      <xdr:spPr>
        <a:xfrm>
          <a:off x="18389111" y="714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a:extLst>
            <a:ext uri="{FF2B5EF4-FFF2-40B4-BE49-F238E27FC236}">
              <a16:creationId xmlns:a16="http://schemas.microsoft.com/office/drawing/2014/main" id="{00000000-0008-0000-0200-00006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14" name="【保健センター・保健所】&#10;有形固定資産減価償却率最小値テキスト">
          <a:extLst>
            <a:ext uri="{FF2B5EF4-FFF2-40B4-BE49-F238E27FC236}">
              <a16:creationId xmlns:a16="http://schemas.microsoft.com/office/drawing/2014/main" id="{00000000-0008-0000-0200-00006602000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16" name="【保健センター・保健所】&#10;有形固定資産減価償却率最大値テキスト">
          <a:extLst>
            <a:ext uri="{FF2B5EF4-FFF2-40B4-BE49-F238E27FC236}">
              <a16:creationId xmlns:a16="http://schemas.microsoft.com/office/drawing/2014/main" id="{00000000-0008-0000-0200-000068020000}"/>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18" name="【保健センター・保健所】&#10;有形固定資産減価償却率平均値テキスト">
          <a:extLst>
            <a:ext uri="{FF2B5EF4-FFF2-40B4-BE49-F238E27FC236}">
              <a16:creationId xmlns:a16="http://schemas.microsoft.com/office/drawing/2014/main" id="{00000000-0008-0000-0200-00006A020000}"/>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6268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89280</xdr:rowOff>
    </xdr:from>
    <xdr:ext cx="405111" cy="259045"/>
    <xdr:sp macro="" textlink="">
      <xdr:nvSpPr>
        <xdr:cNvPr id="630" name="【保健センター・保健所】&#10;有形固定資産減価償却率該当値テキスト">
          <a:extLst>
            <a:ext uri="{FF2B5EF4-FFF2-40B4-BE49-F238E27FC236}">
              <a16:creationId xmlns:a16="http://schemas.microsoft.com/office/drawing/2014/main" id="{00000000-0008-0000-0200-000076020000}"/>
            </a:ext>
          </a:extLst>
        </xdr:cNvPr>
        <xdr:cNvSpPr txBox="1"/>
      </xdr:nvSpPr>
      <xdr:spPr>
        <a:xfrm>
          <a:off x="16357600"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70031</xdr:rowOff>
    </xdr:from>
    <xdr:to>
      <xdr:col>81</xdr:col>
      <xdr:colOff>101600</xdr:colOff>
      <xdr:row>61</xdr:row>
      <xdr:rowOff>181</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543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120831</xdr:rowOff>
    </xdr:from>
    <xdr:to>
      <xdr:col>85</xdr:col>
      <xdr:colOff>127000</xdr:colOff>
      <xdr:row>60</xdr:row>
      <xdr:rowOff>161653</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5481300" y="1040783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39007</xdr:rowOff>
    </xdr:from>
    <xdr:to>
      <xdr:col>76</xdr:col>
      <xdr:colOff>165100</xdr:colOff>
      <xdr:row>60</xdr:row>
      <xdr:rowOff>140607</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4541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89807</xdr:rowOff>
    </xdr:from>
    <xdr:to>
      <xdr:col>81</xdr:col>
      <xdr:colOff>50800</xdr:colOff>
      <xdr:row>60</xdr:row>
      <xdr:rowOff>120831</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4592300" y="103768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169635</xdr:rowOff>
    </xdr:from>
    <xdr:to>
      <xdr:col>72</xdr:col>
      <xdr:colOff>38100</xdr:colOff>
      <xdr:row>60</xdr:row>
      <xdr:rowOff>99785</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13652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48985</xdr:rowOff>
    </xdr:from>
    <xdr:to>
      <xdr:col>76</xdr:col>
      <xdr:colOff>114300</xdr:colOff>
      <xdr:row>60</xdr:row>
      <xdr:rowOff>89807</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3703300" y="1033598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128815</xdr:rowOff>
    </xdr:from>
    <xdr:to>
      <xdr:col>67</xdr:col>
      <xdr:colOff>101600</xdr:colOff>
      <xdr:row>60</xdr:row>
      <xdr:rowOff>58965</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12763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8165</xdr:rowOff>
    </xdr:from>
    <xdr:to>
      <xdr:col>71</xdr:col>
      <xdr:colOff>177800</xdr:colOff>
      <xdr:row>60</xdr:row>
      <xdr:rowOff>48985</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814300" y="10295165"/>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39" name="n_1aveValue【保健センター・保健所】&#10;有形固定資産減価償却率">
          <a:extLst>
            <a:ext uri="{FF2B5EF4-FFF2-40B4-BE49-F238E27FC236}">
              <a16:creationId xmlns:a16="http://schemas.microsoft.com/office/drawing/2014/main" id="{00000000-0008-0000-0200-00007F020000}"/>
            </a:ext>
          </a:extLst>
        </xdr:cNvPr>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40" name="n_2aveValue【保健センター・保健所】&#10;有形固定資産減価償却率">
          <a:extLst>
            <a:ext uri="{FF2B5EF4-FFF2-40B4-BE49-F238E27FC236}">
              <a16:creationId xmlns:a16="http://schemas.microsoft.com/office/drawing/2014/main" id="{00000000-0008-0000-0200-000080020000}"/>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41" name="n_3aveValue【保健センター・保健所】&#10;有形固定資産減価償却率">
          <a:extLst>
            <a:ext uri="{FF2B5EF4-FFF2-40B4-BE49-F238E27FC236}">
              <a16:creationId xmlns:a16="http://schemas.microsoft.com/office/drawing/2014/main" id="{00000000-0008-0000-0200-000081020000}"/>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42" name="n_4aveValue【保健センター・保健所】&#10;有形固定資産減価償却率">
          <a:extLst>
            <a:ext uri="{FF2B5EF4-FFF2-40B4-BE49-F238E27FC236}">
              <a16:creationId xmlns:a16="http://schemas.microsoft.com/office/drawing/2014/main" id="{00000000-0008-0000-0200-000082020000}"/>
            </a:ext>
          </a:extLst>
        </xdr:cNvPr>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162758</xdr:rowOff>
    </xdr:from>
    <xdr:ext cx="405111" cy="259045"/>
    <xdr:sp macro="" textlink="">
      <xdr:nvSpPr>
        <xdr:cNvPr id="643" name="n_1mainValue【保健センター・保健所】&#10;有形固定資産減価償却率">
          <a:extLst>
            <a:ext uri="{FF2B5EF4-FFF2-40B4-BE49-F238E27FC236}">
              <a16:creationId xmlns:a16="http://schemas.microsoft.com/office/drawing/2014/main" id="{00000000-0008-0000-0200-000083020000}"/>
            </a:ext>
          </a:extLst>
        </xdr:cNvPr>
        <xdr:cNvSpPr txBox="1"/>
      </xdr:nvSpPr>
      <xdr:spPr>
        <a:xfrm>
          <a:off x="15266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131734</xdr:rowOff>
    </xdr:from>
    <xdr:ext cx="405111" cy="259045"/>
    <xdr:sp macro="" textlink="">
      <xdr:nvSpPr>
        <xdr:cNvPr id="644" name="n_2mainValue【保健センター・保健所】&#10;有形固定資産減価償却率">
          <a:extLst>
            <a:ext uri="{FF2B5EF4-FFF2-40B4-BE49-F238E27FC236}">
              <a16:creationId xmlns:a16="http://schemas.microsoft.com/office/drawing/2014/main" id="{00000000-0008-0000-0200-000084020000}"/>
            </a:ext>
          </a:extLst>
        </xdr:cNvPr>
        <xdr:cNvSpPr txBox="1"/>
      </xdr:nvSpPr>
      <xdr:spPr>
        <a:xfrm>
          <a:off x="14389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90912</xdr:rowOff>
    </xdr:from>
    <xdr:ext cx="405111" cy="259045"/>
    <xdr:sp macro="" textlink="">
      <xdr:nvSpPr>
        <xdr:cNvPr id="645" name="n_3mainValue【保健センター・保健所】&#10;有形固定資産減価償却率">
          <a:extLst>
            <a:ext uri="{FF2B5EF4-FFF2-40B4-BE49-F238E27FC236}">
              <a16:creationId xmlns:a16="http://schemas.microsoft.com/office/drawing/2014/main" id="{00000000-0008-0000-0200-000085020000}"/>
            </a:ext>
          </a:extLst>
        </xdr:cNvPr>
        <xdr:cNvSpPr txBox="1"/>
      </xdr:nvSpPr>
      <xdr:spPr>
        <a:xfrm>
          <a:off x="13500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50092</xdr:rowOff>
    </xdr:from>
    <xdr:ext cx="405111" cy="259045"/>
    <xdr:sp macro="" textlink="">
      <xdr:nvSpPr>
        <xdr:cNvPr id="646" name="n_4mainValue【保健センター・保健所】&#10;有形固定資産減価償却率">
          <a:extLst>
            <a:ext uri="{FF2B5EF4-FFF2-40B4-BE49-F238E27FC236}">
              <a16:creationId xmlns:a16="http://schemas.microsoft.com/office/drawing/2014/main" id="{00000000-0008-0000-0200-000086020000}"/>
            </a:ext>
          </a:extLst>
        </xdr:cNvPr>
        <xdr:cNvSpPr txBox="1"/>
      </xdr:nvSpPr>
      <xdr:spPr>
        <a:xfrm>
          <a:off x="126117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9" name="【保健センター・保健所】&#10;一人当たり面積グラフ枠">
          <a:extLst>
            <a:ext uri="{FF2B5EF4-FFF2-40B4-BE49-F238E27FC236}">
              <a16:creationId xmlns:a16="http://schemas.microsoft.com/office/drawing/2014/main" id="{00000000-0008-0000-0200-00009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71" name="【保健センター・保健所】&#10;一人当たり面積最小値テキスト">
          <a:extLst>
            <a:ext uri="{FF2B5EF4-FFF2-40B4-BE49-F238E27FC236}">
              <a16:creationId xmlns:a16="http://schemas.microsoft.com/office/drawing/2014/main" id="{00000000-0008-0000-0200-00009F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73" name="【保健センター・保健所】&#10;一人当たり面積最大値テキスト">
          <a:extLst>
            <a:ext uri="{FF2B5EF4-FFF2-40B4-BE49-F238E27FC236}">
              <a16:creationId xmlns:a16="http://schemas.microsoft.com/office/drawing/2014/main" id="{00000000-0008-0000-0200-0000A1020000}"/>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75" name="【保健センター・保健所】&#10;一人当たり面積平均値テキスト">
          <a:extLst>
            <a:ext uri="{FF2B5EF4-FFF2-40B4-BE49-F238E27FC236}">
              <a16:creationId xmlns:a16="http://schemas.microsoft.com/office/drawing/2014/main" id="{00000000-0008-0000-0200-0000A3020000}"/>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109237</xdr:rowOff>
    </xdr:from>
    <xdr:ext cx="469744" cy="259045"/>
    <xdr:sp macro="" textlink="">
      <xdr:nvSpPr>
        <xdr:cNvPr id="687" name="【保健センター・保健所】&#10;一人当たり面積該当値テキスト">
          <a:extLst>
            <a:ext uri="{FF2B5EF4-FFF2-40B4-BE49-F238E27FC236}">
              <a16:creationId xmlns:a16="http://schemas.microsoft.com/office/drawing/2014/main" id="{00000000-0008-0000-0200-0000AF020000}"/>
            </a:ext>
          </a:extLst>
        </xdr:cNvPr>
        <xdr:cNvSpPr txBox="1"/>
      </xdr:nvSpPr>
      <xdr:spPr>
        <a:xfrm>
          <a:off x="22199600"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93980</xdr:rowOff>
    </xdr:from>
    <xdr:to>
      <xdr:col>112</xdr:col>
      <xdr:colOff>38100</xdr:colOff>
      <xdr:row>61</xdr:row>
      <xdr:rowOff>24130</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21272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137160</xdr:rowOff>
    </xdr:from>
    <xdr:to>
      <xdr:col>116</xdr:col>
      <xdr:colOff>63500</xdr:colOff>
      <xdr:row>60</xdr:row>
      <xdr:rowOff>144780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21323300" y="10424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101600</xdr:rowOff>
    </xdr:from>
    <xdr:to>
      <xdr:col>107</xdr:col>
      <xdr:colOff>101600</xdr:colOff>
      <xdr:row>61</xdr:row>
      <xdr:rowOff>31750</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2038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144780</xdr:rowOff>
    </xdr:from>
    <xdr:to>
      <xdr:col>111</xdr:col>
      <xdr:colOff>177800</xdr:colOff>
      <xdr:row>60</xdr:row>
      <xdr:rowOff>152400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20434300" y="10431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19494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152400</xdr:rowOff>
    </xdr:from>
    <xdr:to>
      <xdr:col>107</xdr:col>
      <xdr:colOff>50800</xdr:colOff>
      <xdr:row>60</xdr:row>
      <xdr:rowOff>152400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9545300" y="1043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109220</xdr:rowOff>
    </xdr:from>
    <xdr:to>
      <xdr:col>98</xdr:col>
      <xdr:colOff>38100</xdr:colOff>
      <xdr:row>61</xdr:row>
      <xdr:rowOff>39370</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18605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152400</xdr:rowOff>
    </xdr:from>
    <xdr:to>
      <xdr:col>102</xdr:col>
      <xdr:colOff>114300</xdr:colOff>
      <xdr:row>60</xdr:row>
      <xdr:rowOff>160020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flipV="1">
          <a:off x="18656300" y="1043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696" name="n_1aveValue【保健センター・保健所】&#10;一人当たり面積">
          <a:extLst>
            <a:ext uri="{FF2B5EF4-FFF2-40B4-BE49-F238E27FC236}">
              <a16:creationId xmlns:a16="http://schemas.microsoft.com/office/drawing/2014/main" id="{00000000-0008-0000-0200-0000B8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97" name="n_2aveValue【保健センター・保健所】&#10;一人当たり面積">
          <a:extLst>
            <a:ext uri="{FF2B5EF4-FFF2-40B4-BE49-F238E27FC236}">
              <a16:creationId xmlns:a16="http://schemas.microsoft.com/office/drawing/2014/main" id="{00000000-0008-0000-0200-0000B9020000}"/>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698" name="n_3aveValue【保健センター・保健所】&#10;一人当たり面積">
          <a:extLst>
            <a:ext uri="{FF2B5EF4-FFF2-40B4-BE49-F238E27FC236}">
              <a16:creationId xmlns:a16="http://schemas.microsoft.com/office/drawing/2014/main" id="{00000000-0008-0000-0200-0000BA020000}"/>
            </a:ext>
          </a:extLst>
        </xdr:cNvPr>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699" name="n_4aveValue【保健センター・保健所】&#10;一人当たり面積">
          <a:extLst>
            <a:ext uri="{FF2B5EF4-FFF2-40B4-BE49-F238E27FC236}">
              <a16:creationId xmlns:a16="http://schemas.microsoft.com/office/drawing/2014/main" id="{00000000-0008-0000-0200-0000BB020000}"/>
            </a:ext>
          </a:extLst>
        </xdr:cNvPr>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40657</xdr:rowOff>
    </xdr:from>
    <xdr:ext cx="469744" cy="259045"/>
    <xdr:sp macro="" textlink="">
      <xdr:nvSpPr>
        <xdr:cNvPr id="700" name="n_1mainValue【保健センター・保健所】&#10;一人当たり面積">
          <a:extLst>
            <a:ext uri="{FF2B5EF4-FFF2-40B4-BE49-F238E27FC236}">
              <a16:creationId xmlns:a16="http://schemas.microsoft.com/office/drawing/2014/main" id="{00000000-0008-0000-0200-0000BC020000}"/>
            </a:ext>
          </a:extLst>
        </xdr:cNvPr>
        <xdr:cNvSpPr txBox="1"/>
      </xdr:nvSpPr>
      <xdr:spPr>
        <a:xfrm>
          <a:off x="210757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701" name="n_2mainValue【保健センター・保健所】&#10;一人当たり面積">
          <a:extLst>
            <a:ext uri="{FF2B5EF4-FFF2-40B4-BE49-F238E27FC236}">
              <a16:creationId xmlns:a16="http://schemas.microsoft.com/office/drawing/2014/main" id="{00000000-0008-0000-0200-0000BD020000}"/>
            </a:ext>
          </a:extLst>
        </xdr:cNvPr>
        <xdr:cNvSpPr txBox="1"/>
      </xdr:nvSpPr>
      <xdr:spPr>
        <a:xfrm>
          <a:off x="20199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702" name="n_3mainValue【保健センター・保健所】&#10;一人当たり面積">
          <a:extLst>
            <a:ext uri="{FF2B5EF4-FFF2-40B4-BE49-F238E27FC236}">
              <a16:creationId xmlns:a16="http://schemas.microsoft.com/office/drawing/2014/main" id="{00000000-0008-0000-0200-0000BE020000}"/>
            </a:ext>
          </a:extLst>
        </xdr:cNvPr>
        <xdr:cNvSpPr txBox="1"/>
      </xdr:nvSpPr>
      <xdr:spPr>
        <a:xfrm>
          <a:off x="19310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55897</xdr:rowOff>
    </xdr:from>
    <xdr:ext cx="469744" cy="259045"/>
    <xdr:sp macro="" textlink="">
      <xdr:nvSpPr>
        <xdr:cNvPr id="703" name="n_4mainValue【保健センター・保健所】&#10;一人当たり面積">
          <a:extLst>
            <a:ext uri="{FF2B5EF4-FFF2-40B4-BE49-F238E27FC236}">
              <a16:creationId xmlns:a16="http://schemas.microsoft.com/office/drawing/2014/main" id="{00000000-0008-0000-0200-0000BF020000}"/>
            </a:ext>
          </a:extLst>
        </xdr:cNvPr>
        <xdr:cNvSpPr txBox="1"/>
      </xdr:nvSpPr>
      <xdr:spPr>
        <a:xfrm>
          <a:off x="18421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消防施設】&#10;有形固定資産減価償却率グラフ枠">
          <a:extLst>
            <a:ext uri="{FF2B5EF4-FFF2-40B4-BE49-F238E27FC236}">
              <a16:creationId xmlns:a16="http://schemas.microsoft.com/office/drawing/2014/main" id="{00000000-0008-0000-0200-0000D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30" name="【消防施設】&#10;有形固定資産減価償却率最小値テキスト">
          <a:extLst>
            <a:ext uri="{FF2B5EF4-FFF2-40B4-BE49-F238E27FC236}">
              <a16:creationId xmlns:a16="http://schemas.microsoft.com/office/drawing/2014/main" id="{00000000-0008-0000-0200-0000DA020000}"/>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32" name="【消防施設】&#10;有形固定資産減価償却率最大値テキスト">
          <a:extLst>
            <a:ext uri="{FF2B5EF4-FFF2-40B4-BE49-F238E27FC236}">
              <a16:creationId xmlns:a16="http://schemas.microsoft.com/office/drawing/2014/main" id="{00000000-0008-0000-0200-0000DC020000}"/>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34" name="【消防施設】&#10;有形固定資産減価償却率平均値テキスト">
          <a:extLst>
            <a:ext uri="{FF2B5EF4-FFF2-40B4-BE49-F238E27FC236}">
              <a16:creationId xmlns:a16="http://schemas.microsoft.com/office/drawing/2014/main" id="{00000000-0008-0000-0200-0000DE020000}"/>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62687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152235</xdr:rowOff>
    </xdr:from>
    <xdr:ext cx="405111" cy="259045"/>
    <xdr:sp macro="" textlink="">
      <xdr:nvSpPr>
        <xdr:cNvPr id="746" name="【消防施設】&#10;有形固定資産減価償却率該当値テキスト">
          <a:extLst>
            <a:ext uri="{FF2B5EF4-FFF2-40B4-BE49-F238E27FC236}">
              <a16:creationId xmlns:a16="http://schemas.microsoft.com/office/drawing/2014/main" id="{00000000-0008-0000-0200-0000EA020000}"/>
            </a:ext>
          </a:extLst>
        </xdr:cNvPr>
        <xdr:cNvSpPr txBox="1"/>
      </xdr:nvSpPr>
      <xdr:spPr>
        <a:xfrm>
          <a:off x="16357600" y="1403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132624</xdr:rowOff>
    </xdr:from>
    <xdr:to>
      <xdr:col>81</xdr:col>
      <xdr:colOff>101600</xdr:colOff>
      <xdr:row>83</xdr:row>
      <xdr:rowOff>62774</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5430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8708</xdr:rowOff>
    </xdr:from>
    <xdr:to>
      <xdr:col>85</xdr:col>
      <xdr:colOff>127000</xdr:colOff>
      <xdr:row>83</xdr:row>
      <xdr:rowOff>11974</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5481300" y="1423905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93436</xdr:rowOff>
    </xdr:from>
    <xdr:to>
      <xdr:col>76</xdr:col>
      <xdr:colOff>165100</xdr:colOff>
      <xdr:row>83</xdr:row>
      <xdr:rowOff>23586</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4541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144236</xdr:rowOff>
    </xdr:from>
    <xdr:to>
      <xdr:col>81</xdr:col>
      <xdr:colOff>50800</xdr:colOff>
      <xdr:row>83</xdr:row>
      <xdr:rowOff>11974</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4592300" y="1420313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68943</xdr:rowOff>
    </xdr:from>
    <xdr:to>
      <xdr:col>72</xdr:col>
      <xdr:colOff>38100</xdr:colOff>
      <xdr:row>82</xdr:row>
      <xdr:rowOff>170543</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3652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119743</xdr:rowOff>
    </xdr:from>
    <xdr:to>
      <xdr:col>76</xdr:col>
      <xdr:colOff>114300</xdr:colOff>
      <xdr:row>82</xdr:row>
      <xdr:rowOff>144236</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3703300" y="1417864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42818</xdr:rowOff>
    </xdr:from>
    <xdr:to>
      <xdr:col>67</xdr:col>
      <xdr:colOff>101600</xdr:colOff>
      <xdr:row>82</xdr:row>
      <xdr:rowOff>144418</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2763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93618</xdr:rowOff>
    </xdr:from>
    <xdr:to>
      <xdr:col>71</xdr:col>
      <xdr:colOff>177800</xdr:colOff>
      <xdr:row>82</xdr:row>
      <xdr:rowOff>119743</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814300" y="141525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755" name="n_1aveValue【消防施設】&#10;有形固定資産減価償却率">
          <a:extLst>
            <a:ext uri="{FF2B5EF4-FFF2-40B4-BE49-F238E27FC236}">
              <a16:creationId xmlns:a16="http://schemas.microsoft.com/office/drawing/2014/main" id="{00000000-0008-0000-0200-0000F3020000}"/>
            </a:ext>
          </a:extLst>
        </xdr:cNvPr>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56" name="n_2aveValue【消防施設】&#10;有形固定資産減価償却率">
          <a:extLst>
            <a:ext uri="{FF2B5EF4-FFF2-40B4-BE49-F238E27FC236}">
              <a16:creationId xmlns:a16="http://schemas.microsoft.com/office/drawing/2014/main" id="{00000000-0008-0000-0200-0000F4020000}"/>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57" name="n_3aveValue【消防施設】&#10;有形固定資産減価償却率">
          <a:extLst>
            <a:ext uri="{FF2B5EF4-FFF2-40B4-BE49-F238E27FC236}">
              <a16:creationId xmlns:a16="http://schemas.microsoft.com/office/drawing/2014/main" id="{00000000-0008-0000-0200-0000F5020000}"/>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58" name="n_4aveValue【消防施設】&#10;有形固定資産減価償却率">
          <a:extLst>
            <a:ext uri="{FF2B5EF4-FFF2-40B4-BE49-F238E27FC236}">
              <a16:creationId xmlns:a16="http://schemas.microsoft.com/office/drawing/2014/main" id="{00000000-0008-0000-0200-0000F6020000}"/>
            </a:ext>
          </a:extLst>
        </xdr:cNvPr>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53901</xdr:rowOff>
    </xdr:from>
    <xdr:ext cx="405111" cy="259045"/>
    <xdr:sp macro="" textlink="">
      <xdr:nvSpPr>
        <xdr:cNvPr id="759" name="n_1mainValue【消防施設】&#10;有形固定資産減価償却率">
          <a:extLst>
            <a:ext uri="{FF2B5EF4-FFF2-40B4-BE49-F238E27FC236}">
              <a16:creationId xmlns:a16="http://schemas.microsoft.com/office/drawing/2014/main" id="{00000000-0008-0000-0200-0000F7020000}"/>
            </a:ext>
          </a:extLst>
        </xdr:cNvPr>
        <xdr:cNvSpPr txBox="1"/>
      </xdr:nvSpPr>
      <xdr:spPr>
        <a:xfrm>
          <a:off x="152660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60" name="n_2mainValue【消防施設】&#10;有形固定資産減価償却率">
          <a:extLst>
            <a:ext uri="{FF2B5EF4-FFF2-40B4-BE49-F238E27FC236}">
              <a16:creationId xmlns:a16="http://schemas.microsoft.com/office/drawing/2014/main" id="{00000000-0008-0000-0200-0000F802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761" name="n_3mainValue【消防施設】&#10;有形固定資産減価償却率">
          <a:extLst>
            <a:ext uri="{FF2B5EF4-FFF2-40B4-BE49-F238E27FC236}">
              <a16:creationId xmlns:a16="http://schemas.microsoft.com/office/drawing/2014/main" id="{00000000-0008-0000-0200-0000F9020000}"/>
            </a:ext>
          </a:extLst>
        </xdr:cNvPr>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160945</xdr:rowOff>
    </xdr:from>
    <xdr:ext cx="405111" cy="259045"/>
    <xdr:sp macro="" textlink="">
      <xdr:nvSpPr>
        <xdr:cNvPr id="762" name="n_4mainValue【消防施設】&#10;有形固定資産減価償却率">
          <a:extLst>
            <a:ext uri="{FF2B5EF4-FFF2-40B4-BE49-F238E27FC236}">
              <a16:creationId xmlns:a16="http://schemas.microsoft.com/office/drawing/2014/main" id="{00000000-0008-0000-0200-0000FA020000}"/>
            </a:ext>
          </a:extLst>
        </xdr:cNvPr>
        <xdr:cNvSpPr txBox="1"/>
      </xdr:nvSpPr>
      <xdr:spPr>
        <a:xfrm>
          <a:off x="126117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3" name="【消防施設】&#10;一人当たり面積グラフ枠">
          <a:extLst>
            <a:ext uri="{FF2B5EF4-FFF2-40B4-BE49-F238E27FC236}">
              <a16:creationId xmlns:a16="http://schemas.microsoft.com/office/drawing/2014/main" id="{00000000-0008-0000-0200-00000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85" name="【消防施設】&#10;一人当たり面積最小値テキスト">
          <a:extLst>
            <a:ext uri="{FF2B5EF4-FFF2-40B4-BE49-F238E27FC236}">
              <a16:creationId xmlns:a16="http://schemas.microsoft.com/office/drawing/2014/main" id="{00000000-0008-0000-0200-000011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87" name="【消防施設】&#10;一人当たり面積最大値テキスト">
          <a:extLst>
            <a:ext uri="{FF2B5EF4-FFF2-40B4-BE49-F238E27FC236}">
              <a16:creationId xmlns:a16="http://schemas.microsoft.com/office/drawing/2014/main" id="{00000000-0008-0000-0200-00001303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789" name="【消防施設】&#10;一人当たり面積平均値テキスト">
          <a:extLst>
            <a:ext uri="{FF2B5EF4-FFF2-40B4-BE49-F238E27FC236}">
              <a16:creationId xmlns:a16="http://schemas.microsoft.com/office/drawing/2014/main" id="{00000000-0008-0000-0200-000015030000}"/>
            </a:ext>
          </a:extLst>
        </xdr:cNvPr>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90" name="フローチャート: 判断 789">
          <a:extLst>
            <a:ext uri="{FF2B5EF4-FFF2-40B4-BE49-F238E27FC236}">
              <a16:creationId xmlns:a16="http://schemas.microsoft.com/office/drawing/2014/main" id="{00000000-0008-0000-0200-000016030000}"/>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91" name="フローチャート: 判断 790">
          <a:extLst>
            <a:ext uri="{FF2B5EF4-FFF2-40B4-BE49-F238E27FC236}">
              <a16:creationId xmlns:a16="http://schemas.microsoft.com/office/drawing/2014/main" id="{00000000-0008-0000-0200-000017030000}"/>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792" name="フローチャート: 判断 791">
          <a:extLst>
            <a:ext uri="{FF2B5EF4-FFF2-40B4-BE49-F238E27FC236}">
              <a16:creationId xmlns:a16="http://schemas.microsoft.com/office/drawing/2014/main" id="{00000000-0008-0000-0200-000018030000}"/>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93" name="フローチャート: 判断 792">
          <a:extLst>
            <a:ext uri="{FF2B5EF4-FFF2-40B4-BE49-F238E27FC236}">
              <a16:creationId xmlns:a16="http://schemas.microsoft.com/office/drawing/2014/main" id="{00000000-0008-0000-0200-000019030000}"/>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794" name="フローチャート: 判断 793">
          <a:extLst>
            <a:ext uri="{FF2B5EF4-FFF2-40B4-BE49-F238E27FC236}">
              <a16:creationId xmlns:a16="http://schemas.microsoft.com/office/drawing/2014/main" id="{00000000-0008-0000-0200-00001A030000}"/>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00" name="楕円 799">
          <a:extLst>
            <a:ext uri="{FF2B5EF4-FFF2-40B4-BE49-F238E27FC236}">
              <a16:creationId xmlns:a16="http://schemas.microsoft.com/office/drawing/2014/main" id="{00000000-0008-0000-0200-000020030000}"/>
            </a:ext>
          </a:extLst>
        </xdr:cNvPr>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801" name="【消防施設】&#10;一人当たり面積該当値テキスト">
          <a:extLst>
            <a:ext uri="{FF2B5EF4-FFF2-40B4-BE49-F238E27FC236}">
              <a16:creationId xmlns:a16="http://schemas.microsoft.com/office/drawing/2014/main" id="{00000000-0008-0000-0200-000021030000}"/>
            </a:ext>
          </a:extLst>
        </xdr:cNvPr>
        <xdr:cNvSpPr txBox="1"/>
      </xdr:nvSpPr>
      <xdr:spPr>
        <a:xfrm>
          <a:off x="221996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108458</xdr:rowOff>
    </xdr:from>
    <xdr:to>
      <xdr:col>112</xdr:col>
      <xdr:colOff>38100</xdr:colOff>
      <xdr:row>84</xdr:row>
      <xdr:rowOff>38608</xdr:rowOff>
    </xdr:to>
    <xdr:sp macro="" textlink="">
      <xdr:nvSpPr>
        <xdr:cNvPr id="802" name="楕円 801">
          <a:extLst>
            <a:ext uri="{FF2B5EF4-FFF2-40B4-BE49-F238E27FC236}">
              <a16:creationId xmlns:a16="http://schemas.microsoft.com/office/drawing/2014/main" id="{00000000-0008-0000-0200-000022030000}"/>
            </a:ext>
          </a:extLst>
        </xdr:cNvPr>
        <xdr:cNvSpPr/>
      </xdr:nvSpPr>
      <xdr:spPr>
        <a:xfrm>
          <a:off x="21272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159258</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flipV="1">
          <a:off x="21323300" y="143484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804" name="楕円 803">
          <a:extLst>
            <a:ext uri="{FF2B5EF4-FFF2-40B4-BE49-F238E27FC236}">
              <a16:creationId xmlns:a16="http://schemas.microsoft.com/office/drawing/2014/main" id="{00000000-0008-0000-0200-000024030000}"/>
            </a:ext>
          </a:extLst>
        </xdr:cNvPr>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159258</xdr:rowOff>
    </xdr:from>
    <xdr:to>
      <xdr:col>111</xdr:col>
      <xdr:colOff>177800</xdr:colOff>
      <xdr:row>83</xdr:row>
      <xdr:rowOff>163830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0434300" y="1438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19494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83</xdr:row>
      <xdr:rowOff>168402</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19545300" y="1439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122174</xdr:rowOff>
    </xdr:from>
    <xdr:to>
      <xdr:col>98</xdr:col>
      <xdr:colOff>38100</xdr:colOff>
      <xdr:row>84</xdr:row>
      <xdr:rowOff>52324</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8605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168402</xdr:rowOff>
    </xdr:from>
    <xdr:to>
      <xdr:col>102</xdr:col>
      <xdr:colOff>114300</xdr:colOff>
      <xdr:row>84</xdr:row>
      <xdr:rowOff>1524</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18656300" y="1439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10" name="n_1aveValue【消防施設】&#10;一人当たり面積">
          <a:extLst>
            <a:ext uri="{FF2B5EF4-FFF2-40B4-BE49-F238E27FC236}">
              <a16:creationId xmlns:a16="http://schemas.microsoft.com/office/drawing/2014/main" id="{00000000-0008-0000-0200-00002A030000}"/>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11" name="n_2aveValue【消防施設】&#10;一人当たり面積">
          <a:extLst>
            <a:ext uri="{FF2B5EF4-FFF2-40B4-BE49-F238E27FC236}">
              <a16:creationId xmlns:a16="http://schemas.microsoft.com/office/drawing/2014/main" id="{00000000-0008-0000-0200-00002B030000}"/>
            </a:ext>
          </a:extLst>
        </xdr:cNvPr>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12" name="n_3aveValue【消防施設】&#10;一人当たり面積">
          <a:extLst>
            <a:ext uri="{FF2B5EF4-FFF2-40B4-BE49-F238E27FC236}">
              <a16:creationId xmlns:a16="http://schemas.microsoft.com/office/drawing/2014/main" id="{00000000-0008-0000-0200-00002C030000}"/>
            </a:ext>
          </a:extLst>
        </xdr:cNvPr>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13" name="n_4aveValue【消防施設】&#10;一人当たり面積">
          <a:extLst>
            <a:ext uri="{FF2B5EF4-FFF2-40B4-BE49-F238E27FC236}">
              <a16:creationId xmlns:a16="http://schemas.microsoft.com/office/drawing/2014/main" id="{00000000-0008-0000-0200-00002D030000}"/>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29735</xdr:rowOff>
    </xdr:from>
    <xdr:ext cx="469744" cy="259045"/>
    <xdr:sp macro="" textlink="">
      <xdr:nvSpPr>
        <xdr:cNvPr id="814" name="n_1mainValue【消防施設】&#10;一人当たり面積">
          <a:extLst>
            <a:ext uri="{FF2B5EF4-FFF2-40B4-BE49-F238E27FC236}">
              <a16:creationId xmlns:a16="http://schemas.microsoft.com/office/drawing/2014/main" id="{00000000-0008-0000-0200-00002E030000}"/>
            </a:ext>
          </a:extLst>
        </xdr:cNvPr>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815" name="n_2mainValue【消防施設】&#10;一人当たり面積">
          <a:extLst>
            <a:ext uri="{FF2B5EF4-FFF2-40B4-BE49-F238E27FC236}">
              <a16:creationId xmlns:a16="http://schemas.microsoft.com/office/drawing/2014/main" id="{00000000-0008-0000-0200-00002F030000}"/>
            </a:ext>
          </a:extLst>
        </xdr:cNvPr>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38879</xdr:rowOff>
    </xdr:from>
    <xdr:ext cx="469744" cy="259045"/>
    <xdr:sp macro="" textlink="">
      <xdr:nvSpPr>
        <xdr:cNvPr id="816" name="n_3mainValue【消防施設】&#10;一人当たり面積">
          <a:extLst>
            <a:ext uri="{FF2B5EF4-FFF2-40B4-BE49-F238E27FC236}">
              <a16:creationId xmlns:a16="http://schemas.microsoft.com/office/drawing/2014/main" id="{00000000-0008-0000-0200-000030030000}"/>
            </a:ext>
          </a:extLst>
        </xdr:cNvPr>
        <xdr:cNvSpPr txBox="1"/>
      </xdr:nvSpPr>
      <xdr:spPr>
        <a:xfrm>
          <a:off x="19310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43451</xdr:rowOff>
    </xdr:from>
    <xdr:ext cx="469744" cy="259045"/>
    <xdr:sp macro="" textlink="">
      <xdr:nvSpPr>
        <xdr:cNvPr id="817" name="n_4mainValue【消防施設】&#10;一人当たり面積">
          <a:extLst>
            <a:ext uri="{FF2B5EF4-FFF2-40B4-BE49-F238E27FC236}">
              <a16:creationId xmlns:a16="http://schemas.microsoft.com/office/drawing/2014/main" id="{00000000-0008-0000-0200-000031030000}"/>
            </a:ext>
          </a:extLst>
        </xdr:cNvPr>
        <xdr:cNvSpPr txBox="1"/>
      </xdr:nvSpPr>
      <xdr:spPr>
        <a:xfrm>
          <a:off x="18421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庁舎】&#10;有形固定資産減価償却率グラフ枠">
          <a:extLst>
            <a:ext uri="{FF2B5EF4-FFF2-40B4-BE49-F238E27FC236}">
              <a16:creationId xmlns:a16="http://schemas.microsoft.com/office/drawing/2014/main" id="{00000000-0008-0000-0200-00004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44" name="【庁舎】&#10;有形固定資産減価償却率最小値テキスト">
          <a:extLst>
            <a:ext uri="{FF2B5EF4-FFF2-40B4-BE49-F238E27FC236}">
              <a16:creationId xmlns:a16="http://schemas.microsoft.com/office/drawing/2014/main" id="{00000000-0008-0000-0200-00004C030000}"/>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46" name="【庁舎】&#10;有形固定資産減価償却率最大値テキスト">
          <a:extLst>
            <a:ext uri="{FF2B5EF4-FFF2-40B4-BE49-F238E27FC236}">
              <a16:creationId xmlns:a16="http://schemas.microsoft.com/office/drawing/2014/main" id="{00000000-0008-0000-0200-00004E030000}"/>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848" name="【庁舎】&#10;有形固定資産減価償却率平均値テキスト">
          <a:extLst>
            <a:ext uri="{FF2B5EF4-FFF2-40B4-BE49-F238E27FC236}">
              <a16:creationId xmlns:a16="http://schemas.microsoft.com/office/drawing/2014/main" id="{00000000-0008-0000-0200-000050030000}"/>
            </a:ext>
          </a:extLst>
        </xdr:cNvPr>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49" name="フローチャート: 判断 848">
          <a:extLst>
            <a:ext uri="{FF2B5EF4-FFF2-40B4-BE49-F238E27FC236}">
              <a16:creationId xmlns:a16="http://schemas.microsoft.com/office/drawing/2014/main" id="{00000000-0008-0000-0200-000051030000}"/>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50" name="フローチャート: 判断 849">
          <a:extLst>
            <a:ext uri="{FF2B5EF4-FFF2-40B4-BE49-F238E27FC236}">
              <a16:creationId xmlns:a16="http://schemas.microsoft.com/office/drawing/2014/main" id="{00000000-0008-0000-0200-000052030000}"/>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51" name="フローチャート: 判断 850">
          <a:extLst>
            <a:ext uri="{FF2B5EF4-FFF2-40B4-BE49-F238E27FC236}">
              <a16:creationId xmlns:a16="http://schemas.microsoft.com/office/drawing/2014/main" id="{00000000-0008-0000-0200-000053030000}"/>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52" name="フローチャート: 判断 851">
          <a:extLst>
            <a:ext uri="{FF2B5EF4-FFF2-40B4-BE49-F238E27FC236}">
              <a16:creationId xmlns:a16="http://schemas.microsoft.com/office/drawing/2014/main" id="{00000000-0008-0000-0200-000054030000}"/>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53" name="フローチャート: 判断 852">
          <a:extLst>
            <a:ext uri="{FF2B5EF4-FFF2-40B4-BE49-F238E27FC236}">
              <a16:creationId xmlns:a16="http://schemas.microsoft.com/office/drawing/2014/main" id="{00000000-0008-0000-0200-000055030000}"/>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84182</xdr:rowOff>
    </xdr:from>
    <xdr:to>
      <xdr:col>85</xdr:col>
      <xdr:colOff>177800</xdr:colOff>
      <xdr:row>103</xdr:row>
      <xdr:rowOff>14332</xdr:rowOff>
    </xdr:to>
    <xdr:sp macro="" textlink="">
      <xdr:nvSpPr>
        <xdr:cNvPr id="859" name="楕円 858">
          <a:extLst>
            <a:ext uri="{FF2B5EF4-FFF2-40B4-BE49-F238E27FC236}">
              <a16:creationId xmlns:a16="http://schemas.microsoft.com/office/drawing/2014/main" id="{00000000-0008-0000-0200-00005B030000}"/>
            </a:ext>
          </a:extLst>
        </xdr:cNvPr>
        <xdr:cNvSpPr/>
      </xdr:nvSpPr>
      <xdr:spPr>
        <a:xfrm>
          <a:off x="162687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107059</xdr:rowOff>
    </xdr:from>
    <xdr:ext cx="405111" cy="259045"/>
    <xdr:sp macro="" textlink="">
      <xdr:nvSpPr>
        <xdr:cNvPr id="860" name="【庁舎】&#10;有形固定資産減価償却率該当値テキスト">
          <a:extLst>
            <a:ext uri="{FF2B5EF4-FFF2-40B4-BE49-F238E27FC236}">
              <a16:creationId xmlns:a16="http://schemas.microsoft.com/office/drawing/2014/main" id="{00000000-0008-0000-0200-00005C030000}"/>
            </a:ext>
          </a:extLst>
        </xdr:cNvPr>
        <xdr:cNvSpPr txBox="1"/>
      </xdr:nvSpPr>
      <xdr:spPr>
        <a:xfrm>
          <a:off x="16357600" y="174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30299</xdr:rowOff>
    </xdr:from>
    <xdr:to>
      <xdr:col>81</xdr:col>
      <xdr:colOff>101600</xdr:colOff>
      <xdr:row>107</xdr:row>
      <xdr:rowOff>131899</xdr:rowOff>
    </xdr:to>
    <xdr:sp macro="" textlink="">
      <xdr:nvSpPr>
        <xdr:cNvPr id="861" name="楕円 860">
          <a:extLst>
            <a:ext uri="{FF2B5EF4-FFF2-40B4-BE49-F238E27FC236}">
              <a16:creationId xmlns:a16="http://schemas.microsoft.com/office/drawing/2014/main" id="{00000000-0008-0000-0200-00005D030000}"/>
            </a:ext>
          </a:extLst>
        </xdr:cNvPr>
        <xdr:cNvSpPr/>
      </xdr:nvSpPr>
      <xdr:spPr>
        <a:xfrm>
          <a:off x="15430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134982</xdr:rowOff>
    </xdr:from>
    <xdr:to>
      <xdr:col>85</xdr:col>
      <xdr:colOff>127000</xdr:colOff>
      <xdr:row>107</xdr:row>
      <xdr:rowOff>81099</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flipV="1">
          <a:off x="15481300" y="17622882"/>
          <a:ext cx="838200" cy="80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2539</xdr:rowOff>
    </xdr:from>
    <xdr:to>
      <xdr:col>76</xdr:col>
      <xdr:colOff>165100</xdr:colOff>
      <xdr:row>107</xdr:row>
      <xdr:rowOff>104139</xdr:rowOff>
    </xdr:to>
    <xdr:sp macro="" textlink="">
      <xdr:nvSpPr>
        <xdr:cNvPr id="863" name="楕円 862">
          <a:extLst>
            <a:ext uri="{FF2B5EF4-FFF2-40B4-BE49-F238E27FC236}">
              <a16:creationId xmlns:a16="http://schemas.microsoft.com/office/drawing/2014/main" id="{00000000-0008-0000-0200-00005F030000}"/>
            </a:ext>
          </a:extLst>
        </xdr:cNvPr>
        <xdr:cNvSpPr/>
      </xdr:nvSpPr>
      <xdr:spPr>
        <a:xfrm>
          <a:off x="1454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53339</xdr:rowOff>
    </xdr:from>
    <xdr:to>
      <xdr:col>81</xdr:col>
      <xdr:colOff>50800</xdr:colOff>
      <xdr:row>107</xdr:row>
      <xdr:rowOff>81099</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4592300" y="1839848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125005</xdr:rowOff>
    </xdr:from>
    <xdr:to>
      <xdr:col>72</xdr:col>
      <xdr:colOff>38100</xdr:colOff>
      <xdr:row>107</xdr:row>
      <xdr:rowOff>55155</xdr:rowOff>
    </xdr:to>
    <xdr:sp macro="" textlink="">
      <xdr:nvSpPr>
        <xdr:cNvPr id="865" name="楕円 864">
          <a:extLst>
            <a:ext uri="{FF2B5EF4-FFF2-40B4-BE49-F238E27FC236}">
              <a16:creationId xmlns:a16="http://schemas.microsoft.com/office/drawing/2014/main" id="{00000000-0008-0000-0200-000061030000}"/>
            </a:ext>
          </a:extLst>
        </xdr:cNvPr>
        <xdr:cNvSpPr/>
      </xdr:nvSpPr>
      <xdr:spPr>
        <a:xfrm>
          <a:off x="13652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4355</xdr:rowOff>
    </xdr:from>
    <xdr:to>
      <xdr:col>76</xdr:col>
      <xdr:colOff>114300</xdr:colOff>
      <xdr:row>107</xdr:row>
      <xdr:rowOff>53339</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3703300" y="1834950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118473</xdr:rowOff>
    </xdr:from>
    <xdr:to>
      <xdr:col>67</xdr:col>
      <xdr:colOff>101600</xdr:colOff>
      <xdr:row>107</xdr:row>
      <xdr:rowOff>48623</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12763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169273</xdr:rowOff>
    </xdr:from>
    <xdr:to>
      <xdr:col>71</xdr:col>
      <xdr:colOff>177800</xdr:colOff>
      <xdr:row>107</xdr:row>
      <xdr:rowOff>4355</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2814300" y="1834297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69" name="n_1aveValue【庁舎】&#10;有形固定資産減価償却率">
          <a:extLst>
            <a:ext uri="{FF2B5EF4-FFF2-40B4-BE49-F238E27FC236}">
              <a16:creationId xmlns:a16="http://schemas.microsoft.com/office/drawing/2014/main" id="{00000000-0008-0000-0200-000065030000}"/>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70" name="n_2aveValue【庁舎】&#10;有形固定資産減価償却率">
          <a:extLst>
            <a:ext uri="{FF2B5EF4-FFF2-40B4-BE49-F238E27FC236}">
              <a16:creationId xmlns:a16="http://schemas.microsoft.com/office/drawing/2014/main" id="{00000000-0008-0000-0200-000066030000}"/>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71" name="n_3aveValue【庁舎】&#10;有形固定資産減価償却率">
          <a:extLst>
            <a:ext uri="{FF2B5EF4-FFF2-40B4-BE49-F238E27FC236}">
              <a16:creationId xmlns:a16="http://schemas.microsoft.com/office/drawing/2014/main" id="{00000000-0008-0000-0200-000067030000}"/>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72" name="n_4aveValue【庁舎】&#10;有形固定資産減価償却率">
          <a:extLst>
            <a:ext uri="{FF2B5EF4-FFF2-40B4-BE49-F238E27FC236}">
              <a16:creationId xmlns:a16="http://schemas.microsoft.com/office/drawing/2014/main" id="{00000000-0008-0000-0200-000068030000}"/>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123026</xdr:rowOff>
    </xdr:from>
    <xdr:ext cx="405111" cy="259045"/>
    <xdr:sp macro="" textlink="">
      <xdr:nvSpPr>
        <xdr:cNvPr id="873" name="n_1mainValue【庁舎】&#10;有形固定資産減価償却率">
          <a:extLst>
            <a:ext uri="{FF2B5EF4-FFF2-40B4-BE49-F238E27FC236}">
              <a16:creationId xmlns:a16="http://schemas.microsoft.com/office/drawing/2014/main" id="{00000000-0008-0000-0200-000069030000}"/>
            </a:ext>
          </a:extLst>
        </xdr:cNvPr>
        <xdr:cNvSpPr txBox="1"/>
      </xdr:nvSpPr>
      <xdr:spPr>
        <a:xfrm>
          <a:off x="152660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95266</xdr:rowOff>
    </xdr:from>
    <xdr:ext cx="405111" cy="259045"/>
    <xdr:sp macro="" textlink="">
      <xdr:nvSpPr>
        <xdr:cNvPr id="874" name="n_2mainValue【庁舎】&#10;有形固定資産減価償却率">
          <a:extLst>
            <a:ext uri="{FF2B5EF4-FFF2-40B4-BE49-F238E27FC236}">
              <a16:creationId xmlns:a16="http://schemas.microsoft.com/office/drawing/2014/main" id="{00000000-0008-0000-0200-00006A030000}"/>
            </a:ext>
          </a:extLst>
        </xdr:cNvPr>
        <xdr:cNvSpPr txBox="1"/>
      </xdr:nvSpPr>
      <xdr:spPr>
        <a:xfrm>
          <a:off x="14389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46282</xdr:rowOff>
    </xdr:from>
    <xdr:ext cx="405111" cy="259045"/>
    <xdr:sp macro="" textlink="">
      <xdr:nvSpPr>
        <xdr:cNvPr id="875" name="n_3mainValue【庁舎】&#10;有形固定資産減価償却率">
          <a:extLst>
            <a:ext uri="{FF2B5EF4-FFF2-40B4-BE49-F238E27FC236}">
              <a16:creationId xmlns:a16="http://schemas.microsoft.com/office/drawing/2014/main" id="{00000000-0008-0000-0200-00006B030000}"/>
            </a:ext>
          </a:extLst>
        </xdr:cNvPr>
        <xdr:cNvSpPr txBox="1"/>
      </xdr:nvSpPr>
      <xdr:spPr>
        <a:xfrm>
          <a:off x="13500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39750</xdr:rowOff>
    </xdr:from>
    <xdr:ext cx="405111" cy="259045"/>
    <xdr:sp macro="" textlink="">
      <xdr:nvSpPr>
        <xdr:cNvPr id="876" name="n_4mainValue【庁舎】&#10;有形固定資産減価償却率">
          <a:extLst>
            <a:ext uri="{FF2B5EF4-FFF2-40B4-BE49-F238E27FC236}">
              <a16:creationId xmlns:a16="http://schemas.microsoft.com/office/drawing/2014/main" id="{00000000-0008-0000-0200-00006C030000}"/>
            </a:ext>
          </a:extLst>
        </xdr:cNvPr>
        <xdr:cNvSpPr txBox="1"/>
      </xdr:nvSpPr>
      <xdr:spPr>
        <a:xfrm>
          <a:off x="12611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7" name="正方形/長方形 876">
          <a:extLst>
            <a:ext uri="{FF2B5EF4-FFF2-40B4-BE49-F238E27FC236}">
              <a16:creationId xmlns:a16="http://schemas.microsoft.com/office/drawing/2014/main" id="{00000000-0008-0000-0200-00006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8" name="正方形/長方形 877">
          <a:extLst>
            <a:ext uri="{FF2B5EF4-FFF2-40B4-BE49-F238E27FC236}">
              <a16:creationId xmlns:a16="http://schemas.microsoft.com/office/drawing/2014/main" id="{00000000-0008-0000-0200-00006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9" name="正方形/長方形 878">
          <a:extLst>
            <a:ext uri="{FF2B5EF4-FFF2-40B4-BE49-F238E27FC236}">
              <a16:creationId xmlns:a16="http://schemas.microsoft.com/office/drawing/2014/main" id="{00000000-0008-0000-0200-00006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0" name="正方形/長方形 879">
          <a:extLst>
            <a:ext uri="{FF2B5EF4-FFF2-40B4-BE49-F238E27FC236}">
              <a16:creationId xmlns:a16="http://schemas.microsoft.com/office/drawing/2014/main" id="{00000000-0008-0000-0200-00007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1" name="正方形/長方形 880">
          <a:extLst>
            <a:ext uri="{FF2B5EF4-FFF2-40B4-BE49-F238E27FC236}">
              <a16:creationId xmlns:a16="http://schemas.microsoft.com/office/drawing/2014/main" id="{00000000-0008-0000-0200-00007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2" name="正方形/長方形 881">
          <a:extLst>
            <a:ext uri="{FF2B5EF4-FFF2-40B4-BE49-F238E27FC236}">
              <a16:creationId xmlns:a16="http://schemas.microsoft.com/office/drawing/2014/main" id="{00000000-0008-0000-0200-00007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3" name="正方形/長方形 882">
          <a:extLst>
            <a:ext uri="{FF2B5EF4-FFF2-40B4-BE49-F238E27FC236}">
              <a16:creationId xmlns:a16="http://schemas.microsoft.com/office/drawing/2014/main" id="{00000000-0008-0000-0200-00007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4" name="正方形/長方形 883">
          <a:extLst>
            <a:ext uri="{FF2B5EF4-FFF2-40B4-BE49-F238E27FC236}">
              <a16:creationId xmlns:a16="http://schemas.microsoft.com/office/drawing/2014/main" id="{00000000-0008-0000-0200-00007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8" name="テキスト ボックス 887">
          <a:extLst>
            <a:ext uri="{FF2B5EF4-FFF2-40B4-BE49-F238E27FC236}">
              <a16:creationId xmlns:a16="http://schemas.microsoft.com/office/drawing/2014/main" id="{00000000-0008-0000-0200-00007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0" name="テキスト ボックス 889">
          <a:extLst>
            <a:ext uri="{FF2B5EF4-FFF2-40B4-BE49-F238E27FC236}">
              <a16:creationId xmlns:a16="http://schemas.microsoft.com/office/drawing/2014/main" id="{00000000-0008-0000-0200-00007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7" name="【庁舎】&#10;一人当たり面積グラフ枠">
          <a:extLst>
            <a:ext uri="{FF2B5EF4-FFF2-40B4-BE49-F238E27FC236}">
              <a16:creationId xmlns:a16="http://schemas.microsoft.com/office/drawing/2014/main" id="{00000000-0008-0000-0200-00008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899" name="【庁舎】&#10;一人当たり面積最小値テキスト">
          <a:extLst>
            <a:ext uri="{FF2B5EF4-FFF2-40B4-BE49-F238E27FC236}">
              <a16:creationId xmlns:a16="http://schemas.microsoft.com/office/drawing/2014/main" id="{00000000-0008-0000-0200-000083030000}"/>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01" name="【庁舎】&#10;一人当たり面積最大値テキスト">
          <a:extLst>
            <a:ext uri="{FF2B5EF4-FFF2-40B4-BE49-F238E27FC236}">
              <a16:creationId xmlns:a16="http://schemas.microsoft.com/office/drawing/2014/main" id="{00000000-0008-0000-0200-000085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03" name="【庁舎】&#10;一人当たり面積平均値テキスト">
          <a:extLst>
            <a:ext uri="{FF2B5EF4-FFF2-40B4-BE49-F238E27FC236}">
              <a16:creationId xmlns:a16="http://schemas.microsoft.com/office/drawing/2014/main" id="{00000000-0008-0000-0200-000087030000}"/>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04" name="フローチャート: 判断 903">
          <a:extLst>
            <a:ext uri="{FF2B5EF4-FFF2-40B4-BE49-F238E27FC236}">
              <a16:creationId xmlns:a16="http://schemas.microsoft.com/office/drawing/2014/main" id="{00000000-0008-0000-0200-000088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05" name="フローチャート: 判断 904">
          <a:extLst>
            <a:ext uri="{FF2B5EF4-FFF2-40B4-BE49-F238E27FC236}">
              <a16:creationId xmlns:a16="http://schemas.microsoft.com/office/drawing/2014/main" id="{00000000-0008-0000-0200-000089030000}"/>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06" name="フローチャート: 判断 905">
          <a:extLst>
            <a:ext uri="{FF2B5EF4-FFF2-40B4-BE49-F238E27FC236}">
              <a16:creationId xmlns:a16="http://schemas.microsoft.com/office/drawing/2014/main" id="{00000000-0008-0000-0200-00008A030000}"/>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07" name="フローチャート: 判断 906">
          <a:extLst>
            <a:ext uri="{FF2B5EF4-FFF2-40B4-BE49-F238E27FC236}">
              <a16:creationId xmlns:a16="http://schemas.microsoft.com/office/drawing/2014/main" id="{00000000-0008-0000-0200-00008B030000}"/>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08" name="フローチャート: 判断 907">
          <a:extLst>
            <a:ext uri="{FF2B5EF4-FFF2-40B4-BE49-F238E27FC236}">
              <a16:creationId xmlns:a16="http://schemas.microsoft.com/office/drawing/2014/main" id="{00000000-0008-0000-0200-00008C030000}"/>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18542</xdr:rowOff>
    </xdr:from>
    <xdr:to>
      <xdr:col>116</xdr:col>
      <xdr:colOff>114300</xdr:colOff>
      <xdr:row>102</xdr:row>
      <xdr:rowOff>120142</xdr:rowOff>
    </xdr:to>
    <xdr:sp macro="" textlink="">
      <xdr:nvSpPr>
        <xdr:cNvPr id="914" name="楕円 913">
          <a:extLst>
            <a:ext uri="{FF2B5EF4-FFF2-40B4-BE49-F238E27FC236}">
              <a16:creationId xmlns:a16="http://schemas.microsoft.com/office/drawing/2014/main" id="{00000000-0008-0000-0200-000092030000}"/>
            </a:ext>
          </a:extLst>
        </xdr:cNvPr>
        <xdr:cNvSpPr/>
      </xdr:nvSpPr>
      <xdr:spPr>
        <a:xfrm>
          <a:off x="22110700" y="175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41419</xdr:rowOff>
    </xdr:from>
    <xdr:ext cx="469744" cy="259045"/>
    <xdr:sp macro="" textlink="">
      <xdr:nvSpPr>
        <xdr:cNvPr id="915" name="【庁舎】&#10;一人当たり面積該当値テキスト">
          <a:extLst>
            <a:ext uri="{FF2B5EF4-FFF2-40B4-BE49-F238E27FC236}">
              <a16:creationId xmlns:a16="http://schemas.microsoft.com/office/drawing/2014/main" id="{00000000-0008-0000-0200-000093030000}"/>
            </a:ext>
          </a:extLst>
        </xdr:cNvPr>
        <xdr:cNvSpPr txBox="1"/>
      </xdr:nvSpPr>
      <xdr:spPr>
        <a:xfrm>
          <a:off x="22199600" y="173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11685</xdr:rowOff>
    </xdr:from>
    <xdr:to>
      <xdr:col>112</xdr:col>
      <xdr:colOff>38100</xdr:colOff>
      <xdr:row>105</xdr:row>
      <xdr:rowOff>113285</xdr:rowOff>
    </xdr:to>
    <xdr:sp macro="" textlink="">
      <xdr:nvSpPr>
        <xdr:cNvPr id="916" name="楕円 915">
          <a:extLst>
            <a:ext uri="{FF2B5EF4-FFF2-40B4-BE49-F238E27FC236}">
              <a16:creationId xmlns:a16="http://schemas.microsoft.com/office/drawing/2014/main" id="{00000000-0008-0000-0200-000094030000}"/>
            </a:ext>
          </a:extLst>
        </xdr:cNvPr>
        <xdr:cNvSpPr/>
      </xdr:nvSpPr>
      <xdr:spPr>
        <a:xfrm>
          <a:off x="21272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69342</xdr:rowOff>
    </xdr:from>
    <xdr:to>
      <xdr:col>116</xdr:col>
      <xdr:colOff>63500</xdr:colOff>
      <xdr:row>105</xdr:row>
      <xdr:rowOff>62485</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flipV="1">
          <a:off x="21323300" y="17557242"/>
          <a:ext cx="838200" cy="50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164846</xdr:rowOff>
    </xdr:from>
    <xdr:to>
      <xdr:col>107</xdr:col>
      <xdr:colOff>101600</xdr:colOff>
      <xdr:row>105</xdr:row>
      <xdr:rowOff>94996</xdr:rowOff>
    </xdr:to>
    <xdr:sp macro="" textlink="">
      <xdr:nvSpPr>
        <xdr:cNvPr id="918" name="楕円 917">
          <a:extLst>
            <a:ext uri="{FF2B5EF4-FFF2-40B4-BE49-F238E27FC236}">
              <a16:creationId xmlns:a16="http://schemas.microsoft.com/office/drawing/2014/main" id="{00000000-0008-0000-0200-000096030000}"/>
            </a:ext>
          </a:extLst>
        </xdr:cNvPr>
        <xdr:cNvSpPr/>
      </xdr:nvSpPr>
      <xdr:spPr>
        <a:xfrm>
          <a:off x="20383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44196</xdr:rowOff>
    </xdr:from>
    <xdr:to>
      <xdr:col>111</xdr:col>
      <xdr:colOff>177800</xdr:colOff>
      <xdr:row>105</xdr:row>
      <xdr:rowOff>62485</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20434300" y="1804644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169418</xdr:rowOff>
    </xdr:from>
    <xdr:to>
      <xdr:col>102</xdr:col>
      <xdr:colOff>165100</xdr:colOff>
      <xdr:row>105</xdr:row>
      <xdr:rowOff>99568</xdr:rowOff>
    </xdr:to>
    <xdr:sp macro="" textlink="">
      <xdr:nvSpPr>
        <xdr:cNvPr id="920" name="楕円 919">
          <a:extLst>
            <a:ext uri="{FF2B5EF4-FFF2-40B4-BE49-F238E27FC236}">
              <a16:creationId xmlns:a16="http://schemas.microsoft.com/office/drawing/2014/main" id="{00000000-0008-0000-0200-000098030000}"/>
            </a:ext>
          </a:extLst>
        </xdr:cNvPr>
        <xdr:cNvSpPr/>
      </xdr:nvSpPr>
      <xdr:spPr>
        <a:xfrm>
          <a:off x="19494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44196</xdr:rowOff>
    </xdr:from>
    <xdr:to>
      <xdr:col>107</xdr:col>
      <xdr:colOff>50800</xdr:colOff>
      <xdr:row>105</xdr:row>
      <xdr:rowOff>48768</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flipV="1">
          <a:off x="19545300" y="180464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4826</xdr:rowOff>
    </xdr:from>
    <xdr:to>
      <xdr:col>98</xdr:col>
      <xdr:colOff>38100</xdr:colOff>
      <xdr:row>105</xdr:row>
      <xdr:rowOff>106426</xdr:rowOff>
    </xdr:to>
    <xdr:sp macro="" textlink="">
      <xdr:nvSpPr>
        <xdr:cNvPr id="922" name="楕円 921">
          <a:extLst>
            <a:ext uri="{FF2B5EF4-FFF2-40B4-BE49-F238E27FC236}">
              <a16:creationId xmlns:a16="http://schemas.microsoft.com/office/drawing/2014/main" id="{00000000-0008-0000-0200-00009A030000}"/>
            </a:ext>
          </a:extLst>
        </xdr:cNvPr>
        <xdr:cNvSpPr/>
      </xdr:nvSpPr>
      <xdr:spPr>
        <a:xfrm>
          <a:off x="18605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48768</xdr:rowOff>
    </xdr:from>
    <xdr:to>
      <xdr:col>102</xdr:col>
      <xdr:colOff>114300</xdr:colOff>
      <xdr:row>105</xdr:row>
      <xdr:rowOff>55626</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flipV="1">
          <a:off x="18656300" y="180510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924" name="n_1aveValue【庁舎】&#10;一人当たり面積">
          <a:extLst>
            <a:ext uri="{FF2B5EF4-FFF2-40B4-BE49-F238E27FC236}">
              <a16:creationId xmlns:a16="http://schemas.microsoft.com/office/drawing/2014/main" id="{00000000-0008-0000-0200-00009C030000}"/>
            </a:ext>
          </a:extLst>
        </xdr:cNvPr>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925" name="n_2aveValue【庁舎】&#10;一人当たり面積">
          <a:extLst>
            <a:ext uri="{FF2B5EF4-FFF2-40B4-BE49-F238E27FC236}">
              <a16:creationId xmlns:a16="http://schemas.microsoft.com/office/drawing/2014/main" id="{00000000-0008-0000-0200-00009D030000}"/>
            </a:ext>
          </a:extLst>
        </xdr:cNvPr>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926" name="n_3aveValue【庁舎】&#10;一人当たり面積">
          <a:extLst>
            <a:ext uri="{FF2B5EF4-FFF2-40B4-BE49-F238E27FC236}">
              <a16:creationId xmlns:a16="http://schemas.microsoft.com/office/drawing/2014/main" id="{00000000-0008-0000-0200-00009E030000}"/>
            </a:ext>
          </a:extLst>
        </xdr:cNvPr>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27" name="n_4aveValue【庁舎】&#10;一人当たり面積">
          <a:extLst>
            <a:ext uri="{FF2B5EF4-FFF2-40B4-BE49-F238E27FC236}">
              <a16:creationId xmlns:a16="http://schemas.microsoft.com/office/drawing/2014/main" id="{00000000-0008-0000-0200-00009F030000}"/>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104412</xdr:rowOff>
    </xdr:from>
    <xdr:ext cx="469744" cy="259045"/>
    <xdr:sp macro="" textlink="">
      <xdr:nvSpPr>
        <xdr:cNvPr id="928" name="n_1mainValue【庁舎】&#10;一人当たり面積">
          <a:extLst>
            <a:ext uri="{FF2B5EF4-FFF2-40B4-BE49-F238E27FC236}">
              <a16:creationId xmlns:a16="http://schemas.microsoft.com/office/drawing/2014/main" id="{00000000-0008-0000-0200-0000A0030000}"/>
            </a:ext>
          </a:extLst>
        </xdr:cNvPr>
        <xdr:cNvSpPr txBox="1"/>
      </xdr:nvSpPr>
      <xdr:spPr>
        <a:xfrm>
          <a:off x="21075727" y="1810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86123</xdr:rowOff>
    </xdr:from>
    <xdr:ext cx="469744" cy="259045"/>
    <xdr:sp macro="" textlink="">
      <xdr:nvSpPr>
        <xdr:cNvPr id="929" name="n_2mainValue【庁舎】&#10;一人当たり面積">
          <a:extLst>
            <a:ext uri="{FF2B5EF4-FFF2-40B4-BE49-F238E27FC236}">
              <a16:creationId xmlns:a16="http://schemas.microsoft.com/office/drawing/2014/main" id="{00000000-0008-0000-0200-0000A1030000}"/>
            </a:ext>
          </a:extLst>
        </xdr:cNvPr>
        <xdr:cNvSpPr txBox="1"/>
      </xdr:nvSpPr>
      <xdr:spPr>
        <a:xfrm>
          <a:off x="20199427" y="1808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90695</xdr:rowOff>
    </xdr:from>
    <xdr:ext cx="469744" cy="259045"/>
    <xdr:sp macro="" textlink="">
      <xdr:nvSpPr>
        <xdr:cNvPr id="930" name="n_3mainValue【庁舎】&#10;一人当たり面積">
          <a:extLst>
            <a:ext uri="{FF2B5EF4-FFF2-40B4-BE49-F238E27FC236}">
              <a16:creationId xmlns:a16="http://schemas.microsoft.com/office/drawing/2014/main" id="{00000000-0008-0000-0200-0000A2030000}"/>
            </a:ext>
          </a:extLst>
        </xdr:cNvPr>
        <xdr:cNvSpPr txBox="1"/>
      </xdr:nvSpPr>
      <xdr:spPr>
        <a:xfrm>
          <a:off x="19310427" y="1809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97553</xdr:rowOff>
    </xdr:from>
    <xdr:ext cx="469744" cy="259045"/>
    <xdr:sp macro="" textlink="">
      <xdr:nvSpPr>
        <xdr:cNvPr id="931" name="n_4mainValue【庁舎】&#10;一人当たり面積">
          <a:extLst>
            <a:ext uri="{FF2B5EF4-FFF2-40B4-BE49-F238E27FC236}">
              <a16:creationId xmlns:a16="http://schemas.microsoft.com/office/drawing/2014/main" id="{00000000-0008-0000-0200-0000A3030000}"/>
            </a:ext>
          </a:extLst>
        </xdr:cNvPr>
        <xdr:cNvSpPr txBox="1"/>
      </xdr:nvSpPr>
      <xdr:spPr>
        <a:xfrm>
          <a:off x="18421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2" name="正方形/長方形 931">
          <a:extLst>
            <a:ext uri="{FF2B5EF4-FFF2-40B4-BE49-F238E27FC236}">
              <a16:creationId xmlns:a16="http://schemas.microsoft.com/office/drawing/2014/main" id="{00000000-0008-0000-0200-0000A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3" name="正方形/長方形 932">
          <a:extLst>
            <a:ext uri="{FF2B5EF4-FFF2-40B4-BE49-F238E27FC236}">
              <a16:creationId xmlns:a16="http://schemas.microsoft.com/office/drawing/2014/main" id="{00000000-0008-0000-0200-0000A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図書館及び庁舎の有形固定資産減価償却率が類似団体に比べて著しく高い水準となっている。</a:t>
          </a:r>
        </a:p>
        <a:p>
          <a:r>
            <a:rPr kumimoji="1" lang="ja-JP" altLang="en-US" sz="1300">
              <a:latin typeface="ＭＳ Ｐゴシック" panose="020B0600070205080204" pitchFamily="50" charset="-128"/>
              <a:ea typeface="ＭＳ Ｐゴシック" panose="020B0600070205080204" pitchFamily="50" charset="-128"/>
            </a:rPr>
            <a:t>　旭市図書館は、旭市民会館に併設されており、耐用年数を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超過しているため、老朽化の進展が著しく、耐震性にも問題を抱えている。また、旧旭市の施設であるため、施設規模が小さく、市民一人当たりの面積についても類似団体平均と比較して狭いものとなっている。今後は、建物を廃止・解体し、図書館機能を千葉県立東部図書館の一部を借用して移転するため、数値の改善が図られる。</a:t>
          </a:r>
        </a:p>
        <a:p>
          <a:r>
            <a:rPr kumimoji="1" lang="ja-JP" altLang="en-US" sz="1300">
              <a:latin typeface="ＭＳ Ｐゴシック" panose="020B0600070205080204" pitchFamily="50" charset="-128"/>
              <a:ea typeface="ＭＳ Ｐゴシック" panose="020B0600070205080204" pitchFamily="50" charset="-128"/>
            </a:rPr>
            <a:t>　庁舎については、本庁舎が建設から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年が経過しているほか、各支所においても築年数が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ているため、前年度までの有形固定資産減価償却率は類似団体平均よりも著しく高い水準となっている。今年度は、新庁舎完成に伴い、新庁舎と旧庁舎が同時に計上されているが、旧庁舎を来年度に解体し、各支所に分散していた機能を新庁舎に集約するため、有形固定資産減価償却率はさらに大きく改善する見込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64,689
63,136
130.45
48,580,517
45,576,459
1,999,212
18,057,203
34,705,395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0.03</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基準財政需要額に関しては、社会保障関係経費等により増加している。また、基準財政収入額に関しても、市税が向上し増加している。基準財政需要額と基準財政収入額の増加率がほぼ同程度なため財政力指数の上昇は緩やかである。今後においても、更なる社会保障関係経費の増加を見据え、事業の必要性を見極めるとともに、未利用資産の売却など歳出削減を実施する。また、市税徴収率の向上や受益者負担の原則に基づく使用料や負担金の見直し、交付税措置のある有利な地方債の活用等によ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歳入面では、臨時財政対策債発行額を抑制したことと、地方交付税額の減少のため、経常一般財源が減少した。また、人件費及び補助費等の増により、経常経費一般財源が増加したため、経常収支比率は前年度よりも増加した。</a:t>
          </a:r>
        </a:p>
        <a:p>
          <a:r>
            <a:rPr kumimoji="1" lang="ja-JP" altLang="en-US" sz="1200">
              <a:latin typeface="ＭＳ Ｐゴシック" panose="020B0600070205080204" pitchFamily="50" charset="-128"/>
              <a:ea typeface="ＭＳ Ｐゴシック" panose="020B0600070205080204" pitchFamily="50" charset="-128"/>
            </a:rPr>
            <a:t>　今後は、扶助費などの経常収支比率の上昇が予想される。「行政改革アクションプラン」に基づく定員管理及び給与の適正化や、「公共施設等総合管理計画」に基づく公共施設の統廃合による維持管理費の節減など、経常的経費の削減に一層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79163</xdr:rowOff>
    </xdr:from>
    <xdr:to>
      <xdr:col>23</xdr:col>
      <xdr:colOff>133350</xdr:colOff>
      <xdr:row>63</xdr:row>
      <xdr:rowOff>122344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537613"/>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62</xdr:row>
      <xdr:rowOff>140970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3761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140970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9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30904</xdr:rowOff>
    </xdr:from>
    <xdr:to>
      <xdr:col>11</xdr:col>
      <xdr:colOff>31750</xdr:colOff>
      <xdr:row>62</xdr:row>
      <xdr:rowOff>68580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8935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88071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28363</xdr:rowOff>
    </xdr:from>
    <xdr:to>
      <xdr:col>19</xdr:col>
      <xdr:colOff>184150</xdr:colOff>
      <xdr:row>61</xdr:row>
      <xdr:rowOff>129963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140140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16,368</a:t>
          </a:r>
          <a:r>
            <a:rPr kumimoji="1" lang="ja-JP" altLang="en-US" sz="1200">
              <a:latin typeface="ＭＳ Ｐゴシック" panose="020B0600070205080204" pitchFamily="50" charset="-128"/>
              <a:ea typeface="ＭＳ Ｐゴシック" panose="020B0600070205080204" pitchFamily="50" charset="-128"/>
            </a:rPr>
            <a:t>円と大幅に上昇したものの、類似団体平均を</a:t>
          </a:r>
          <a:r>
            <a:rPr kumimoji="1" lang="en-US" altLang="ja-JP" sz="1200">
              <a:latin typeface="ＭＳ Ｐゴシック" panose="020B0600070205080204" pitchFamily="50" charset="-128"/>
              <a:ea typeface="ＭＳ Ｐゴシック" panose="020B0600070205080204" pitchFamily="50" charset="-128"/>
            </a:rPr>
            <a:t>8,155</a:t>
          </a:r>
          <a:r>
            <a:rPr kumimoji="1" lang="ja-JP" altLang="en-US" sz="1200">
              <a:latin typeface="ＭＳ Ｐゴシック" panose="020B0600070205080204" pitchFamily="50" charset="-128"/>
              <a:ea typeface="ＭＳ Ｐゴシック" panose="020B0600070205080204" pitchFamily="50" charset="-128"/>
            </a:rPr>
            <a:t>円下回っている。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前年度から上昇した要因としては、令和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年度から導入された会計年度任用職員制度のほか、臨時的な経費として新庁舎移転に伴う備品購入や小中学校の学習用タブレット購入等があり、次年度は減少する見込みである。</a:t>
          </a:r>
        </a:p>
        <a:p>
          <a:r>
            <a:rPr kumimoji="1" lang="ja-JP" altLang="en-US" sz="1200">
              <a:latin typeface="ＭＳ Ｐゴシック" panose="020B0600070205080204" pitchFamily="50" charset="-128"/>
              <a:ea typeface="ＭＳ Ｐゴシック" panose="020B0600070205080204" pitchFamily="50" charset="-128"/>
            </a:rPr>
            <a:t>　今後も「行政改革アクションプラン」に基づく定員管理及び給与の適正化による人件費の抑制、並びに、「公共施設等総合管理計画」に基づく公共施設の適正化を進め、修繕費や維持補修費等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165987</xdr:rowOff>
    </xdr:from>
    <xdr:to>
      <xdr:col>23</xdr:col>
      <xdr:colOff>133350</xdr:colOff>
      <xdr:row>82</xdr:row>
      <xdr:rowOff>126189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53437"/>
          <a:ext cx="838200" cy="13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144904</xdr:rowOff>
    </xdr:from>
    <xdr:to>
      <xdr:col>19</xdr:col>
      <xdr:colOff>133350</xdr:colOff>
      <xdr:row>81</xdr:row>
      <xdr:rowOff>165987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32354"/>
          <a:ext cx="889000" cy="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127411</xdr:rowOff>
    </xdr:from>
    <xdr:to>
      <xdr:col>15</xdr:col>
      <xdr:colOff>82550</xdr:colOff>
      <xdr:row>81</xdr:row>
      <xdr:rowOff>144904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14861"/>
          <a:ext cx="889000" cy="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126493</xdr:rowOff>
    </xdr:from>
    <xdr:to>
      <xdr:col>11</xdr:col>
      <xdr:colOff>31750</xdr:colOff>
      <xdr:row>81</xdr:row>
      <xdr:rowOff>127411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13943"/>
          <a:ext cx="8890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75389</xdr:rowOff>
    </xdr:from>
    <xdr:to>
      <xdr:col>23</xdr:col>
      <xdr:colOff>184150</xdr:colOff>
      <xdr:row>83</xdr:row>
      <xdr:rowOff>5539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91916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7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115187</xdr:rowOff>
    </xdr:from>
    <xdr:to>
      <xdr:col>19</xdr:col>
      <xdr:colOff>184150</xdr:colOff>
      <xdr:row>82</xdr:row>
      <xdr:rowOff>45337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55514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71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94104</xdr:rowOff>
    </xdr:from>
    <xdr:to>
      <xdr:col>15</xdr:col>
      <xdr:colOff>133350</xdr:colOff>
      <xdr:row>82</xdr:row>
      <xdr:rowOff>24254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34431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5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76611</xdr:rowOff>
    </xdr:from>
    <xdr:to>
      <xdr:col>11</xdr:col>
      <xdr:colOff>82550</xdr:colOff>
      <xdr:row>82</xdr:row>
      <xdr:rowOff>6761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6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16938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3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75693</xdr:rowOff>
    </xdr:from>
    <xdr:to>
      <xdr:col>7</xdr:col>
      <xdr:colOff>31750</xdr:colOff>
      <xdr:row>82</xdr:row>
      <xdr:rowOff>5843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16020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ポイント上回っているが、千葉県内市町村の平均は</a:t>
          </a:r>
          <a:r>
            <a:rPr kumimoji="1" lang="en-US" altLang="ja-JP" sz="1200">
              <a:latin typeface="ＭＳ Ｐゴシック" panose="020B0600070205080204" pitchFamily="50" charset="-128"/>
              <a:ea typeface="ＭＳ Ｐゴシック" panose="020B0600070205080204" pitchFamily="50" charset="-128"/>
            </a:rPr>
            <a:t>100.5</a:t>
          </a:r>
          <a:r>
            <a:rPr kumimoji="1" lang="ja-JP" altLang="en-US" sz="1200">
              <a:latin typeface="ＭＳ Ｐゴシック" panose="020B0600070205080204" pitchFamily="50" charset="-128"/>
              <a:ea typeface="ＭＳ Ｐゴシック" panose="020B0600070205080204" pitchFamily="50" charset="-128"/>
            </a:rPr>
            <a:t>であり、県内市の中では</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番目に低い水準である。</a:t>
          </a:r>
        </a:p>
        <a:p>
          <a:r>
            <a:rPr kumimoji="1" lang="ja-JP" altLang="en-US" sz="1200">
              <a:latin typeface="ＭＳ Ｐゴシック" panose="020B0600070205080204" pitchFamily="50" charset="-128"/>
              <a:ea typeface="ＭＳ Ｐゴシック" panose="020B0600070205080204" pitchFamily="50" charset="-128"/>
            </a:rPr>
            <a:t>　今後も、職員採用や新庁舎開庁等による施設集約化による人員配置など、職員構成のバランスを考慮し、給与水準の適正化を推進する。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153307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118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67129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84364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84364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428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職員数は</a:t>
          </a:r>
          <a:r>
            <a:rPr kumimoji="1" lang="en-US" altLang="ja-JP" sz="1200" baseline="0">
              <a:latin typeface="ＭＳ Ｐゴシック" panose="020B0600070205080204" pitchFamily="50" charset="-128"/>
              <a:ea typeface="ＭＳ Ｐゴシック" panose="020B0600070205080204" pitchFamily="50" charset="-128"/>
            </a:rPr>
            <a:t>592</a:t>
          </a:r>
          <a:r>
            <a:rPr kumimoji="1" lang="ja-JP" altLang="en-US" sz="1200" baseline="0">
              <a:latin typeface="ＭＳ Ｐゴシック" panose="020B0600070205080204" pitchFamily="50" charset="-128"/>
              <a:ea typeface="ＭＳ Ｐゴシック" panose="020B0600070205080204" pitchFamily="50" charset="-128"/>
            </a:rPr>
            <a:t>人で前年度から</a:t>
          </a:r>
          <a:r>
            <a:rPr kumimoji="1" lang="en-US" altLang="ja-JP" sz="1200" baseline="0">
              <a:latin typeface="ＭＳ Ｐゴシック" panose="020B0600070205080204" pitchFamily="50" charset="-128"/>
              <a:ea typeface="ＭＳ Ｐゴシック" panose="020B0600070205080204" pitchFamily="50" charset="-128"/>
            </a:rPr>
            <a:t>11</a:t>
          </a:r>
          <a:r>
            <a:rPr kumimoji="1" lang="ja-JP" altLang="en-US" sz="1200" baseline="0">
              <a:latin typeface="ＭＳ Ｐゴシック" panose="020B0600070205080204" pitchFamily="50" charset="-128"/>
              <a:ea typeface="ＭＳ Ｐゴシック" panose="020B0600070205080204" pitchFamily="50" charset="-128"/>
            </a:rPr>
            <a:t>人減少したため、</a:t>
          </a:r>
          <a:r>
            <a:rPr kumimoji="1" lang="en-US" altLang="ja-JP" sz="1200" baseline="0">
              <a:latin typeface="ＭＳ Ｐゴシック" panose="020B0600070205080204" pitchFamily="50" charset="-128"/>
              <a:ea typeface="ＭＳ Ｐゴシック" panose="020B0600070205080204" pitchFamily="50" charset="-128"/>
            </a:rPr>
            <a:t>0.08</a:t>
          </a:r>
          <a:r>
            <a:rPr kumimoji="1" lang="ja-JP" altLang="en-US" sz="1200" baseline="0">
              <a:latin typeface="ＭＳ Ｐゴシック" panose="020B0600070205080204" pitchFamily="50" charset="-128"/>
              <a:ea typeface="ＭＳ Ｐゴシック" panose="020B0600070205080204" pitchFamily="50" charset="-128"/>
            </a:rPr>
            <a:t>ポイント減少した。　</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市町村合併に伴い塵芥処理や消防の業務が一部事務組合から市に編入されたため職員数が増加したことや、公設公営による保育所の設置数が多いこと</a:t>
          </a:r>
          <a:r>
            <a:rPr kumimoji="1" lang="en-US" altLang="ja-JP" sz="1200" baseline="0">
              <a:latin typeface="ＭＳ Ｐゴシック" panose="020B0600070205080204" pitchFamily="50" charset="-128"/>
              <a:ea typeface="ＭＳ Ｐゴシック" panose="020B0600070205080204" pitchFamily="50" charset="-128"/>
            </a:rPr>
            <a:t>(13</a:t>
          </a:r>
          <a:r>
            <a:rPr kumimoji="1" lang="ja-JP" altLang="en-US" sz="1200" baseline="0">
              <a:latin typeface="ＭＳ Ｐゴシック" panose="020B0600070205080204" pitchFamily="50" charset="-128"/>
              <a:ea typeface="ＭＳ Ｐゴシック" panose="020B0600070205080204" pitchFamily="50" charset="-128"/>
            </a:rPr>
            <a:t>施設</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が主な要因となり、類似団体平均よりも</a:t>
          </a:r>
          <a:r>
            <a:rPr kumimoji="1" lang="en-US" altLang="ja-JP" sz="1200" baseline="0">
              <a:latin typeface="ＭＳ Ｐゴシック" panose="020B0600070205080204" pitchFamily="50" charset="-128"/>
              <a:ea typeface="ＭＳ Ｐゴシック" panose="020B0600070205080204" pitchFamily="50" charset="-128"/>
            </a:rPr>
            <a:t>0.95</a:t>
          </a:r>
          <a:r>
            <a:rPr kumimoji="1" lang="ja-JP" altLang="en-US" sz="1200" baseline="0">
              <a:latin typeface="ＭＳ Ｐゴシック" panose="020B0600070205080204" pitchFamily="50" charset="-128"/>
              <a:ea typeface="ＭＳ Ｐゴシック" panose="020B0600070205080204" pitchFamily="50" charset="-128"/>
            </a:rPr>
            <a:t>ポイント高い数値を示している。</a:t>
          </a:r>
        </a:p>
        <a:p>
          <a:r>
            <a:rPr kumimoji="1" lang="ja-JP" altLang="en-US" sz="1200" baseline="0">
              <a:latin typeface="ＭＳ Ｐゴシック" panose="020B0600070205080204" pitchFamily="50" charset="-128"/>
              <a:ea typeface="ＭＳ Ｐゴシック" panose="020B0600070205080204" pitchFamily="50" charset="-128"/>
            </a:rPr>
            <a:t>　「第</a:t>
          </a:r>
          <a:r>
            <a:rPr kumimoji="1" lang="en-US" altLang="ja-JP" sz="1200" baseline="0">
              <a:latin typeface="ＭＳ Ｐゴシック" panose="020B0600070205080204" pitchFamily="50" charset="-128"/>
              <a:ea typeface="ＭＳ Ｐゴシック" panose="020B0600070205080204" pitchFamily="50" charset="-128"/>
            </a:rPr>
            <a:t>4</a:t>
          </a:r>
          <a:r>
            <a:rPr kumimoji="1" lang="ja-JP" altLang="en-US" sz="1200" baseline="0">
              <a:latin typeface="ＭＳ Ｐゴシック" panose="020B0600070205080204" pitchFamily="50" charset="-128"/>
              <a:ea typeface="ＭＳ Ｐゴシック" panose="020B0600070205080204" pitchFamily="50" charset="-128"/>
            </a:rPr>
            <a:t>次定員適正化計画</a:t>
          </a:r>
          <a:r>
            <a:rPr kumimoji="1" lang="en-US" altLang="ja-JP" sz="1200" baseline="0">
              <a:latin typeface="ＭＳ Ｐゴシック" panose="020B0600070205080204" pitchFamily="50" charset="-128"/>
              <a:ea typeface="ＭＳ Ｐゴシック" panose="020B0600070205080204" pitchFamily="50" charset="-128"/>
            </a:rPr>
            <a:t>(R2</a:t>
          </a:r>
          <a:r>
            <a:rPr kumimoji="1" lang="ja-JP" altLang="en-US" sz="1200" baseline="0">
              <a:latin typeface="ＭＳ Ｐゴシック" panose="020B0600070205080204" pitchFamily="50" charset="-128"/>
              <a:ea typeface="ＭＳ Ｐゴシック" panose="020B0600070205080204" pitchFamily="50" charset="-128"/>
            </a:rPr>
            <a:t>～</a:t>
          </a:r>
          <a:r>
            <a:rPr kumimoji="1" lang="en-US" altLang="ja-JP" sz="1200" baseline="0">
              <a:latin typeface="ＭＳ Ｐゴシック" panose="020B0600070205080204" pitchFamily="50" charset="-128"/>
              <a:ea typeface="ＭＳ Ｐゴシック" panose="020B0600070205080204" pitchFamily="50" charset="-128"/>
            </a:rPr>
            <a:t>R6)</a:t>
          </a:r>
          <a:r>
            <a:rPr kumimoji="1" lang="ja-JP" altLang="en-US" sz="1200" baseline="0">
              <a:latin typeface="ＭＳ Ｐゴシック" panose="020B0600070205080204" pitchFamily="50" charset="-128"/>
              <a:ea typeface="ＭＳ Ｐゴシック" panose="020B0600070205080204" pitchFamily="50" charset="-128"/>
            </a:rPr>
            <a:t>」に基づく職員数の適正化</a:t>
          </a:r>
          <a:r>
            <a:rPr kumimoji="1" lang="en-US" altLang="ja-JP" sz="1200" baseline="0">
              <a:latin typeface="ＭＳ Ｐゴシック" panose="020B0600070205080204" pitchFamily="50" charset="-128"/>
              <a:ea typeface="ＭＳ Ｐゴシック" panose="020B0600070205080204" pitchFamily="50" charset="-128"/>
            </a:rPr>
            <a:t>(5</a:t>
          </a:r>
          <a:r>
            <a:rPr kumimoji="1" lang="ja-JP" altLang="en-US" sz="1200" baseline="0">
              <a:latin typeface="ＭＳ Ｐゴシック" panose="020B0600070205080204" pitchFamily="50" charset="-128"/>
              <a:ea typeface="ＭＳ Ｐゴシック" panose="020B0600070205080204" pitchFamily="50" charset="-128"/>
            </a:rPr>
            <a:t>年間で</a:t>
          </a:r>
          <a:r>
            <a:rPr kumimoji="1" lang="en-US" altLang="ja-JP" sz="1200" baseline="0">
              <a:latin typeface="ＭＳ Ｐゴシック" panose="020B0600070205080204" pitchFamily="50" charset="-128"/>
              <a:ea typeface="ＭＳ Ｐゴシック" panose="020B0600070205080204" pitchFamily="50" charset="-128"/>
            </a:rPr>
            <a:t>1.5</a:t>
          </a:r>
          <a:r>
            <a:rPr kumimoji="1" lang="ja-JP" altLang="en-US" sz="1200" baseline="0">
              <a:latin typeface="ＭＳ Ｐゴシック" panose="020B0600070205080204" pitchFamily="50" charset="-128"/>
              <a:ea typeface="ＭＳ Ｐゴシック" panose="020B0600070205080204" pitchFamily="50" charset="-128"/>
            </a:rPr>
            <a:t>％減</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を進め、今後も「行政改革アクションプラン」に基づき、給与の適正化や施設の統廃合による職員数の抑制を図る。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9978</xdr:rowOff>
    </xdr:from>
    <xdr:to>
      <xdr:col>81</xdr:col>
      <xdr:colOff>44450</xdr:colOff>
      <xdr:row>62</xdr:row>
      <xdr:rowOff>19171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639878"/>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11128</xdr:rowOff>
    </xdr:from>
    <xdr:to>
      <xdr:col>77</xdr:col>
      <xdr:colOff>44450</xdr:colOff>
      <xdr:row>62</xdr:row>
      <xdr:rowOff>19171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4102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11128</xdr:rowOff>
    </xdr:from>
    <xdr:to>
      <xdr:col>72</xdr:col>
      <xdr:colOff>203200</xdr:colOff>
      <xdr:row>62</xdr:row>
      <xdr:rowOff>12277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64102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4233</xdr:rowOff>
    </xdr:from>
    <xdr:to>
      <xdr:col>68</xdr:col>
      <xdr:colOff>152400</xdr:colOff>
      <xdr:row>62</xdr:row>
      <xdr:rowOff>12277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341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102705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6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139821</xdr:rowOff>
    </xdr:from>
    <xdr:to>
      <xdr:col>77</xdr:col>
      <xdr:colOff>95250</xdr:colOff>
      <xdr:row>62</xdr:row>
      <xdr:rowOff>69971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54748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84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131778</xdr:rowOff>
    </xdr:from>
    <xdr:to>
      <xdr:col>73</xdr:col>
      <xdr:colOff>44450</xdr:colOff>
      <xdr:row>62</xdr:row>
      <xdr:rowOff>61928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46705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7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132927</xdr:rowOff>
    </xdr:from>
    <xdr:to>
      <xdr:col>68</xdr:col>
      <xdr:colOff>203200</xdr:colOff>
      <xdr:row>62</xdr:row>
      <xdr:rowOff>63077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47854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124883</xdr:rowOff>
    </xdr:from>
    <xdr:to>
      <xdr:col>64</xdr:col>
      <xdr:colOff>152400</xdr:colOff>
      <xdr:row>62</xdr:row>
      <xdr:rowOff>55033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39810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年度借入の地方債元金の償還開始により、前年度から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ポイント増加している。また、旭市の一般会計等では地方独立行政法人国保旭中央病院のための病院事業債を純計しているため、類似団体平均を</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合併団体の固有財源である合併特例債においては、令和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年度末発行可能残高が</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億円となったため（</a:t>
          </a:r>
          <a:r>
            <a:rPr kumimoji="1" lang="en-US" altLang="ja-JP" sz="1200">
              <a:latin typeface="ＭＳ Ｐゴシック" panose="020B0600070205080204" pitchFamily="50" charset="-128"/>
              <a:ea typeface="ＭＳ Ｐゴシック" panose="020B0600070205080204" pitchFamily="50" charset="-128"/>
            </a:rPr>
            <a:t>85.6</a:t>
          </a:r>
          <a:r>
            <a:rPr kumimoji="1" lang="ja-JP" altLang="en-US" sz="1200">
              <a:latin typeface="ＭＳ Ｐゴシック" panose="020B0600070205080204" pitchFamily="50" charset="-128"/>
              <a:ea typeface="ＭＳ Ｐゴシック" panose="020B0600070205080204" pitchFamily="50" charset="-128"/>
            </a:rPr>
            <a:t>％が執行済）、今後は各事業の必要性を精査するとともに、他の交付税措置のある有利な起債を活用し、急激な上昇の抑制に努める（目標</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％以内）。</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1512</xdr:rowOff>
    </xdr:from>
    <xdr:to>
      <xdr:col>81</xdr:col>
      <xdr:colOff>44450</xdr:colOff>
      <xdr:row>41</xdr:row>
      <xdr:rowOff>24493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0309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41</xdr:row>
      <xdr:rowOff>35983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0309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70455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0654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70455</xdr:rowOff>
    </xdr:from>
    <xdr:to>
      <xdr:col>68</xdr:col>
      <xdr:colOff>152400</xdr:colOff>
      <xdr:row>41</xdr:row>
      <xdr:rowOff>81945</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122162</xdr:rowOff>
    </xdr:from>
    <xdr:to>
      <xdr:col>77</xdr:col>
      <xdr:colOff>95250</xdr:colOff>
      <xdr:row>41</xdr:row>
      <xdr:rowOff>52312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37089</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19655</xdr:rowOff>
    </xdr:from>
    <xdr:to>
      <xdr:col>68</xdr:col>
      <xdr:colOff>203200</xdr:colOff>
      <xdr:row>41</xdr:row>
      <xdr:rowOff>121255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117522</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新庁舎建設工事や広域ごみ処理施設建設工事などの大規模事業に係る地方債の借入れにより、地方債現在高がピークを迎えた。しかし、合併特例債等の交付税措置の高い有利な地方債を活用したことにより基準財政需要額算入見込額が確保され、また、財政調整基金などの計画的な基金の積立額の増加により、充当可能財源が将来負担額を上回ったため、将来負担比率は前年度同様算定されなかった。</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64,689
63,136
130.45
48,580,517
45,576,459
1,999,212
18,057,203
34,705,395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普通会計の職員数は前年度</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603</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人減少し、職員給は</a:t>
          </a:r>
          <a:r>
            <a:rPr kumimoji="1" lang="en-US" altLang="ja-JP" sz="1200">
              <a:latin typeface="ＭＳ Ｐゴシック" panose="020B0600070205080204" pitchFamily="50" charset="-128"/>
              <a:ea typeface="ＭＳ Ｐゴシック" panose="020B0600070205080204" pitchFamily="50" charset="-128"/>
            </a:rPr>
            <a:t>2.16</a:t>
          </a:r>
          <a:r>
            <a:rPr kumimoji="1" lang="ja-JP" altLang="en-US" sz="1200">
              <a:latin typeface="ＭＳ Ｐゴシック" panose="020B0600070205080204" pitchFamily="50" charset="-128"/>
              <a:ea typeface="ＭＳ Ｐゴシック" panose="020B0600070205080204" pitchFamily="50" charset="-128"/>
            </a:rPr>
            <a:t>％減少したが、会計年度任用職員制度の導入の影響により前年度から</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ポイント増加している。また、旭市は塵芥処理業務や給食調理業務、保育所運営を直営で行っているため、類似団体平均より</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今後は、「行政改革アクションプラン」に基づき、定員管理及び給与の適正化、公共施設の統廃合による人員配置の見直し、指定管理者制度の導入等の検討など人件費の削減に努める。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0682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68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前年度から</a:t>
          </a:r>
          <a:r>
            <a:rPr kumimoji="1" lang="en-US" altLang="ja-JP" sz="1200" baseline="0">
              <a:latin typeface="ＭＳ Ｐゴシック" panose="020B0600070205080204" pitchFamily="50" charset="-128"/>
              <a:ea typeface="ＭＳ Ｐゴシック" panose="020B0600070205080204" pitchFamily="50" charset="-128"/>
            </a:rPr>
            <a:t>0.1</a:t>
          </a:r>
          <a:r>
            <a:rPr kumimoji="1" lang="ja-JP" altLang="en-US" sz="1200" baseline="0">
              <a:latin typeface="ＭＳ Ｐゴシック" panose="020B0600070205080204" pitchFamily="50" charset="-128"/>
              <a:ea typeface="ＭＳ Ｐゴシック" panose="020B0600070205080204" pitchFamily="50" charset="-128"/>
            </a:rPr>
            <a:t>ポイント減少し、類似団体平均も</a:t>
          </a:r>
          <a:r>
            <a:rPr kumimoji="1" lang="en-US" altLang="ja-JP" sz="1200" baseline="0">
              <a:latin typeface="ＭＳ Ｐゴシック" panose="020B0600070205080204" pitchFamily="50" charset="-128"/>
              <a:ea typeface="ＭＳ Ｐゴシック" panose="020B0600070205080204" pitchFamily="50" charset="-128"/>
            </a:rPr>
            <a:t>0.5</a:t>
          </a:r>
          <a:r>
            <a:rPr kumimoji="1" lang="ja-JP" altLang="en-US" sz="1200" baseline="0">
              <a:latin typeface="ＭＳ Ｐゴシック" panose="020B0600070205080204" pitchFamily="50" charset="-128"/>
              <a:ea typeface="ＭＳ Ｐゴシック" panose="020B0600070205080204" pitchFamily="50" charset="-128"/>
            </a:rPr>
            <a:t>ポイント下回っている。　</a:t>
          </a:r>
        </a:p>
        <a:p>
          <a:r>
            <a:rPr kumimoji="1" lang="ja-JP" altLang="en-US" sz="1200" baseline="0">
              <a:latin typeface="ＭＳ Ｐゴシック" panose="020B0600070205080204" pitchFamily="50" charset="-128"/>
              <a:ea typeface="ＭＳ Ｐゴシック" panose="020B0600070205080204" pitchFamily="50" charset="-128"/>
            </a:rPr>
            <a:t>　会計年度任用職員制度により、賃金で計上していた費用を人件費に振り替えたため、前年度よりも減少している。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令和</a:t>
          </a:r>
          <a:r>
            <a:rPr kumimoji="1" lang="en-US" altLang="ja-JP" sz="1200" baseline="0">
              <a:latin typeface="ＭＳ Ｐゴシック" panose="020B0600070205080204" pitchFamily="50" charset="-128"/>
              <a:ea typeface="ＭＳ Ｐゴシック" panose="020B0600070205080204" pitchFamily="50" charset="-128"/>
            </a:rPr>
            <a:t>3</a:t>
          </a:r>
          <a:r>
            <a:rPr kumimoji="1" lang="ja-JP" altLang="en-US" sz="1200" baseline="0">
              <a:latin typeface="ＭＳ Ｐゴシック" panose="020B0600070205080204" pitchFamily="50" charset="-128"/>
              <a:ea typeface="ＭＳ Ｐゴシック" panose="020B0600070205080204" pitchFamily="50" charset="-128"/>
            </a:rPr>
            <a:t>年度から塵芥処理を一部事務組合に移行するため、塵芥処理関係費の減により、物件費は減少する見込みである。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今後は、「公共施設等総合管理計画」に基づく施設の統廃合を進めるなど、施設管理経費の削減を図り、物件費の抑制に努めていく。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39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3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96520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9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9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62247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ポイント減少しており、類似団体平均を</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今後は、少子高齢化の影響等に伴う社会福祉費や老人福祉費の増加により、上昇が予想される。扶助費の急激な増加を抑制するため、単独事業の見直しなどに努める。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77470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31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77470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38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8890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23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111760</xdr:rowOff>
    </xdr:from>
    <xdr:to>
      <xdr:col>11</xdr:col>
      <xdr:colOff>9525</xdr:colOff>
      <xdr:row>54</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70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26670</xdr:rowOff>
    </xdr:from>
    <xdr:to>
      <xdr:col>20</xdr:col>
      <xdr:colOff>38100</xdr:colOff>
      <xdr:row>55</xdr:row>
      <xdr:rowOff>128270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60960</xdr:rowOff>
    </xdr:from>
    <xdr:to>
      <xdr:col>6</xdr:col>
      <xdr:colOff>171450</xdr:colOff>
      <xdr:row>54</xdr:row>
      <xdr:rowOff>162560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前年度から</a:t>
          </a:r>
          <a:r>
            <a:rPr kumimoji="1" lang="en-US" altLang="ja-JP" sz="1200" baseline="0">
              <a:latin typeface="ＭＳ Ｐゴシック" panose="020B0600070205080204" pitchFamily="50" charset="-128"/>
              <a:ea typeface="ＭＳ Ｐゴシック" panose="020B0600070205080204" pitchFamily="50" charset="-128"/>
            </a:rPr>
            <a:t>1.2</a:t>
          </a:r>
          <a:r>
            <a:rPr kumimoji="1" lang="ja-JP" altLang="en-US" sz="1200" baseline="0">
              <a:latin typeface="ＭＳ Ｐゴシック" panose="020B0600070205080204" pitchFamily="50" charset="-128"/>
              <a:ea typeface="ＭＳ Ｐゴシック" panose="020B0600070205080204" pitchFamily="50" charset="-128"/>
            </a:rPr>
            <a:t>ポイント減少し、類似団体平均を</a:t>
          </a:r>
          <a:r>
            <a:rPr kumimoji="1" lang="en-US" altLang="ja-JP" sz="1200" baseline="0">
              <a:latin typeface="ＭＳ Ｐゴシック" panose="020B0600070205080204" pitchFamily="50" charset="-128"/>
              <a:ea typeface="ＭＳ Ｐゴシック" panose="020B0600070205080204" pitchFamily="50" charset="-128"/>
            </a:rPr>
            <a:t>3.1</a:t>
          </a:r>
          <a:r>
            <a:rPr kumimoji="1" lang="ja-JP" altLang="en-US" sz="1200" baseline="0">
              <a:latin typeface="ＭＳ Ｐゴシック" panose="020B0600070205080204" pitchFamily="50" charset="-128"/>
              <a:ea typeface="ＭＳ Ｐゴシック" panose="020B0600070205080204" pitchFamily="50" charset="-128"/>
            </a:rPr>
            <a:t>ポイント下回っている。</a:t>
          </a:r>
        </a:p>
        <a:p>
          <a:r>
            <a:rPr kumimoji="1" lang="ja-JP" altLang="en-US" sz="1200" baseline="0">
              <a:latin typeface="ＭＳ Ｐゴシック" panose="020B0600070205080204" pitchFamily="50" charset="-128"/>
              <a:ea typeface="ＭＳ Ｐゴシック" panose="020B0600070205080204" pitchFamily="50" charset="-128"/>
            </a:rPr>
            <a:t>　令和</a:t>
          </a:r>
          <a:r>
            <a:rPr kumimoji="1" lang="en-US" altLang="ja-JP" sz="1200" baseline="0">
              <a:latin typeface="ＭＳ Ｐゴシック" panose="020B0600070205080204" pitchFamily="50" charset="-128"/>
              <a:ea typeface="ＭＳ Ｐゴシック" panose="020B0600070205080204" pitchFamily="50" charset="-128"/>
            </a:rPr>
            <a:t>2</a:t>
          </a:r>
          <a:r>
            <a:rPr kumimoji="1" lang="ja-JP" altLang="en-US" sz="1200" baseline="0">
              <a:latin typeface="ＭＳ Ｐゴシック" panose="020B0600070205080204" pitchFamily="50" charset="-128"/>
              <a:ea typeface="ＭＳ Ｐゴシック" panose="020B0600070205080204" pitchFamily="50" charset="-128"/>
            </a:rPr>
            <a:t>年度から公共下水道事業会計及び農業集落排水事業会計の法適化したことに伴い、経費の性質を繰出金から補助費等に振替えたことなどから前年度から減少している。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今後は、施設の老朽化に伴い、維持補修費等が増加していくことが予想されるため、「公共施設等総合管理計画」に基づき、計画的に施設を維持していくことで比率上昇の抑制に努める。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158750</xdr:rowOff>
    </xdr:from>
    <xdr:to>
      <xdr:col>82</xdr:col>
      <xdr:colOff>107950</xdr:colOff>
      <xdr:row>56</xdr:row>
      <xdr:rowOff>139700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88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107950</xdr:rowOff>
    </xdr:from>
    <xdr:to>
      <xdr:col>82</xdr:col>
      <xdr:colOff>158750</xdr:colOff>
      <xdr:row>56</xdr:row>
      <xdr:rowOff>38100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124477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類似団体平均を上回る要因として、地方独立行政法人国保旭中央病院への運営費負担金があり、前年度より</a:t>
          </a:r>
          <a:r>
            <a:rPr kumimoji="1" lang="en-US" altLang="ja-JP" sz="1200">
              <a:latin typeface="ＭＳ Ｐゴシック" panose="020B0600070205080204" pitchFamily="50" charset="-128"/>
              <a:ea typeface="ＭＳ Ｐゴシック" panose="020B0600070205080204" pitchFamily="50" charset="-128"/>
            </a:rPr>
            <a:t>147,642</a:t>
          </a:r>
          <a:r>
            <a:rPr kumimoji="1" lang="ja-JP" altLang="en-US" sz="1200">
              <a:latin typeface="ＭＳ Ｐゴシック" panose="020B0600070205080204" pitchFamily="50" charset="-128"/>
              <a:ea typeface="ＭＳ Ｐゴシック" panose="020B0600070205080204" pitchFamily="50" charset="-128"/>
            </a:rPr>
            <a:t>千円増加した。また、公共下水道事業会計及び農業集落排水事業会計を法適化したことに伴い、繰出金分の</a:t>
          </a:r>
          <a:r>
            <a:rPr kumimoji="1" lang="en-US" altLang="ja-JP" sz="1200">
              <a:latin typeface="ＭＳ Ｐゴシック" panose="020B0600070205080204" pitchFamily="50" charset="-128"/>
              <a:ea typeface="ＭＳ Ｐゴシック" panose="020B0600070205080204" pitchFamily="50" charset="-128"/>
            </a:rPr>
            <a:t>423,720</a:t>
          </a:r>
          <a:r>
            <a:rPr kumimoji="1" lang="ja-JP" altLang="en-US" sz="1200">
              <a:latin typeface="ＭＳ Ｐゴシック" panose="020B0600070205080204" pitchFamily="50" charset="-128"/>
              <a:ea typeface="ＭＳ Ｐゴシック" panose="020B0600070205080204" pitchFamily="50" charset="-128"/>
            </a:rPr>
            <a:t>千円が皆増した。</a:t>
          </a:r>
        </a:p>
        <a:p>
          <a:r>
            <a:rPr kumimoji="1" lang="ja-JP" altLang="en-US" sz="1200">
              <a:latin typeface="ＭＳ Ｐゴシック" panose="020B0600070205080204" pitchFamily="50" charset="-128"/>
              <a:ea typeface="ＭＳ Ｐゴシック" panose="020B0600070205080204" pitchFamily="50" charset="-128"/>
            </a:rPr>
            <a:t>　今後は、現行の市単独補助金を、経済状況に応じ必要性を精査したうえで見直しを徹底するなど、必要以上の補助費の抑制に努める。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37</xdr:row>
      <xdr:rowOff>42418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5348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136144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53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140716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140716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ポイント増加しているが、類似団体平均を</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主な増加要因は、病院事業債管理特別会計にて平成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年度に借入れした病院事業債（</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億円）の元金償還が開始したためである。</a:t>
          </a:r>
        </a:p>
        <a:p>
          <a:r>
            <a:rPr kumimoji="1" lang="ja-JP" altLang="en-US" sz="1200">
              <a:latin typeface="ＭＳ Ｐゴシック" panose="020B0600070205080204" pitchFamily="50" charset="-128"/>
              <a:ea typeface="ＭＳ Ｐゴシック" panose="020B0600070205080204" pitchFamily="50" charset="-128"/>
            </a:rPr>
            <a:t>　今後は道路整備や公共施設の長寿命化等の地方債を財源とする事業の予定が多いことから、増加が見込まれる。交付税措置の高い地方債の活用を徹底するとともに、適債性のある事業であっても事業の必要性をよく精査し、公債費の適正管理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17599</xdr:rowOff>
    </xdr:from>
    <xdr:to>
      <xdr:col>24</xdr:col>
      <xdr:colOff>25400</xdr:colOff>
      <xdr:row>77</xdr:row>
      <xdr:rowOff>63319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2192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162923</xdr:rowOff>
    </xdr:from>
    <xdr:to>
      <xdr:col>19</xdr:col>
      <xdr:colOff>187325</xdr:colOff>
      <xdr:row>77</xdr:row>
      <xdr:rowOff>17599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931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162923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8006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130266</xdr:rowOff>
    </xdr:from>
    <xdr:to>
      <xdr:col>11</xdr:col>
      <xdr:colOff>9525</xdr:colOff>
      <xdr:row>76</xdr:row>
      <xdr:rowOff>149861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1604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12519</xdr:rowOff>
    </xdr:from>
    <xdr:to>
      <xdr:col>24</xdr:col>
      <xdr:colOff>76200</xdr:colOff>
      <xdr:row>77</xdr:row>
      <xdr:rowOff>114119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29046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5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138249</xdr:rowOff>
    </xdr:from>
    <xdr:to>
      <xdr:col>20</xdr:col>
      <xdr:colOff>38100</xdr:colOff>
      <xdr:row>77</xdr:row>
      <xdr:rowOff>68399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78576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112123</xdr:rowOff>
    </xdr:from>
    <xdr:to>
      <xdr:col>15</xdr:col>
      <xdr:colOff>149225</xdr:colOff>
      <xdr:row>77</xdr:row>
      <xdr:rowOff>42273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52450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79466</xdr:rowOff>
    </xdr:from>
    <xdr:to>
      <xdr:col>6</xdr:col>
      <xdr:colOff>171450</xdr:colOff>
      <xdr:row>77</xdr:row>
      <xdr:rowOff>9616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19793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前年度から</a:t>
          </a:r>
          <a:r>
            <a:rPr kumimoji="1" lang="en-US" altLang="ja-JP" sz="1200" baseline="0">
              <a:latin typeface="ＭＳ Ｐゴシック" panose="020B0600070205080204" pitchFamily="50" charset="-128"/>
              <a:ea typeface="ＭＳ Ｐゴシック" panose="020B0600070205080204" pitchFamily="50" charset="-128"/>
            </a:rPr>
            <a:t>4.1</a:t>
          </a:r>
          <a:r>
            <a:rPr kumimoji="1" lang="ja-JP" altLang="en-US" sz="1200" baseline="0">
              <a:latin typeface="ＭＳ Ｐゴシック" panose="020B0600070205080204" pitchFamily="50" charset="-128"/>
              <a:ea typeface="ＭＳ Ｐゴシック" panose="020B0600070205080204" pitchFamily="50" charset="-128"/>
            </a:rPr>
            <a:t>ポイント増加しており、類似団体平均を</a:t>
          </a:r>
          <a:r>
            <a:rPr kumimoji="1" lang="en-US" altLang="ja-JP" sz="1200" baseline="0">
              <a:latin typeface="ＭＳ Ｐゴシック" panose="020B0600070205080204" pitchFamily="50" charset="-128"/>
              <a:ea typeface="ＭＳ Ｐゴシック" panose="020B0600070205080204" pitchFamily="50" charset="-128"/>
            </a:rPr>
            <a:t>0.3</a:t>
          </a:r>
          <a:r>
            <a:rPr kumimoji="1" lang="ja-JP" altLang="en-US" sz="1200" baseline="0">
              <a:latin typeface="ＭＳ Ｐゴシック" panose="020B0600070205080204" pitchFamily="50" charset="-128"/>
              <a:ea typeface="ＭＳ Ｐゴシック" panose="020B0600070205080204" pitchFamily="50" charset="-128"/>
            </a:rPr>
            <a:t>ポイント上回った。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人件費及び補助費等の経常収支比率が悪化したため、前年度から増加している。</a:t>
          </a:r>
        </a:p>
        <a:p>
          <a:r>
            <a:rPr kumimoji="1" lang="ja-JP" altLang="en-US" sz="1200" baseline="0">
              <a:latin typeface="ＭＳ Ｐゴシック" panose="020B0600070205080204" pitchFamily="50" charset="-128"/>
              <a:ea typeface="ＭＳ Ｐゴシック" panose="020B0600070205080204" pitchFamily="50" charset="-128"/>
            </a:rPr>
            <a:t>　今後は、老朽化した施設の修繕費や維持補修費、社会保障関係経費が増大することが見込まれるため、事業の必要性や緊急性を十分精査し、住民サービスを低下させないよう注意しながら比率上昇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39370</xdr:rowOff>
    </xdr:from>
    <xdr:to>
      <xdr:col>82</xdr:col>
      <xdr:colOff>107950</xdr:colOff>
      <xdr:row>77</xdr:row>
      <xdr:rowOff>8889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898120"/>
          <a:ext cx="8382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39370</xdr:rowOff>
    </xdr:from>
    <xdr:to>
      <xdr:col>78</xdr:col>
      <xdr:colOff>69850</xdr:colOff>
      <xdr:row>76</xdr:row>
      <xdr:rowOff>119380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8981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66039</xdr:rowOff>
    </xdr:from>
    <xdr:to>
      <xdr:col>73</xdr:col>
      <xdr:colOff>180975</xdr:colOff>
      <xdr:row>76</xdr:row>
      <xdr:rowOff>119380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0962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62230</xdr:rowOff>
    </xdr:from>
    <xdr:to>
      <xdr:col>69</xdr:col>
      <xdr:colOff>92075</xdr:colOff>
      <xdr:row>76</xdr:row>
      <xdr:rowOff>66039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9209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101616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160020</xdr:rowOff>
    </xdr:from>
    <xdr:to>
      <xdr:col>78</xdr:col>
      <xdr:colOff>120650</xdr:colOff>
      <xdr:row>75</xdr:row>
      <xdr:rowOff>90170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100347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15239</xdr:rowOff>
    </xdr:from>
    <xdr:to>
      <xdr:col>69</xdr:col>
      <xdr:colOff>142875</xdr:colOff>
      <xdr:row>76</xdr:row>
      <xdr:rowOff>116839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115103</xdr:rowOff>
    </xdr:from>
    <xdr:to>
      <xdr:col>29</xdr:col>
      <xdr:colOff>127000</xdr:colOff>
      <xdr:row>17</xdr:row>
      <xdr:rowOff>5861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05928"/>
          <a:ext cx="647700" cy="6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5861</xdr:rowOff>
    </xdr:from>
    <xdr:to>
      <xdr:col>26</xdr:col>
      <xdr:colOff>50800</xdr:colOff>
      <xdr:row>17</xdr:row>
      <xdr:rowOff>15148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68136"/>
          <a:ext cx="698500" cy="9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15148</xdr:rowOff>
    </xdr:from>
    <xdr:to>
      <xdr:col>22</xdr:col>
      <xdr:colOff>114300</xdr:colOff>
      <xdr:row>17</xdr:row>
      <xdr:rowOff>26492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77423"/>
          <a:ext cx="698500" cy="11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26492</xdr:rowOff>
    </xdr:from>
    <xdr:to>
      <xdr:col>18</xdr:col>
      <xdr:colOff>177800</xdr:colOff>
      <xdr:row>17</xdr:row>
      <xdr:rowOff>52553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88767"/>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64303</xdr:rowOff>
    </xdr:from>
    <xdr:to>
      <xdr:col>29</xdr:col>
      <xdr:colOff>177800</xdr:colOff>
      <xdr:row>16</xdr:row>
      <xdr:rowOff>165903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5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80830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126511</xdr:rowOff>
    </xdr:from>
    <xdr:to>
      <xdr:col>26</xdr:col>
      <xdr:colOff>101600</xdr:colOff>
      <xdr:row>17</xdr:row>
      <xdr:rowOff>56661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17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66838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686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135798</xdr:rowOff>
    </xdr:from>
    <xdr:to>
      <xdr:col>22</xdr:col>
      <xdr:colOff>165100</xdr:colOff>
      <xdr:row>17</xdr:row>
      <xdr:rowOff>65948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26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76125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9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147142</xdr:rowOff>
    </xdr:from>
    <xdr:to>
      <xdr:col>19</xdr:col>
      <xdr:colOff>38100</xdr:colOff>
      <xdr:row>17</xdr:row>
      <xdr:rowOff>77292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3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87469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70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1753</xdr:rowOff>
    </xdr:from>
    <xdr:to>
      <xdr:col>15</xdr:col>
      <xdr:colOff>101600</xdr:colOff>
      <xdr:row>17</xdr:row>
      <xdr:rowOff>103353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64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113530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3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336528</xdr:rowOff>
    </xdr:from>
    <xdr:to>
      <xdr:col>29</xdr:col>
      <xdr:colOff>127000</xdr:colOff>
      <xdr:row>36</xdr:row>
      <xdr:rowOff>76446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46878"/>
          <a:ext cx="647700" cy="82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76446</xdr:rowOff>
    </xdr:from>
    <xdr:to>
      <xdr:col>26</xdr:col>
      <xdr:colOff>50800</xdr:colOff>
      <xdr:row>36</xdr:row>
      <xdr:rowOff>83664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29696"/>
          <a:ext cx="698500" cy="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59727</xdr:rowOff>
    </xdr:from>
    <xdr:to>
      <xdr:col>22</xdr:col>
      <xdr:colOff>114300</xdr:colOff>
      <xdr:row>36</xdr:row>
      <xdr:rowOff>83664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012977"/>
          <a:ext cx="698500" cy="2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30498</xdr:rowOff>
    </xdr:from>
    <xdr:to>
      <xdr:col>18</xdr:col>
      <xdr:colOff>177800</xdr:colOff>
      <xdr:row>36</xdr:row>
      <xdr:rowOff>59727</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983748"/>
          <a:ext cx="698500" cy="29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285728</xdr:rowOff>
    </xdr:from>
    <xdr:to>
      <xdr:col>29</xdr:col>
      <xdr:colOff>177800</xdr:colOff>
      <xdr:row>36</xdr:row>
      <xdr:rowOff>44428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9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130805</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74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25646</xdr:rowOff>
    </xdr:from>
    <xdr:to>
      <xdr:col>26</xdr:col>
      <xdr:colOff>101600</xdr:colOff>
      <xdr:row>36</xdr:row>
      <xdr:rowOff>127246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7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137423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74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32864</xdr:rowOff>
    </xdr:from>
    <xdr:to>
      <xdr:col>22</xdr:col>
      <xdr:colOff>165100</xdr:colOff>
      <xdr:row>36</xdr:row>
      <xdr:rowOff>134464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8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144641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7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8927</xdr:rowOff>
    </xdr:from>
    <xdr:to>
      <xdr:col>19</xdr:col>
      <xdr:colOff>38100</xdr:colOff>
      <xdr:row>36</xdr:row>
      <xdr:rowOff>110527</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6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120704</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73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322598</xdr:rowOff>
    </xdr:from>
    <xdr:to>
      <xdr:col>15</xdr:col>
      <xdr:colOff>101600</xdr:colOff>
      <xdr:row>36</xdr:row>
      <xdr:rowOff>81298</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3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91475</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70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64,689
63,136
130.45
48,580,517
45,576,459
1,999,212
18,057,203
34,705,395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131228</xdr:rowOff>
    </xdr:from>
    <xdr:to>
      <xdr:col>24</xdr:col>
      <xdr:colOff>63500</xdr:colOff>
      <xdr:row>36</xdr:row>
      <xdr:rowOff>114483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131978"/>
          <a:ext cx="838200" cy="1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35973</xdr:rowOff>
    </xdr:from>
    <xdr:to>
      <xdr:col>19</xdr:col>
      <xdr:colOff>177800</xdr:colOff>
      <xdr:row>36</xdr:row>
      <xdr:rowOff>114483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208173"/>
          <a:ext cx="889000" cy="7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35973</xdr:rowOff>
    </xdr:from>
    <xdr:to>
      <xdr:col>15</xdr:col>
      <xdr:colOff>50800</xdr:colOff>
      <xdr:row>36</xdr:row>
      <xdr:rowOff>36030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20817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36030</xdr:rowOff>
    </xdr:from>
    <xdr:to>
      <xdr:col>10</xdr:col>
      <xdr:colOff>114300</xdr:colOff>
      <xdr:row>36</xdr:row>
      <xdr:rowOff>62633</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208230"/>
          <a:ext cx="889000" cy="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80428</xdr:rowOff>
    </xdr:from>
    <xdr:to>
      <xdr:col>24</xdr:col>
      <xdr:colOff>114300</xdr:colOff>
      <xdr:row>36</xdr:row>
      <xdr:rowOff>10578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103305</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9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63683</xdr:rowOff>
    </xdr:from>
    <xdr:to>
      <xdr:col>20</xdr:col>
      <xdr:colOff>38100</xdr:colOff>
      <xdr:row>36</xdr:row>
      <xdr:rowOff>165283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10360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01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156623</xdr:rowOff>
    </xdr:from>
    <xdr:to>
      <xdr:col>15</xdr:col>
      <xdr:colOff>101600</xdr:colOff>
      <xdr:row>36</xdr:row>
      <xdr:rowOff>86773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15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93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156680</xdr:rowOff>
    </xdr:from>
    <xdr:to>
      <xdr:col>10</xdr:col>
      <xdr:colOff>165100</xdr:colOff>
      <xdr:row>36</xdr:row>
      <xdr:rowOff>86830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5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103357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9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11833</xdr:rowOff>
    </xdr:from>
    <xdr:to>
      <xdr:col>6</xdr:col>
      <xdr:colOff>38100</xdr:colOff>
      <xdr:row>36</xdr:row>
      <xdr:rowOff>113433</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129960</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95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116775</xdr:rowOff>
    </xdr:from>
    <xdr:to>
      <xdr:col>24</xdr:col>
      <xdr:colOff>63500</xdr:colOff>
      <xdr:row>58</xdr:row>
      <xdr:rowOff>39491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889425"/>
          <a:ext cx="838200" cy="9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39491</xdr:rowOff>
    </xdr:from>
    <xdr:to>
      <xdr:col>19</xdr:col>
      <xdr:colOff>177800</xdr:colOff>
      <xdr:row>58</xdr:row>
      <xdr:rowOff>104235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983591"/>
          <a:ext cx="889000" cy="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104235</xdr:rowOff>
    </xdr:from>
    <xdr:to>
      <xdr:col>15</xdr:col>
      <xdr:colOff>50800</xdr:colOff>
      <xdr:row>58</xdr:row>
      <xdr:rowOff>126164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10048335"/>
          <a:ext cx="889000" cy="2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101883</xdr:rowOff>
    </xdr:from>
    <xdr:to>
      <xdr:col>10</xdr:col>
      <xdr:colOff>114300</xdr:colOff>
      <xdr:row>58</xdr:row>
      <xdr:rowOff>126164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10045983"/>
          <a:ext cx="889000" cy="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65975</xdr:rowOff>
    </xdr:from>
    <xdr:to>
      <xdr:col>24</xdr:col>
      <xdr:colOff>114300</xdr:colOff>
      <xdr:row>57</xdr:row>
      <xdr:rowOff>167575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44402</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160141</xdr:rowOff>
    </xdr:from>
    <xdr:to>
      <xdr:col>20</xdr:col>
      <xdr:colOff>38100</xdr:colOff>
      <xdr:row>58</xdr:row>
      <xdr:rowOff>90291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9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81418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0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53435</xdr:rowOff>
    </xdr:from>
    <xdr:to>
      <xdr:col>15</xdr:col>
      <xdr:colOff>101600</xdr:colOff>
      <xdr:row>58</xdr:row>
      <xdr:rowOff>155035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146162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9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75364</xdr:rowOff>
    </xdr:from>
    <xdr:to>
      <xdr:col>10</xdr:col>
      <xdr:colOff>165100</xdr:colOff>
      <xdr:row>59</xdr:row>
      <xdr:rowOff>5514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1001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168091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11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51083</xdr:rowOff>
    </xdr:from>
    <xdr:to>
      <xdr:col>6</xdr:col>
      <xdr:colOff>38100</xdr:colOff>
      <xdr:row>58</xdr:row>
      <xdr:rowOff>152683</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143810</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8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148920</xdr:rowOff>
    </xdr:from>
    <xdr:to>
      <xdr:col>24</xdr:col>
      <xdr:colOff>63500</xdr:colOff>
      <xdr:row>78</xdr:row>
      <xdr:rowOff>159359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522020"/>
          <a:ext cx="8382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91960</xdr:rowOff>
    </xdr:from>
    <xdr:to>
      <xdr:col>19</xdr:col>
      <xdr:colOff>177800</xdr:colOff>
      <xdr:row>78</xdr:row>
      <xdr:rowOff>159359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465060"/>
          <a:ext cx="8890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91960</xdr:rowOff>
    </xdr:from>
    <xdr:to>
      <xdr:col>15</xdr:col>
      <xdr:colOff>50800</xdr:colOff>
      <xdr:row>78</xdr:row>
      <xdr:rowOff>114745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465060"/>
          <a:ext cx="889000" cy="2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112649</xdr:rowOff>
    </xdr:from>
    <xdr:to>
      <xdr:col>10</xdr:col>
      <xdr:colOff>114300</xdr:colOff>
      <xdr:row>78</xdr:row>
      <xdr:rowOff>114745</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48574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98120</xdr:rowOff>
    </xdr:from>
    <xdr:to>
      <xdr:col>24</xdr:col>
      <xdr:colOff>114300</xdr:colOff>
      <xdr:row>79</xdr:row>
      <xdr:rowOff>28270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4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13047</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108559</xdr:rowOff>
    </xdr:from>
    <xdr:to>
      <xdr:col>20</xdr:col>
      <xdr:colOff>38100</xdr:colOff>
      <xdr:row>79</xdr:row>
      <xdr:rowOff>38709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29836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57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41160</xdr:rowOff>
    </xdr:from>
    <xdr:to>
      <xdr:col>15</xdr:col>
      <xdr:colOff>101600</xdr:colOff>
      <xdr:row>78</xdr:row>
      <xdr:rowOff>142760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133887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50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63945</xdr:rowOff>
    </xdr:from>
    <xdr:to>
      <xdr:col>10</xdr:col>
      <xdr:colOff>165100</xdr:colOff>
      <xdr:row>78</xdr:row>
      <xdr:rowOff>165545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156672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61849</xdr:rowOff>
    </xdr:from>
    <xdr:to>
      <xdr:col>6</xdr:col>
      <xdr:colOff>38100</xdr:colOff>
      <xdr:row>78</xdr:row>
      <xdr:rowOff>163449</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154576</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52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138088</xdr:rowOff>
    </xdr:from>
    <xdr:to>
      <xdr:col>24</xdr:col>
      <xdr:colOff>63500</xdr:colOff>
      <xdr:row>97</xdr:row>
      <xdr:rowOff>140081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768738"/>
          <a:ext cx="8382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140081</xdr:rowOff>
    </xdr:from>
    <xdr:to>
      <xdr:col>19</xdr:col>
      <xdr:colOff>177800</xdr:colOff>
      <xdr:row>98</xdr:row>
      <xdr:rowOff>11951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770731"/>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170535</xdr:rowOff>
    </xdr:from>
    <xdr:to>
      <xdr:col>15</xdr:col>
      <xdr:colOff>50800</xdr:colOff>
      <xdr:row>98</xdr:row>
      <xdr:rowOff>11951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801185"/>
          <a:ext cx="889000" cy="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170535</xdr:rowOff>
    </xdr:from>
    <xdr:to>
      <xdr:col>10</xdr:col>
      <xdr:colOff>114300</xdr:colOff>
      <xdr:row>98</xdr:row>
      <xdr:rowOff>13894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01185"/>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87288</xdr:rowOff>
    </xdr:from>
    <xdr:to>
      <xdr:col>24</xdr:col>
      <xdr:colOff>114300</xdr:colOff>
      <xdr:row>98</xdr:row>
      <xdr:rowOff>17438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65715</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9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89281</xdr:rowOff>
    </xdr:from>
    <xdr:to>
      <xdr:col>20</xdr:col>
      <xdr:colOff>38100</xdr:colOff>
      <xdr:row>98</xdr:row>
      <xdr:rowOff>19431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10558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132601</xdr:rowOff>
    </xdr:from>
    <xdr:to>
      <xdr:col>15</xdr:col>
      <xdr:colOff>101600</xdr:colOff>
      <xdr:row>98</xdr:row>
      <xdr:rowOff>62751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53878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119735</xdr:rowOff>
    </xdr:from>
    <xdr:to>
      <xdr:col>10</xdr:col>
      <xdr:colOff>165100</xdr:colOff>
      <xdr:row>98</xdr:row>
      <xdr:rowOff>49885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41012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134544</xdr:rowOff>
    </xdr:from>
    <xdr:to>
      <xdr:col>6</xdr:col>
      <xdr:colOff>38100</xdr:colOff>
      <xdr:row>98</xdr:row>
      <xdr:rowOff>64694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55821</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5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145479</xdr:rowOff>
    </xdr:from>
    <xdr:to>
      <xdr:col>55</xdr:col>
      <xdr:colOff>0</xdr:colOff>
      <xdr:row>36</xdr:row>
      <xdr:rowOff>138114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460429"/>
          <a:ext cx="838200" cy="8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138114</xdr:rowOff>
    </xdr:from>
    <xdr:to>
      <xdr:col>50</xdr:col>
      <xdr:colOff>114300</xdr:colOff>
      <xdr:row>37</xdr:row>
      <xdr:rowOff>57377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310314"/>
          <a:ext cx="889000" cy="9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43876</xdr:rowOff>
    </xdr:from>
    <xdr:to>
      <xdr:col>45</xdr:col>
      <xdr:colOff>177800</xdr:colOff>
      <xdr:row>37</xdr:row>
      <xdr:rowOff>57377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87526"/>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101318</xdr:rowOff>
    </xdr:from>
    <xdr:to>
      <xdr:col>41</xdr:col>
      <xdr:colOff>50800</xdr:colOff>
      <xdr:row>37</xdr:row>
      <xdr:rowOff>43876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73518"/>
          <a:ext cx="889000" cy="1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94679</xdr:rowOff>
    </xdr:from>
    <xdr:to>
      <xdr:col>55</xdr:col>
      <xdr:colOff>50800</xdr:colOff>
      <xdr:row>32</xdr:row>
      <xdr:rowOff>24829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4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47706</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36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87314</xdr:rowOff>
    </xdr:from>
    <xdr:to>
      <xdr:col>50</xdr:col>
      <xdr:colOff>165100</xdr:colOff>
      <xdr:row>37</xdr:row>
      <xdr:rowOff>17464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33991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03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6577</xdr:rowOff>
    </xdr:from>
    <xdr:to>
      <xdr:col>46</xdr:col>
      <xdr:colOff>38100</xdr:colOff>
      <xdr:row>37</xdr:row>
      <xdr:rowOff>108177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5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124704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2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164526</xdr:rowOff>
    </xdr:from>
    <xdr:to>
      <xdr:col>41</xdr:col>
      <xdr:colOff>101600</xdr:colOff>
      <xdr:row>37</xdr:row>
      <xdr:rowOff>94676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111203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50518</xdr:rowOff>
    </xdr:from>
    <xdr:to>
      <xdr:col>36</xdr:col>
      <xdr:colOff>165100</xdr:colOff>
      <xdr:row>36</xdr:row>
      <xdr:rowOff>152118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2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168645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9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159789</xdr:rowOff>
    </xdr:from>
    <xdr:to>
      <xdr:col>55</xdr:col>
      <xdr:colOff>0</xdr:colOff>
      <xdr:row>57</xdr:row>
      <xdr:rowOff>620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589539"/>
          <a:ext cx="838200" cy="1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86610</xdr:rowOff>
    </xdr:from>
    <xdr:to>
      <xdr:col>50</xdr:col>
      <xdr:colOff>114300</xdr:colOff>
      <xdr:row>57</xdr:row>
      <xdr:rowOff>620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87810"/>
          <a:ext cx="889000" cy="8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86610</xdr:rowOff>
    </xdr:from>
    <xdr:to>
      <xdr:col>45</xdr:col>
      <xdr:colOff>177800</xdr:colOff>
      <xdr:row>57</xdr:row>
      <xdr:rowOff>69186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87810"/>
          <a:ext cx="889000" cy="1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69186</xdr:rowOff>
    </xdr:from>
    <xdr:to>
      <xdr:col>41</xdr:col>
      <xdr:colOff>50800</xdr:colOff>
      <xdr:row>57</xdr:row>
      <xdr:rowOff>93861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41836"/>
          <a:ext cx="889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108989</xdr:rowOff>
    </xdr:from>
    <xdr:to>
      <xdr:col>55</xdr:col>
      <xdr:colOff>50800</xdr:colOff>
      <xdr:row>56</xdr:row>
      <xdr:rowOff>39139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131866</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9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121270</xdr:rowOff>
    </xdr:from>
    <xdr:to>
      <xdr:col>50</xdr:col>
      <xdr:colOff>165100</xdr:colOff>
      <xdr:row>57</xdr:row>
      <xdr:rowOff>51420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2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42547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1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35810</xdr:rowOff>
    </xdr:from>
    <xdr:to>
      <xdr:col>46</xdr:col>
      <xdr:colOff>38100</xdr:colOff>
      <xdr:row>56</xdr:row>
      <xdr:rowOff>137410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153937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18386</xdr:rowOff>
    </xdr:from>
    <xdr:to>
      <xdr:col>41</xdr:col>
      <xdr:colOff>101600</xdr:colOff>
      <xdr:row>57</xdr:row>
      <xdr:rowOff>119986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111113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43061</xdr:rowOff>
    </xdr:from>
    <xdr:to>
      <xdr:col>36</xdr:col>
      <xdr:colOff>165100</xdr:colOff>
      <xdr:row>57</xdr:row>
      <xdr:rowOff>144661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135788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0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60750</xdr:rowOff>
    </xdr:from>
    <xdr:to>
      <xdr:col>55</xdr:col>
      <xdr:colOff>0</xdr:colOff>
      <xdr:row>78</xdr:row>
      <xdr:rowOff>87054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33850"/>
          <a:ext cx="838200" cy="2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83007</xdr:rowOff>
    </xdr:from>
    <xdr:to>
      <xdr:col>50</xdr:col>
      <xdr:colOff>114300</xdr:colOff>
      <xdr:row>78</xdr:row>
      <xdr:rowOff>87054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56107"/>
          <a:ext cx="8890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83007</xdr:rowOff>
    </xdr:from>
    <xdr:to>
      <xdr:col>45</xdr:col>
      <xdr:colOff>177800</xdr:colOff>
      <xdr:row>78</xdr:row>
      <xdr:rowOff>103558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56107"/>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64033</xdr:rowOff>
    </xdr:from>
    <xdr:to>
      <xdr:col>41</xdr:col>
      <xdr:colOff>50800</xdr:colOff>
      <xdr:row>78</xdr:row>
      <xdr:rowOff>103558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37133"/>
          <a:ext cx="889000" cy="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9950</xdr:rowOff>
    </xdr:from>
    <xdr:to>
      <xdr:col>55</xdr:col>
      <xdr:colOff>50800</xdr:colOff>
      <xdr:row>78</xdr:row>
      <xdr:rowOff>111550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32827</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36254</xdr:rowOff>
    </xdr:from>
    <xdr:to>
      <xdr:col>50</xdr:col>
      <xdr:colOff>165100</xdr:colOff>
      <xdr:row>78</xdr:row>
      <xdr:rowOff>137854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0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154381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32207</xdr:rowOff>
    </xdr:from>
    <xdr:to>
      <xdr:col>46</xdr:col>
      <xdr:colOff>38100</xdr:colOff>
      <xdr:row>78</xdr:row>
      <xdr:rowOff>133807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124934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49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52758</xdr:rowOff>
    </xdr:from>
    <xdr:to>
      <xdr:col>41</xdr:col>
      <xdr:colOff>101600</xdr:colOff>
      <xdr:row>78</xdr:row>
      <xdr:rowOff>154358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145485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1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13233</xdr:rowOff>
    </xdr:from>
    <xdr:to>
      <xdr:col>36</xdr:col>
      <xdr:colOff>165100</xdr:colOff>
      <xdr:row>78</xdr:row>
      <xdr:rowOff>114833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105960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7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60866</xdr:rowOff>
    </xdr:from>
    <xdr:to>
      <xdr:col>55</xdr:col>
      <xdr:colOff>0</xdr:colOff>
      <xdr:row>95</xdr:row>
      <xdr:rowOff>65405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005716"/>
          <a:ext cx="838200" cy="34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32486</xdr:rowOff>
    </xdr:from>
    <xdr:to>
      <xdr:col>50</xdr:col>
      <xdr:colOff>114300</xdr:colOff>
      <xdr:row>95</xdr:row>
      <xdr:rowOff>65405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320236"/>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32486</xdr:rowOff>
    </xdr:from>
    <xdr:to>
      <xdr:col>45</xdr:col>
      <xdr:colOff>177800</xdr:colOff>
      <xdr:row>97</xdr:row>
      <xdr:rowOff>128727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320236"/>
          <a:ext cx="889000" cy="4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128727</xdr:rowOff>
    </xdr:from>
    <xdr:to>
      <xdr:col>41</xdr:col>
      <xdr:colOff>50800</xdr:colOff>
      <xdr:row>98</xdr:row>
      <xdr:rowOff>18624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59377"/>
          <a:ext cx="889000" cy="6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10066</xdr:rowOff>
    </xdr:from>
    <xdr:to>
      <xdr:col>55</xdr:col>
      <xdr:colOff>50800</xdr:colOff>
      <xdr:row>93</xdr:row>
      <xdr:rowOff>111666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9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32943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80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14605</xdr:rowOff>
    </xdr:from>
    <xdr:to>
      <xdr:col>50</xdr:col>
      <xdr:colOff>165100</xdr:colOff>
      <xdr:row>95</xdr:row>
      <xdr:rowOff>116205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132732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153136</xdr:rowOff>
    </xdr:from>
    <xdr:to>
      <xdr:col>46</xdr:col>
      <xdr:colOff>38100</xdr:colOff>
      <xdr:row>95</xdr:row>
      <xdr:rowOff>83286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6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99813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77927</xdr:rowOff>
    </xdr:from>
    <xdr:to>
      <xdr:col>41</xdr:col>
      <xdr:colOff>101600</xdr:colOff>
      <xdr:row>98</xdr:row>
      <xdr:rowOff>8077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170654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139274</xdr:rowOff>
    </xdr:from>
    <xdr:to>
      <xdr:col>36</xdr:col>
      <xdr:colOff>165100</xdr:colOff>
      <xdr:row>98</xdr:row>
      <xdr:rowOff>69424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60551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6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29985</xdr:rowOff>
    </xdr:from>
    <xdr:to>
      <xdr:col>85</xdr:col>
      <xdr:colOff>127000</xdr:colOff>
      <xdr:row>39</xdr:row>
      <xdr:rowOff>40894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16535"/>
          <a:ext cx="8382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29985</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16535"/>
          <a:ext cx="889000" cy="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42380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28930"/>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161544</xdr:rowOff>
    </xdr:from>
    <xdr:to>
      <xdr:col>85</xdr:col>
      <xdr:colOff>177800</xdr:colOff>
      <xdr:row>39</xdr:row>
      <xdr:rowOff>91694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76471</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150635</xdr:rowOff>
    </xdr:from>
    <xdr:to>
      <xdr:col>81</xdr:col>
      <xdr:colOff>101600</xdr:colOff>
      <xdr:row>39</xdr:row>
      <xdr:rowOff>80785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6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71912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5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163030</xdr:rowOff>
    </xdr:from>
    <xdr:to>
      <xdr:col>67</xdr:col>
      <xdr:colOff>101600</xdr:colOff>
      <xdr:row>39</xdr:row>
      <xdr:rowOff>93180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84307</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7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47434</xdr:rowOff>
    </xdr:from>
    <xdr:to>
      <xdr:col>85</xdr:col>
      <xdr:colOff>127000</xdr:colOff>
      <xdr:row>75</xdr:row>
      <xdr:rowOff>114249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906184"/>
          <a:ext cx="838200" cy="6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114249</xdr:rowOff>
    </xdr:from>
    <xdr:to>
      <xdr:col>81</xdr:col>
      <xdr:colOff>50800</xdr:colOff>
      <xdr:row>75</xdr:row>
      <xdr:rowOff>150876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972999"/>
          <a:ext cx="889000" cy="3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150876</xdr:rowOff>
    </xdr:from>
    <xdr:to>
      <xdr:col>76</xdr:col>
      <xdr:colOff>114300</xdr:colOff>
      <xdr:row>76</xdr:row>
      <xdr:rowOff>13157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009626"/>
          <a:ext cx="889000" cy="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13157</xdr:rowOff>
    </xdr:from>
    <xdr:to>
      <xdr:col>71</xdr:col>
      <xdr:colOff>177800</xdr:colOff>
      <xdr:row>76</xdr:row>
      <xdr:rowOff>17120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04335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168084</xdr:rowOff>
    </xdr:from>
    <xdr:to>
      <xdr:col>85</xdr:col>
      <xdr:colOff>177800</xdr:colOff>
      <xdr:row>75</xdr:row>
      <xdr:rowOff>98234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146511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83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63449</xdr:rowOff>
    </xdr:from>
    <xdr:to>
      <xdr:col>81</xdr:col>
      <xdr:colOff>101600</xdr:colOff>
      <xdr:row>75</xdr:row>
      <xdr:rowOff>165049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9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156176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100076</xdr:rowOff>
    </xdr:from>
    <xdr:to>
      <xdr:col>76</xdr:col>
      <xdr:colOff>165100</xdr:colOff>
      <xdr:row>76</xdr:row>
      <xdr:rowOff>30226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21353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0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133807</xdr:rowOff>
    </xdr:from>
    <xdr:to>
      <xdr:col>72</xdr:col>
      <xdr:colOff>38100</xdr:colOff>
      <xdr:row>76</xdr:row>
      <xdr:rowOff>63957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55084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08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137770</xdr:rowOff>
    </xdr:from>
    <xdr:to>
      <xdr:col>67</xdr:col>
      <xdr:colOff>101600</xdr:colOff>
      <xdr:row>76</xdr:row>
      <xdr:rowOff>67920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59047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0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76881</xdr:rowOff>
    </xdr:from>
    <xdr:to>
      <xdr:col>85</xdr:col>
      <xdr:colOff>127000</xdr:colOff>
      <xdr:row>97</xdr:row>
      <xdr:rowOff>120681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07531"/>
          <a:ext cx="8382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120681</xdr:rowOff>
    </xdr:from>
    <xdr:to>
      <xdr:col>81</xdr:col>
      <xdr:colOff>50800</xdr:colOff>
      <xdr:row>98</xdr:row>
      <xdr:rowOff>103239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51331"/>
          <a:ext cx="889000" cy="15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15318</xdr:rowOff>
    </xdr:from>
    <xdr:to>
      <xdr:col>76</xdr:col>
      <xdr:colOff>114300</xdr:colOff>
      <xdr:row>98</xdr:row>
      <xdr:rowOff>103239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131618"/>
          <a:ext cx="889000" cy="77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15318</xdr:rowOff>
    </xdr:from>
    <xdr:to>
      <xdr:col>71</xdr:col>
      <xdr:colOff>177800</xdr:colOff>
      <xdr:row>94</xdr:row>
      <xdr:rowOff>24028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131618"/>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26081</xdr:rowOff>
    </xdr:from>
    <xdr:to>
      <xdr:col>85</xdr:col>
      <xdr:colOff>177800</xdr:colOff>
      <xdr:row>97</xdr:row>
      <xdr:rowOff>127681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4508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69881</xdr:rowOff>
    </xdr:from>
    <xdr:to>
      <xdr:col>81</xdr:col>
      <xdr:colOff>101600</xdr:colOff>
      <xdr:row>98</xdr:row>
      <xdr:rowOff>31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162608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79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52439</xdr:rowOff>
    </xdr:from>
    <xdr:to>
      <xdr:col>76</xdr:col>
      <xdr:colOff>165100</xdr:colOff>
      <xdr:row>98</xdr:row>
      <xdr:rowOff>154039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5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145166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4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135968</xdr:rowOff>
    </xdr:from>
    <xdr:to>
      <xdr:col>72</xdr:col>
      <xdr:colOff>38100</xdr:colOff>
      <xdr:row>94</xdr:row>
      <xdr:rowOff>66118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08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82645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585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144678</xdr:rowOff>
    </xdr:from>
    <xdr:to>
      <xdr:col>67</xdr:col>
      <xdr:colOff>101600</xdr:colOff>
      <xdr:row>94</xdr:row>
      <xdr:rowOff>74828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0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91355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586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130739</xdr:rowOff>
    </xdr:from>
    <xdr:to>
      <xdr:col>116</xdr:col>
      <xdr:colOff>63500</xdr:colOff>
      <xdr:row>38</xdr:row>
      <xdr:rowOff>134259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45839"/>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114463</xdr:rowOff>
    </xdr:from>
    <xdr:to>
      <xdr:col>111</xdr:col>
      <xdr:colOff>177800</xdr:colOff>
      <xdr:row>38</xdr:row>
      <xdr:rowOff>130739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29563"/>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114463</xdr:rowOff>
    </xdr:from>
    <xdr:to>
      <xdr:col>107</xdr:col>
      <xdr:colOff>50800</xdr:colOff>
      <xdr:row>38</xdr:row>
      <xdr:rowOff>130191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629563"/>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16667</xdr:rowOff>
    </xdr:from>
    <xdr:to>
      <xdr:col>102</xdr:col>
      <xdr:colOff>114300</xdr:colOff>
      <xdr:row>38</xdr:row>
      <xdr:rowOff>130191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531767"/>
          <a:ext cx="889000" cy="1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83459</xdr:rowOff>
    </xdr:from>
    <xdr:to>
      <xdr:col>116</xdr:col>
      <xdr:colOff>114300</xdr:colOff>
      <xdr:row>39</xdr:row>
      <xdr:rowOff>13609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169836</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79939</xdr:rowOff>
    </xdr:from>
    <xdr:to>
      <xdr:col>112</xdr:col>
      <xdr:colOff>38100</xdr:colOff>
      <xdr:row>39</xdr:row>
      <xdr:rowOff>10089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1216</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68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63663</xdr:rowOff>
    </xdr:from>
    <xdr:to>
      <xdr:col>107</xdr:col>
      <xdr:colOff>101600</xdr:colOff>
      <xdr:row>38</xdr:row>
      <xdr:rowOff>165263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156390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67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79391</xdr:rowOff>
    </xdr:from>
    <xdr:to>
      <xdr:col>102</xdr:col>
      <xdr:colOff>165100</xdr:colOff>
      <xdr:row>39</xdr:row>
      <xdr:rowOff>9541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668</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68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137318</xdr:rowOff>
    </xdr:from>
    <xdr:to>
      <xdr:col>98</xdr:col>
      <xdr:colOff>38100</xdr:colOff>
      <xdr:row>38</xdr:row>
      <xdr:rowOff>67467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4809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83995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25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161989</xdr:rowOff>
    </xdr:from>
    <xdr:to>
      <xdr:col>116</xdr:col>
      <xdr:colOff>63500</xdr:colOff>
      <xdr:row>57</xdr:row>
      <xdr:rowOff>125146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8734489"/>
          <a:ext cx="838200" cy="116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161989</xdr:rowOff>
    </xdr:from>
    <xdr:to>
      <xdr:col>111</xdr:col>
      <xdr:colOff>177800</xdr:colOff>
      <xdr:row>54</xdr:row>
      <xdr:rowOff>139243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8734489"/>
          <a:ext cx="889000" cy="66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139243</xdr:rowOff>
    </xdr:from>
    <xdr:to>
      <xdr:col>107</xdr:col>
      <xdr:colOff>50800</xdr:colOff>
      <xdr:row>58</xdr:row>
      <xdr:rowOff>41554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397543"/>
          <a:ext cx="889000" cy="58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53861</xdr:rowOff>
    </xdr:from>
    <xdr:to>
      <xdr:col>102</xdr:col>
      <xdr:colOff>114300</xdr:colOff>
      <xdr:row>58</xdr:row>
      <xdr:rowOff>41554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826511"/>
          <a:ext cx="889000" cy="15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74346</xdr:rowOff>
    </xdr:from>
    <xdr:to>
      <xdr:col>116</xdr:col>
      <xdr:colOff>114300</xdr:colOff>
      <xdr:row>58</xdr:row>
      <xdr:rowOff>4496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97223</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69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111189</xdr:rowOff>
    </xdr:from>
    <xdr:to>
      <xdr:col>112</xdr:col>
      <xdr:colOff>38100</xdr:colOff>
      <xdr:row>51</xdr:row>
      <xdr:rowOff>41339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86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57866</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845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88443</xdr:rowOff>
    </xdr:from>
    <xdr:to>
      <xdr:col>107</xdr:col>
      <xdr:colOff>101600</xdr:colOff>
      <xdr:row>55</xdr:row>
      <xdr:rowOff>18593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3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35120</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12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162204</xdr:rowOff>
    </xdr:from>
    <xdr:to>
      <xdr:col>102</xdr:col>
      <xdr:colOff>165100</xdr:colOff>
      <xdr:row>58</xdr:row>
      <xdr:rowOff>92354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83481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2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3061</xdr:rowOff>
    </xdr:from>
    <xdr:to>
      <xdr:col>98</xdr:col>
      <xdr:colOff>38100</xdr:colOff>
      <xdr:row>57</xdr:row>
      <xdr:rowOff>104661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7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121188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55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151968</xdr:rowOff>
    </xdr:from>
    <xdr:to>
      <xdr:col>116</xdr:col>
      <xdr:colOff>63500</xdr:colOff>
      <xdr:row>76</xdr:row>
      <xdr:rowOff>24295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839268"/>
          <a:ext cx="838200" cy="2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151968</xdr:rowOff>
    </xdr:from>
    <xdr:to>
      <xdr:col>111</xdr:col>
      <xdr:colOff>177800</xdr:colOff>
      <xdr:row>75</xdr:row>
      <xdr:rowOff>29743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839268"/>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29743</xdr:rowOff>
    </xdr:from>
    <xdr:to>
      <xdr:col>107</xdr:col>
      <xdr:colOff>50800</xdr:colOff>
      <xdr:row>75</xdr:row>
      <xdr:rowOff>40221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888493"/>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118402</xdr:rowOff>
    </xdr:from>
    <xdr:to>
      <xdr:col>102</xdr:col>
      <xdr:colOff>114300</xdr:colOff>
      <xdr:row>75</xdr:row>
      <xdr:rowOff>40221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805702"/>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144945</xdr:rowOff>
    </xdr:from>
    <xdr:to>
      <xdr:col>116</xdr:col>
      <xdr:colOff>114300</xdr:colOff>
      <xdr:row>76</xdr:row>
      <xdr:rowOff>75096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036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123372</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8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101168</xdr:rowOff>
    </xdr:from>
    <xdr:to>
      <xdr:col>112</xdr:col>
      <xdr:colOff>38100</xdr:colOff>
      <xdr:row>75</xdr:row>
      <xdr:rowOff>31318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7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22445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8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150393</xdr:rowOff>
    </xdr:from>
    <xdr:to>
      <xdr:col>107</xdr:col>
      <xdr:colOff>101600</xdr:colOff>
      <xdr:row>75</xdr:row>
      <xdr:rowOff>80543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8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71670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93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160871</xdr:rowOff>
    </xdr:from>
    <xdr:to>
      <xdr:col>102</xdr:col>
      <xdr:colOff>165100</xdr:colOff>
      <xdr:row>75</xdr:row>
      <xdr:rowOff>91021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8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82148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94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67602</xdr:rowOff>
    </xdr:from>
    <xdr:to>
      <xdr:col>98</xdr:col>
      <xdr:colOff>38100</xdr:colOff>
      <xdr:row>74</xdr:row>
      <xdr:rowOff>169202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7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160329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84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・人件費は前年度から</a:t>
          </a:r>
          <a:r>
            <a:rPr kumimoji="1" lang="en-US" altLang="ja-JP" sz="1100">
              <a:latin typeface="ＭＳ Ｐゴシック" panose="020B0600070205080204" pitchFamily="50" charset="-128"/>
              <a:ea typeface="ＭＳ Ｐゴシック" panose="020B0600070205080204" pitchFamily="50" charset="-128"/>
            </a:rPr>
            <a:t>10,828</a:t>
          </a:r>
          <a:r>
            <a:rPr kumimoji="1" lang="ja-JP" altLang="en-US" sz="1100">
              <a:latin typeface="ＭＳ Ｐゴシック" panose="020B0600070205080204" pitchFamily="50" charset="-128"/>
              <a:ea typeface="ＭＳ Ｐゴシック" panose="020B0600070205080204" pitchFamily="50" charset="-128"/>
            </a:rPr>
            <a:t>円増加し、住民一人当たり</a:t>
          </a:r>
          <a:r>
            <a:rPr kumimoji="1" lang="en-US" altLang="ja-JP" sz="1100">
              <a:latin typeface="ＭＳ Ｐゴシック" panose="020B0600070205080204" pitchFamily="50" charset="-128"/>
              <a:ea typeface="ＭＳ Ｐゴシック" panose="020B0600070205080204" pitchFamily="50" charset="-128"/>
            </a:rPr>
            <a:t>88,593</a:t>
          </a:r>
          <a:r>
            <a:rPr kumimoji="1" lang="ja-JP" altLang="en-US" sz="1100">
              <a:latin typeface="ＭＳ Ｐゴシック" panose="020B0600070205080204" pitchFamily="50" charset="-128"/>
              <a:ea typeface="ＭＳ Ｐゴシック" panose="020B0600070205080204" pitchFamily="50" charset="-128"/>
            </a:rPr>
            <a:t>円であり、類似団体平均を</a:t>
          </a:r>
          <a:r>
            <a:rPr kumimoji="1" lang="en-US" altLang="ja-JP" sz="1100">
              <a:latin typeface="ＭＳ Ｐゴシック" panose="020B0600070205080204" pitchFamily="50" charset="-128"/>
              <a:ea typeface="ＭＳ Ｐゴシック" panose="020B0600070205080204" pitchFamily="50" charset="-128"/>
            </a:rPr>
            <a:t>7,395</a:t>
          </a:r>
          <a:r>
            <a:rPr kumimoji="1" lang="ja-JP" altLang="en-US" sz="1100">
              <a:latin typeface="ＭＳ Ｐゴシック" panose="020B0600070205080204" pitchFamily="50" charset="-128"/>
              <a:ea typeface="ＭＳ Ｐゴシック" panose="020B0600070205080204" pitchFamily="50" charset="-128"/>
            </a:rPr>
            <a:t>円上回っている。類似団体と比べ市営の保育所が多く、職員数が多いこと等が主な要因となっている。</a:t>
          </a:r>
        </a:p>
        <a:p>
          <a:r>
            <a:rPr kumimoji="1" lang="ja-JP" altLang="en-US" sz="1100">
              <a:latin typeface="ＭＳ Ｐゴシック" panose="020B0600070205080204" pitchFamily="50" charset="-128"/>
              <a:ea typeface="ＭＳ Ｐゴシック" panose="020B0600070205080204" pitchFamily="50" charset="-128"/>
            </a:rPr>
            <a:t>・物件費は前年度から</a:t>
          </a:r>
          <a:r>
            <a:rPr kumimoji="1" lang="en-US" altLang="ja-JP" sz="1100">
              <a:latin typeface="ＭＳ Ｐゴシック" panose="020B0600070205080204" pitchFamily="50" charset="-128"/>
              <a:ea typeface="ＭＳ Ｐゴシック" panose="020B0600070205080204" pitchFamily="50" charset="-128"/>
            </a:rPr>
            <a:t>5,767</a:t>
          </a:r>
          <a:r>
            <a:rPr kumimoji="1" lang="ja-JP" altLang="en-US" sz="1100">
              <a:latin typeface="ＭＳ Ｐゴシック" panose="020B0600070205080204" pitchFamily="50" charset="-128"/>
              <a:ea typeface="ＭＳ Ｐゴシック" panose="020B0600070205080204" pitchFamily="50" charset="-128"/>
            </a:rPr>
            <a:t>円増加し、住民一人当たり</a:t>
          </a:r>
          <a:r>
            <a:rPr kumimoji="1" lang="en-US" altLang="ja-JP" sz="1100">
              <a:latin typeface="ＭＳ Ｐゴシック" panose="020B0600070205080204" pitchFamily="50" charset="-128"/>
              <a:ea typeface="ＭＳ Ｐゴシック" panose="020B0600070205080204" pitchFamily="50" charset="-128"/>
            </a:rPr>
            <a:t>59,904</a:t>
          </a:r>
          <a:r>
            <a:rPr kumimoji="1" lang="ja-JP" altLang="en-US" sz="1100">
              <a:latin typeface="ＭＳ Ｐゴシック" panose="020B0600070205080204" pitchFamily="50" charset="-128"/>
              <a:ea typeface="ＭＳ Ｐゴシック" panose="020B0600070205080204" pitchFamily="50" charset="-128"/>
            </a:rPr>
            <a:t>円であり、類似団体平均を</a:t>
          </a:r>
          <a:r>
            <a:rPr kumimoji="1" lang="en-US" altLang="ja-JP" sz="1100">
              <a:latin typeface="ＭＳ Ｐゴシック" panose="020B0600070205080204" pitchFamily="50" charset="-128"/>
              <a:ea typeface="ＭＳ Ｐゴシック" panose="020B0600070205080204" pitchFamily="50" charset="-128"/>
            </a:rPr>
            <a:t>11,512</a:t>
          </a:r>
          <a:r>
            <a:rPr kumimoji="1" lang="ja-JP" altLang="en-US" sz="1100">
              <a:latin typeface="ＭＳ Ｐゴシック" panose="020B0600070205080204" pitchFamily="50" charset="-128"/>
              <a:ea typeface="ＭＳ Ｐゴシック" panose="020B0600070205080204" pitchFamily="50" charset="-128"/>
            </a:rPr>
            <a:t>円下回っている。新庁舎建設に伴う什器や備品の購入等による増加はあったものの類似団体を大幅に下回っている。今後も必要性を精査し、突発的かつ緊急的な物件費の増加に耐えられるよう、経常的な物件費の抑制に努める。</a:t>
          </a:r>
        </a:p>
        <a:p>
          <a:r>
            <a:rPr kumimoji="1" lang="ja-JP" altLang="en-US" sz="1100">
              <a:latin typeface="ＭＳ Ｐゴシック" panose="020B0600070205080204" pitchFamily="50" charset="-128"/>
              <a:ea typeface="ＭＳ Ｐゴシック" panose="020B0600070205080204" pitchFamily="50" charset="-128"/>
            </a:rPr>
            <a:t>・補助費等は前年度から</a:t>
          </a:r>
          <a:r>
            <a:rPr kumimoji="1" lang="en-US" altLang="ja-JP" sz="1100">
              <a:latin typeface="ＭＳ Ｐゴシック" panose="020B0600070205080204" pitchFamily="50" charset="-128"/>
              <a:ea typeface="ＭＳ Ｐゴシック" panose="020B0600070205080204" pitchFamily="50" charset="-128"/>
            </a:rPr>
            <a:t>185,889</a:t>
          </a:r>
          <a:r>
            <a:rPr kumimoji="1" lang="ja-JP" altLang="en-US" sz="1100">
              <a:latin typeface="ＭＳ Ｐゴシック" panose="020B0600070205080204" pitchFamily="50" charset="-128"/>
              <a:ea typeface="ＭＳ Ｐゴシック" panose="020B0600070205080204" pitchFamily="50" charset="-128"/>
            </a:rPr>
            <a:t>円と大幅に増加し、住民一人当たり</a:t>
          </a:r>
          <a:r>
            <a:rPr kumimoji="1" lang="en-US" altLang="ja-JP" sz="1100">
              <a:latin typeface="ＭＳ Ｐゴシック" panose="020B0600070205080204" pitchFamily="50" charset="-128"/>
              <a:ea typeface="ＭＳ Ｐゴシック" panose="020B0600070205080204" pitchFamily="50" charset="-128"/>
            </a:rPr>
            <a:t>261,236</a:t>
          </a:r>
          <a:r>
            <a:rPr kumimoji="1" lang="ja-JP" altLang="en-US" sz="1100">
              <a:latin typeface="ＭＳ Ｐゴシック" panose="020B0600070205080204" pitchFamily="50" charset="-128"/>
              <a:ea typeface="ＭＳ Ｐゴシック" panose="020B0600070205080204" pitchFamily="50" charset="-128"/>
            </a:rPr>
            <a:t>円であり、類似団体平均を</a:t>
          </a:r>
          <a:r>
            <a:rPr kumimoji="1" lang="en-US" altLang="ja-JP" sz="1100">
              <a:latin typeface="ＭＳ Ｐゴシック" panose="020B0600070205080204" pitchFamily="50" charset="-128"/>
              <a:ea typeface="ＭＳ Ｐゴシック" panose="020B0600070205080204" pitchFamily="50" charset="-128"/>
            </a:rPr>
            <a:t>86,645</a:t>
          </a:r>
          <a:r>
            <a:rPr kumimoji="1" lang="ja-JP" altLang="en-US" sz="1100">
              <a:latin typeface="ＭＳ Ｐゴシック" panose="020B0600070205080204" pitchFamily="50" charset="-128"/>
              <a:ea typeface="ＭＳ Ｐゴシック" panose="020B0600070205080204" pitchFamily="50" charset="-128"/>
            </a:rPr>
            <a:t>円上回っている。前年度から増加した要因としては、特別定額給付金（</a:t>
          </a:r>
          <a:r>
            <a:rPr kumimoji="1" lang="en-US" altLang="ja-JP" sz="1100">
              <a:latin typeface="ＭＳ Ｐゴシック" panose="020B0600070205080204" pitchFamily="50" charset="-128"/>
              <a:ea typeface="ＭＳ Ｐゴシック" panose="020B0600070205080204" pitchFamily="50" charset="-128"/>
            </a:rPr>
            <a:t>65.1</a:t>
          </a:r>
          <a:r>
            <a:rPr kumimoji="1" lang="ja-JP" altLang="en-US" sz="1100">
              <a:latin typeface="ＭＳ Ｐゴシック" panose="020B0600070205080204" pitchFamily="50" charset="-128"/>
              <a:ea typeface="ＭＳ Ｐゴシック" panose="020B0600070205080204" pitchFamily="50" charset="-128"/>
            </a:rPr>
            <a:t>億円）をはじめとした新型コロナウイルス感染症対応のための臨時的な経済対策補助金が挙げられる。また、地方独立行政法人国保旭中央病院への運営費負担金（経常的経費：</a:t>
          </a:r>
          <a:r>
            <a:rPr kumimoji="1" lang="en-US" altLang="ja-JP" sz="1100">
              <a:latin typeface="ＭＳ Ｐゴシック" panose="020B0600070205080204" pitchFamily="50" charset="-128"/>
              <a:ea typeface="ＭＳ Ｐゴシック" panose="020B0600070205080204" pitchFamily="50" charset="-128"/>
            </a:rPr>
            <a:t>23.4</a:t>
          </a:r>
          <a:r>
            <a:rPr kumimoji="1" lang="ja-JP" altLang="en-US" sz="1100">
              <a:latin typeface="ＭＳ Ｐゴシック" panose="020B0600070205080204" pitchFamily="50" charset="-128"/>
              <a:ea typeface="ＭＳ Ｐゴシック" panose="020B0600070205080204" pitchFamily="50" charset="-128"/>
            </a:rPr>
            <a:t>億円）や広域ごみ処理施設整備事業の建設工事に係る一部事務組合負担金（臨時的経費：約</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億円）等により類似団体平均よりも高い数値を示している。。</a:t>
          </a:r>
        </a:p>
        <a:p>
          <a:r>
            <a:rPr kumimoji="1" lang="ja-JP" altLang="en-US" sz="1100">
              <a:latin typeface="ＭＳ Ｐゴシック" panose="020B0600070205080204" pitchFamily="50" charset="-128"/>
              <a:ea typeface="ＭＳ Ｐゴシック" panose="020B0600070205080204" pitchFamily="50" charset="-128"/>
            </a:rPr>
            <a:t>・普通建設事業費は前年度から</a:t>
          </a:r>
          <a:r>
            <a:rPr kumimoji="1" lang="en-US" altLang="ja-JP" sz="1100">
              <a:latin typeface="ＭＳ Ｐゴシック" panose="020B0600070205080204" pitchFamily="50" charset="-128"/>
              <a:ea typeface="ＭＳ Ｐゴシック" panose="020B0600070205080204" pitchFamily="50" charset="-128"/>
            </a:rPr>
            <a:t>40,186</a:t>
          </a:r>
          <a:r>
            <a:rPr kumimoji="1" lang="ja-JP" altLang="en-US" sz="1100">
              <a:latin typeface="ＭＳ Ｐゴシック" panose="020B0600070205080204" pitchFamily="50" charset="-128"/>
              <a:ea typeface="ＭＳ Ｐゴシック" panose="020B0600070205080204" pitchFamily="50" charset="-128"/>
            </a:rPr>
            <a:t>円と大幅に増加し、住民一人当たり</a:t>
          </a:r>
          <a:r>
            <a:rPr kumimoji="1" lang="en-US" altLang="ja-JP" sz="1100">
              <a:latin typeface="ＭＳ Ｐゴシック" panose="020B0600070205080204" pitchFamily="50" charset="-128"/>
              <a:ea typeface="ＭＳ Ｐゴシック" panose="020B0600070205080204" pitchFamily="50" charset="-128"/>
            </a:rPr>
            <a:t>108,106</a:t>
          </a:r>
          <a:r>
            <a:rPr kumimoji="1" lang="ja-JP" altLang="en-US" sz="1100">
              <a:latin typeface="ＭＳ Ｐゴシック" panose="020B0600070205080204" pitchFamily="50" charset="-128"/>
              <a:ea typeface="ＭＳ Ｐゴシック" panose="020B0600070205080204" pitchFamily="50" charset="-128"/>
            </a:rPr>
            <a:t>円であり、類似団体平均を</a:t>
          </a:r>
          <a:r>
            <a:rPr kumimoji="1" lang="en-US" altLang="ja-JP" sz="1100">
              <a:latin typeface="ＭＳ Ｐゴシック" panose="020B0600070205080204" pitchFamily="50" charset="-128"/>
              <a:ea typeface="ＭＳ Ｐゴシック" panose="020B0600070205080204" pitchFamily="50" charset="-128"/>
            </a:rPr>
            <a:t>37,777</a:t>
          </a:r>
          <a:r>
            <a:rPr kumimoji="1" lang="ja-JP" altLang="en-US" sz="1100">
              <a:latin typeface="ＭＳ Ｐゴシック" panose="020B0600070205080204" pitchFamily="50" charset="-128"/>
              <a:ea typeface="ＭＳ Ｐゴシック" panose="020B0600070205080204" pitchFamily="50" charset="-128"/>
            </a:rPr>
            <a:t>円上回っている。更新整備が前年度から</a:t>
          </a:r>
          <a:r>
            <a:rPr kumimoji="1" lang="en-US" altLang="ja-JP" sz="1100">
              <a:latin typeface="ＭＳ Ｐゴシック" panose="020B0600070205080204" pitchFamily="50" charset="-128"/>
              <a:ea typeface="ＭＳ Ｐゴシック" panose="020B0600070205080204" pitchFamily="50" charset="-128"/>
            </a:rPr>
            <a:t>21,278</a:t>
          </a:r>
          <a:r>
            <a:rPr kumimoji="1" lang="ja-JP" altLang="en-US" sz="1100">
              <a:latin typeface="ＭＳ Ｐゴシック" panose="020B0600070205080204" pitchFamily="50" charset="-128"/>
              <a:ea typeface="ＭＳ Ｐゴシック" panose="020B0600070205080204" pitchFamily="50" charset="-128"/>
            </a:rPr>
            <a:t>円と大幅に増加しているのは、新庁舎建設事業の本体工事費が主な要因である。次年度以降は減少を見込むが、道路整備等により類似団体平均よりもやや高い状況が続くと予想される。</a:t>
          </a:r>
        </a:p>
        <a:p>
          <a:r>
            <a:rPr kumimoji="1" lang="ja-JP" altLang="en-US" sz="1100">
              <a:latin typeface="ＭＳ Ｐゴシック" panose="020B0600070205080204" pitchFamily="50" charset="-128"/>
              <a:ea typeface="ＭＳ Ｐゴシック" panose="020B0600070205080204" pitchFamily="50" charset="-128"/>
            </a:rPr>
            <a:t>・貸付金は前年度から</a:t>
          </a:r>
          <a:r>
            <a:rPr kumimoji="1" lang="en-US" altLang="ja-JP" sz="1100">
              <a:latin typeface="ＭＳ Ｐゴシック" panose="020B0600070205080204" pitchFamily="50" charset="-128"/>
              <a:ea typeface="ＭＳ Ｐゴシック" panose="020B0600070205080204" pitchFamily="50" charset="-128"/>
            </a:rPr>
            <a:t>30,533</a:t>
          </a:r>
          <a:r>
            <a:rPr kumimoji="1" lang="ja-JP" altLang="en-US" sz="1100">
              <a:latin typeface="ＭＳ Ｐゴシック" panose="020B0600070205080204" pitchFamily="50" charset="-128"/>
              <a:ea typeface="ＭＳ Ｐゴシック" panose="020B0600070205080204" pitchFamily="50" charset="-128"/>
            </a:rPr>
            <a:t>円と大幅に減少し、住民一人当たり</a:t>
          </a:r>
          <a:r>
            <a:rPr kumimoji="1" lang="en-US" altLang="ja-JP" sz="1100">
              <a:latin typeface="ＭＳ Ｐゴシック" panose="020B0600070205080204" pitchFamily="50" charset="-128"/>
              <a:ea typeface="ＭＳ Ｐゴシック" panose="020B0600070205080204" pitchFamily="50" charset="-128"/>
            </a:rPr>
            <a:t>6,882</a:t>
          </a:r>
          <a:r>
            <a:rPr kumimoji="1" lang="ja-JP" altLang="en-US" sz="1100">
              <a:latin typeface="ＭＳ Ｐゴシック" panose="020B0600070205080204" pitchFamily="50" charset="-128"/>
              <a:ea typeface="ＭＳ Ｐゴシック" panose="020B0600070205080204" pitchFamily="50" charset="-128"/>
            </a:rPr>
            <a:t>円であり、類似団体平均を</a:t>
          </a:r>
          <a:r>
            <a:rPr kumimoji="1" lang="en-US" altLang="ja-JP" sz="1100">
              <a:latin typeface="ＭＳ Ｐゴシック" panose="020B0600070205080204" pitchFamily="50" charset="-128"/>
              <a:ea typeface="ＭＳ Ｐゴシック" panose="020B0600070205080204" pitchFamily="50" charset="-128"/>
            </a:rPr>
            <a:t>1,334</a:t>
          </a:r>
          <a:r>
            <a:rPr kumimoji="1" lang="ja-JP" altLang="en-US" sz="1100">
              <a:latin typeface="ＭＳ Ｐゴシック" panose="020B0600070205080204" pitchFamily="50" charset="-128"/>
              <a:ea typeface="ＭＳ Ｐゴシック" panose="020B0600070205080204" pitchFamily="50" charset="-128"/>
            </a:rPr>
            <a:t>円上回っている。令和元年度は旭中央病院への看護師宿舎整備のための貸付金（</a:t>
          </a:r>
          <a:r>
            <a:rPr kumimoji="1" lang="en-US" altLang="ja-JP" sz="1100">
              <a:latin typeface="ＭＳ Ｐゴシック" panose="020B0600070205080204" pitchFamily="50" charset="-128"/>
              <a:ea typeface="ＭＳ Ｐゴシック" panose="020B0600070205080204" pitchFamily="50" charset="-128"/>
            </a:rPr>
            <a:t>20.4</a:t>
          </a:r>
          <a:r>
            <a:rPr kumimoji="1" lang="ja-JP" altLang="en-US" sz="1100">
              <a:latin typeface="ＭＳ Ｐゴシック" panose="020B0600070205080204" pitchFamily="50" charset="-128"/>
              <a:ea typeface="ＭＳ Ｐゴシック" panose="020B0600070205080204" pitchFamily="50" charset="-128"/>
            </a:rPr>
            <a:t>億円）により一時的に大幅な増加がみられた。今後も旭中央病院の施設整備等の状況によっては、一時的に高い数値となることが予想される。</a:t>
          </a:r>
        </a:p>
        <a:p>
          <a:r>
            <a:rPr kumimoji="1" lang="ja-JP" altLang="en-US" sz="1100">
              <a:latin typeface="ＭＳ Ｐゴシック" panose="020B0600070205080204" pitchFamily="50" charset="-128"/>
              <a:ea typeface="ＭＳ Ｐゴシック" panose="020B0600070205080204" pitchFamily="50" charset="-128"/>
            </a:rPr>
            <a:t>・積立金は前年度から</a:t>
          </a:r>
          <a:r>
            <a:rPr kumimoji="1" lang="en-US" altLang="ja-JP" sz="1100">
              <a:latin typeface="ＭＳ Ｐゴシック" panose="020B0600070205080204" pitchFamily="50" charset="-128"/>
              <a:ea typeface="ＭＳ Ｐゴシック" panose="020B0600070205080204" pitchFamily="50" charset="-128"/>
            </a:rPr>
            <a:t>1,916</a:t>
          </a:r>
          <a:r>
            <a:rPr kumimoji="1" lang="ja-JP" altLang="en-US" sz="1100">
              <a:latin typeface="ＭＳ Ｐゴシック" panose="020B0600070205080204" pitchFamily="50" charset="-128"/>
              <a:ea typeface="ＭＳ Ｐゴシック" panose="020B0600070205080204" pitchFamily="50" charset="-128"/>
            </a:rPr>
            <a:t>円増加し、住民一人当たり</a:t>
          </a:r>
          <a:r>
            <a:rPr kumimoji="1" lang="en-US" altLang="ja-JP" sz="1100">
              <a:latin typeface="ＭＳ Ｐゴシック" panose="020B0600070205080204" pitchFamily="50" charset="-128"/>
              <a:ea typeface="ＭＳ Ｐゴシック" panose="020B0600070205080204" pitchFamily="50" charset="-128"/>
            </a:rPr>
            <a:t>10,248</a:t>
          </a:r>
          <a:r>
            <a:rPr kumimoji="1" lang="ja-JP" altLang="en-US" sz="1100">
              <a:latin typeface="ＭＳ Ｐゴシック" panose="020B0600070205080204" pitchFamily="50" charset="-128"/>
              <a:ea typeface="ＭＳ Ｐゴシック" panose="020B0600070205080204" pitchFamily="50" charset="-128"/>
            </a:rPr>
            <a:t>円であり、類似団体平均を</a:t>
          </a:r>
          <a:r>
            <a:rPr kumimoji="1" lang="en-US" altLang="ja-JP" sz="1100">
              <a:latin typeface="ＭＳ Ｐゴシック" panose="020B0600070205080204" pitchFamily="50" charset="-128"/>
              <a:ea typeface="ＭＳ Ｐゴシック" panose="020B0600070205080204" pitchFamily="50" charset="-128"/>
            </a:rPr>
            <a:t>5,577</a:t>
          </a:r>
          <a:r>
            <a:rPr kumimoji="1" lang="ja-JP" altLang="en-US" sz="1100">
              <a:latin typeface="ＭＳ Ｐゴシック" panose="020B0600070205080204" pitchFamily="50" charset="-128"/>
              <a:ea typeface="ＭＳ Ｐゴシック" panose="020B0600070205080204" pitchFamily="50" charset="-128"/>
            </a:rPr>
            <a:t>円下回っている。ふるさと応援基金積立金による増はあったものの、新型コロナウイルス感染症対応等により特定目的基金に積立てることができなかった。今後も財政調整基金だけでなく、計画的に特目基金へ積立てを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64,689
63,136
130.45
48,580,517
45,576,459
1,999,212
18,057,203
34,705,395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16256</xdr:rowOff>
    </xdr:from>
    <xdr:to>
      <xdr:col>24</xdr:col>
      <xdr:colOff>63500</xdr:colOff>
      <xdr:row>36</xdr:row>
      <xdr:rowOff>50546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884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47346</xdr:rowOff>
    </xdr:from>
    <xdr:to>
      <xdr:col>19</xdr:col>
      <xdr:colOff>177800</xdr:colOff>
      <xdr:row>36</xdr:row>
      <xdr:rowOff>16256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48096"/>
          <a:ext cx="889000" cy="1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157531</xdr:rowOff>
    </xdr:from>
    <xdr:to>
      <xdr:col>15</xdr:col>
      <xdr:colOff>50800</xdr:colOff>
      <xdr:row>35</xdr:row>
      <xdr:rowOff>47346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86831"/>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130556</xdr:rowOff>
    </xdr:from>
    <xdr:to>
      <xdr:col>10</xdr:col>
      <xdr:colOff>114300</xdr:colOff>
      <xdr:row>34</xdr:row>
      <xdr:rowOff>157531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59856"/>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171196</xdr:rowOff>
    </xdr:from>
    <xdr:to>
      <xdr:col>24</xdr:col>
      <xdr:colOff>114300</xdr:colOff>
      <xdr:row>36</xdr:row>
      <xdr:rowOff>101346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149623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5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136906</xdr:rowOff>
    </xdr:from>
    <xdr:to>
      <xdr:col>20</xdr:col>
      <xdr:colOff>38100</xdr:colOff>
      <xdr:row>36</xdr:row>
      <xdr:rowOff>67056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58183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167996</xdr:rowOff>
    </xdr:from>
    <xdr:to>
      <xdr:col>15</xdr:col>
      <xdr:colOff>101600</xdr:colOff>
      <xdr:row>35</xdr:row>
      <xdr:rowOff>98146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106731</xdr:rowOff>
    </xdr:from>
    <xdr:to>
      <xdr:col>10</xdr:col>
      <xdr:colOff>165100</xdr:colOff>
      <xdr:row>35</xdr:row>
      <xdr:rowOff>36881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28008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2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79756</xdr:rowOff>
    </xdr:from>
    <xdr:to>
      <xdr:col>6</xdr:col>
      <xdr:colOff>38100</xdr:colOff>
      <xdr:row>35</xdr:row>
      <xdr:rowOff>9906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26433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55076</xdr:rowOff>
    </xdr:from>
    <xdr:to>
      <xdr:col>24</xdr:col>
      <xdr:colOff>63500</xdr:colOff>
      <xdr:row>58</xdr:row>
      <xdr:rowOff>15360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13376"/>
          <a:ext cx="838200" cy="64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76100</xdr:rowOff>
    </xdr:from>
    <xdr:to>
      <xdr:col>19</xdr:col>
      <xdr:colOff>177800</xdr:colOff>
      <xdr:row>58</xdr:row>
      <xdr:rowOff>15360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48750"/>
          <a:ext cx="889000" cy="11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71889</xdr:rowOff>
    </xdr:from>
    <xdr:to>
      <xdr:col>15</xdr:col>
      <xdr:colOff>50800</xdr:colOff>
      <xdr:row>57</xdr:row>
      <xdr:rowOff>76100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44539"/>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70373</xdr:rowOff>
    </xdr:from>
    <xdr:to>
      <xdr:col>10</xdr:col>
      <xdr:colOff>114300</xdr:colOff>
      <xdr:row>57</xdr:row>
      <xdr:rowOff>71889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43023"/>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4276</xdr:rowOff>
    </xdr:from>
    <xdr:to>
      <xdr:col>24</xdr:col>
      <xdr:colOff>114300</xdr:colOff>
      <xdr:row>54</xdr:row>
      <xdr:rowOff>105876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27153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1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136010</xdr:rowOff>
    </xdr:from>
    <xdr:to>
      <xdr:col>20</xdr:col>
      <xdr:colOff>38100</xdr:colOff>
      <xdr:row>58</xdr:row>
      <xdr:rowOff>66160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57287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25300</xdr:rowOff>
    </xdr:from>
    <xdr:to>
      <xdr:col>15</xdr:col>
      <xdr:colOff>101600</xdr:colOff>
      <xdr:row>57</xdr:row>
      <xdr:rowOff>126900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143427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21089</xdr:rowOff>
    </xdr:from>
    <xdr:to>
      <xdr:col>10</xdr:col>
      <xdr:colOff>165100</xdr:colOff>
      <xdr:row>57</xdr:row>
      <xdr:rowOff>122689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139216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6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19573</xdr:rowOff>
    </xdr:from>
    <xdr:to>
      <xdr:col>6</xdr:col>
      <xdr:colOff>38100</xdr:colOff>
      <xdr:row>57</xdr:row>
      <xdr:rowOff>121173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137700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6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132195</xdr:rowOff>
    </xdr:from>
    <xdr:to>
      <xdr:col>24</xdr:col>
      <xdr:colOff>63500</xdr:colOff>
      <xdr:row>78</xdr:row>
      <xdr:rowOff>23685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33845"/>
          <a:ext cx="838200" cy="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23685</xdr:rowOff>
    </xdr:from>
    <xdr:to>
      <xdr:col>19</xdr:col>
      <xdr:colOff>177800</xdr:colOff>
      <xdr:row>78</xdr:row>
      <xdr:rowOff>86740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96785"/>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86740</xdr:rowOff>
    </xdr:from>
    <xdr:to>
      <xdr:col>15</xdr:col>
      <xdr:colOff>50800</xdr:colOff>
      <xdr:row>78</xdr:row>
      <xdr:rowOff>98323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59840"/>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96647</xdr:rowOff>
    </xdr:from>
    <xdr:to>
      <xdr:col>10</xdr:col>
      <xdr:colOff>114300</xdr:colOff>
      <xdr:row>78</xdr:row>
      <xdr:rowOff>98323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6974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81395</xdr:rowOff>
    </xdr:from>
    <xdr:to>
      <xdr:col>24</xdr:col>
      <xdr:colOff>114300</xdr:colOff>
      <xdr:row>78</xdr:row>
      <xdr:rowOff>11545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167772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144335</xdr:rowOff>
    </xdr:from>
    <xdr:to>
      <xdr:col>20</xdr:col>
      <xdr:colOff>38100</xdr:colOff>
      <xdr:row>78</xdr:row>
      <xdr:rowOff>74485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65612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3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35940</xdr:rowOff>
    </xdr:from>
    <xdr:to>
      <xdr:col>15</xdr:col>
      <xdr:colOff>101600</xdr:colOff>
      <xdr:row>78</xdr:row>
      <xdr:rowOff>137540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128667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0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47523</xdr:rowOff>
    </xdr:from>
    <xdr:to>
      <xdr:col>10</xdr:col>
      <xdr:colOff>165100</xdr:colOff>
      <xdr:row>78</xdr:row>
      <xdr:rowOff>149123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140250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1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45847</xdr:rowOff>
    </xdr:from>
    <xdr:to>
      <xdr:col>6</xdr:col>
      <xdr:colOff>38100</xdr:colOff>
      <xdr:row>78</xdr:row>
      <xdr:rowOff>147447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138574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1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50622</xdr:rowOff>
    </xdr:from>
    <xdr:to>
      <xdr:col>24</xdr:col>
      <xdr:colOff>63500</xdr:colOff>
      <xdr:row>91</xdr:row>
      <xdr:rowOff>148997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5481122"/>
          <a:ext cx="838200" cy="26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148997</xdr:rowOff>
    </xdr:from>
    <xdr:to>
      <xdr:col>19</xdr:col>
      <xdr:colOff>177800</xdr:colOff>
      <xdr:row>94</xdr:row>
      <xdr:rowOff>61007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5750947"/>
          <a:ext cx="889000" cy="42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61007</xdr:rowOff>
    </xdr:from>
    <xdr:to>
      <xdr:col>15</xdr:col>
      <xdr:colOff>50800</xdr:colOff>
      <xdr:row>95</xdr:row>
      <xdr:rowOff>64055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177307"/>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46637</xdr:rowOff>
    </xdr:from>
    <xdr:to>
      <xdr:col>10</xdr:col>
      <xdr:colOff>114300</xdr:colOff>
      <xdr:row>95</xdr:row>
      <xdr:rowOff>64055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5991487"/>
          <a:ext cx="889000" cy="3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171272</xdr:rowOff>
    </xdr:from>
    <xdr:to>
      <xdr:col>24</xdr:col>
      <xdr:colOff>114300</xdr:colOff>
      <xdr:row>90</xdr:row>
      <xdr:rowOff>101422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54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124299</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38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98197</xdr:rowOff>
    </xdr:from>
    <xdr:to>
      <xdr:col>20</xdr:col>
      <xdr:colOff>38100</xdr:colOff>
      <xdr:row>92</xdr:row>
      <xdr:rowOff>28347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570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44874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54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10207</xdr:rowOff>
    </xdr:from>
    <xdr:to>
      <xdr:col>15</xdr:col>
      <xdr:colOff>101600</xdr:colOff>
      <xdr:row>94</xdr:row>
      <xdr:rowOff>111807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1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128334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590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13255</xdr:rowOff>
    </xdr:from>
    <xdr:to>
      <xdr:col>10</xdr:col>
      <xdr:colOff>165100</xdr:colOff>
      <xdr:row>95</xdr:row>
      <xdr:rowOff>114855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3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131382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07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167287</xdr:rowOff>
    </xdr:from>
    <xdr:to>
      <xdr:col>6</xdr:col>
      <xdr:colOff>38100</xdr:colOff>
      <xdr:row>93</xdr:row>
      <xdr:rowOff>97437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5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113964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571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94470</xdr:rowOff>
    </xdr:from>
    <xdr:to>
      <xdr:col>55</xdr:col>
      <xdr:colOff>0</xdr:colOff>
      <xdr:row>39</xdr:row>
      <xdr:rowOff>96266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1020"/>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94470</xdr:rowOff>
    </xdr:from>
    <xdr:to>
      <xdr:col>50</xdr:col>
      <xdr:colOff>114300</xdr:colOff>
      <xdr:row>39</xdr:row>
      <xdr:rowOff>94797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8102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94797</xdr:rowOff>
    </xdr:from>
    <xdr:to>
      <xdr:col>45</xdr:col>
      <xdr:colOff>177800</xdr:colOff>
      <xdr:row>39</xdr:row>
      <xdr:rowOff>94797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13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94797</xdr:rowOff>
    </xdr:from>
    <xdr:to>
      <xdr:col>41</xdr:col>
      <xdr:colOff>50800</xdr:colOff>
      <xdr:row>39</xdr:row>
      <xdr:rowOff>94960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8134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45466</xdr:rowOff>
    </xdr:from>
    <xdr:to>
      <xdr:col>55</xdr:col>
      <xdr:colOff>50800</xdr:colOff>
      <xdr:row>39</xdr:row>
      <xdr:rowOff>147066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131843</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69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43670</xdr:rowOff>
    </xdr:from>
    <xdr:to>
      <xdr:col>50</xdr:col>
      <xdr:colOff>165100</xdr:colOff>
      <xdr:row>39</xdr:row>
      <xdr:rowOff>145270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136397</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822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43997</xdr:rowOff>
    </xdr:from>
    <xdr:to>
      <xdr:col>46</xdr:col>
      <xdr:colOff>38100</xdr:colOff>
      <xdr:row>39</xdr:row>
      <xdr:rowOff>145597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136724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8232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43997</xdr:rowOff>
    </xdr:from>
    <xdr:to>
      <xdr:col>41</xdr:col>
      <xdr:colOff>101600</xdr:colOff>
      <xdr:row>39</xdr:row>
      <xdr:rowOff>145597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136724</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8232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44160</xdr:rowOff>
    </xdr:from>
    <xdr:to>
      <xdr:col>36</xdr:col>
      <xdr:colOff>165100</xdr:colOff>
      <xdr:row>39</xdr:row>
      <xdr:rowOff>145760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136887</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151149</xdr:rowOff>
    </xdr:from>
    <xdr:to>
      <xdr:col>55</xdr:col>
      <xdr:colOff>0</xdr:colOff>
      <xdr:row>57</xdr:row>
      <xdr:rowOff>166332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80899"/>
          <a:ext cx="838200" cy="35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84398</xdr:rowOff>
    </xdr:from>
    <xdr:to>
      <xdr:col>50</xdr:col>
      <xdr:colOff>114300</xdr:colOff>
      <xdr:row>57</xdr:row>
      <xdr:rowOff>166332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85598"/>
          <a:ext cx="889000" cy="25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84398</xdr:rowOff>
    </xdr:from>
    <xdr:to>
      <xdr:col>45</xdr:col>
      <xdr:colOff>177800</xdr:colOff>
      <xdr:row>56</xdr:row>
      <xdr:rowOff>88456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85598"/>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88456</xdr:rowOff>
    </xdr:from>
    <xdr:to>
      <xdr:col>41</xdr:col>
      <xdr:colOff>50800</xdr:colOff>
      <xdr:row>57</xdr:row>
      <xdr:rowOff>120403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89656"/>
          <a:ext cx="889000" cy="20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100349</xdr:rowOff>
    </xdr:from>
    <xdr:to>
      <xdr:col>55</xdr:col>
      <xdr:colOff>50800</xdr:colOff>
      <xdr:row>56</xdr:row>
      <xdr:rowOff>30499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123226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8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115532</xdr:rowOff>
    </xdr:from>
    <xdr:to>
      <xdr:col>50</xdr:col>
      <xdr:colOff>165100</xdr:colOff>
      <xdr:row>58</xdr:row>
      <xdr:rowOff>45682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8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36809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8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33598</xdr:rowOff>
    </xdr:from>
    <xdr:to>
      <xdr:col>46</xdr:col>
      <xdr:colOff>38100</xdr:colOff>
      <xdr:row>56</xdr:row>
      <xdr:rowOff>135198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151725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1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37656</xdr:rowOff>
    </xdr:from>
    <xdr:to>
      <xdr:col>41</xdr:col>
      <xdr:colOff>101600</xdr:colOff>
      <xdr:row>56</xdr:row>
      <xdr:rowOff>139256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130383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73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69603</xdr:rowOff>
    </xdr:from>
    <xdr:to>
      <xdr:col>36</xdr:col>
      <xdr:colOff>165100</xdr:colOff>
      <xdr:row>57</xdr:row>
      <xdr:rowOff>171203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162330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38697</xdr:rowOff>
    </xdr:from>
    <xdr:to>
      <xdr:col>55</xdr:col>
      <xdr:colOff>0</xdr:colOff>
      <xdr:row>78</xdr:row>
      <xdr:rowOff>112173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11797"/>
          <a:ext cx="838200" cy="7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112173</xdr:rowOff>
    </xdr:from>
    <xdr:to>
      <xdr:col>50</xdr:col>
      <xdr:colOff>114300</xdr:colOff>
      <xdr:row>78</xdr:row>
      <xdr:rowOff>112916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85273"/>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108268</xdr:rowOff>
    </xdr:from>
    <xdr:to>
      <xdr:col>45</xdr:col>
      <xdr:colOff>177800</xdr:colOff>
      <xdr:row>78</xdr:row>
      <xdr:rowOff>112916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81368"/>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108268</xdr:rowOff>
    </xdr:from>
    <xdr:to>
      <xdr:col>41</xdr:col>
      <xdr:colOff>50800</xdr:colOff>
      <xdr:row>78</xdr:row>
      <xdr:rowOff>111944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81368"/>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159347</xdr:rowOff>
    </xdr:from>
    <xdr:to>
      <xdr:col>55</xdr:col>
      <xdr:colOff>50800</xdr:colOff>
      <xdr:row>78</xdr:row>
      <xdr:rowOff>89497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137774</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61373</xdr:rowOff>
    </xdr:from>
    <xdr:to>
      <xdr:col>50</xdr:col>
      <xdr:colOff>165100</xdr:colOff>
      <xdr:row>78</xdr:row>
      <xdr:rowOff>162973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154100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62116</xdr:rowOff>
    </xdr:from>
    <xdr:to>
      <xdr:col>46</xdr:col>
      <xdr:colOff>38100</xdr:colOff>
      <xdr:row>78</xdr:row>
      <xdr:rowOff>163716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154843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2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57468</xdr:rowOff>
    </xdr:from>
    <xdr:to>
      <xdr:col>41</xdr:col>
      <xdr:colOff>101600</xdr:colOff>
      <xdr:row>78</xdr:row>
      <xdr:rowOff>159068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150195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2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61144</xdr:rowOff>
    </xdr:from>
    <xdr:to>
      <xdr:col>36</xdr:col>
      <xdr:colOff>165100</xdr:colOff>
      <xdr:row>78</xdr:row>
      <xdr:rowOff>162744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153871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158559</xdr:rowOff>
    </xdr:from>
    <xdr:to>
      <xdr:col>55</xdr:col>
      <xdr:colOff>0</xdr:colOff>
      <xdr:row>98</xdr:row>
      <xdr:rowOff>78761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789209"/>
          <a:ext cx="838200" cy="9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54465</xdr:rowOff>
    </xdr:from>
    <xdr:to>
      <xdr:col>50</xdr:col>
      <xdr:colOff>114300</xdr:colOff>
      <xdr:row>98</xdr:row>
      <xdr:rowOff>78761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856565"/>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54465</xdr:rowOff>
    </xdr:from>
    <xdr:to>
      <xdr:col>45</xdr:col>
      <xdr:colOff>177800</xdr:colOff>
      <xdr:row>98</xdr:row>
      <xdr:rowOff>110162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856565"/>
          <a:ext cx="889000" cy="5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20224</xdr:rowOff>
    </xdr:from>
    <xdr:to>
      <xdr:col>41</xdr:col>
      <xdr:colOff>50800</xdr:colOff>
      <xdr:row>98</xdr:row>
      <xdr:rowOff>110162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822324"/>
          <a:ext cx="889000" cy="8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107759</xdr:rowOff>
    </xdr:from>
    <xdr:to>
      <xdr:col>55</xdr:col>
      <xdr:colOff>50800</xdr:colOff>
      <xdr:row>98</xdr:row>
      <xdr:rowOff>37909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86186</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27961</xdr:rowOff>
    </xdr:from>
    <xdr:to>
      <xdr:col>50</xdr:col>
      <xdr:colOff>165100</xdr:colOff>
      <xdr:row>98</xdr:row>
      <xdr:rowOff>129561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120688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92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3665</xdr:rowOff>
    </xdr:from>
    <xdr:to>
      <xdr:col>46</xdr:col>
      <xdr:colOff>38100</xdr:colOff>
      <xdr:row>98</xdr:row>
      <xdr:rowOff>105265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96392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59362</xdr:rowOff>
    </xdr:from>
    <xdr:to>
      <xdr:col>41</xdr:col>
      <xdr:colOff>101600</xdr:colOff>
      <xdr:row>98</xdr:row>
      <xdr:rowOff>160962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152089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140874</xdr:rowOff>
    </xdr:from>
    <xdr:to>
      <xdr:col>36</xdr:col>
      <xdr:colOff>165100</xdr:colOff>
      <xdr:row>98</xdr:row>
      <xdr:rowOff>71024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62151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6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66274</xdr:rowOff>
    </xdr:from>
    <xdr:to>
      <xdr:col>85</xdr:col>
      <xdr:colOff>127000</xdr:colOff>
      <xdr:row>36</xdr:row>
      <xdr:rowOff>95877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238474"/>
          <a:ext cx="8382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65313</xdr:rowOff>
    </xdr:from>
    <xdr:to>
      <xdr:col>81</xdr:col>
      <xdr:colOff>50800</xdr:colOff>
      <xdr:row>36</xdr:row>
      <xdr:rowOff>66274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37513"/>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65313</xdr:rowOff>
    </xdr:from>
    <xdr:to>
      <xdr:col>76</xdr:col>
      <xdr:colOff>114300</xdr:colOff>
      <xdr:row>36</xdr:row>
      <xdr:rowOff>79190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37513"/>
          <a:ext cx="889000" cy="1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152479</xdr:rowOff>
    </xdr:from>
    <xdr:to>
      <xdr:col>71</xdr:col>
      <xdr:colOff>177800</xdr:colOff>
      <xdr:row>36</xdr:row>
      <xdr:rowOff>79190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153229"/>
          <a:ext cx="889000" cy="9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45077</xdr:rowOff>
    </xdr:from>
    <xdr:to>
      <xdr:col>85</xdr:col>
      <xdr:colOff>177800</xdr:colOff>
      <xdr:row>36</xdr:row>
      <xdr:rowOff>146677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23504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15474</xdr:rowOff>
    </xdr:from>
    <xdr:to>
      <xdr:col>81</xdr:col>
      <xdr:colOff>101600</xdr:colOff>
      <xdr:row>36</xdr:row>
      <xdr:rowOff>117074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108201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2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14513</xdr:rowOff>
    </xdr:from>
    <xdr:to>
      <xdr:col>76</xdr:col>
      <xdr:colOff>165100</xdr:colOff>
      <xdr:row>36</xdr:row>
      <xdr:rowOff>116113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107240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28390</xdr:rowOff>
    </xdr:from>
    <xdr:to>
      <xdr:col>72</xdr:col>
      <xdr:colOff>38100</xdr:colOff>
      <xdr:row>36</xdr:row>
      <xdr:rowOff>129990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121117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9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101679</xdr:rowOff>
    </xdr:from>
    <xdr:to>
      <xdr:col>67</xdr:col>
      <xdr:colOff>101600</xdr:colOff>
      <xdr:row>36</xdr:row>
      <xdr:rowOff>31829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48356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7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90045</xdr:rowOff>
    </xdr:from>
    <xdr:to>
      <xdr:col>85</xdr:col>
      <xdr:colOff>127000</xdr:colOff>
      <xdr:row>57</xdr:row>
      <xdr:rowOff>32013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519795"/>
          <a:ext cx="838200" cy="28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90045</xdr:rowOff>
    </xdr:from>
    <xdr:to>
      <xdr:col>81</xdr:col>
      <xdr:colOff>50800</xdr:colOff>
      <xdr:row>58</xdr:row>
      <xdr:rowOff>6148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19795"/>
          <a:ext cx="889000" cy="43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82648</xdr:rowOff>
    </xdr:from>
    <xdr:to>
      <xdr:col>76</xdr:col>
      <xdr:colOff>114300</xdr:colOff>
      <xdr:row>58</xdr:row>
      <xdr:rowOff>6148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55298"/>
          <a:ext cx="889000" cy="9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82648</xdr:rowOff>
    </xdr:from>
    <xdr:to>
      <xdr:col>71</xdr:col>
      <xdr:colOff>177800</xdr:colOff>
      <xdr:row>58</xdr:row>
      <xdr:rowOff>6573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55298"/>
          <a:ext cx="889000" cy="9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152663</xdr:rowOff>
    </xdr:from>
    <xdr:to>
      <xdr:col>85</xdr:col>
      <xdr:colOff>177800</xdr:colOff>
      <xdr:row>57</xdr:row>
      <xdr:rowOff>82813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131090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3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39245</xdr:rowOff>
    </xdr:from>
    <xdr:to>
      <xdr:col>81</xdr:col>
      <xdr:colOff>101600</xdr:colOff>
      <xdr:row>55</xdr:row>
      <xdr:rowOff>140845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6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157372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126798</xdr:rowOff>
    </xdr:from>
    <xdr:to>
      <xdr:col>76</xdr:col>
      <xdr:colOff>165100</xdr:colOff>
      <xdr:row>58</xdr:row>
      <xdr:rowOff>56948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48075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9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31848</xdr:rowOff>
    </xdr:from>
    <xdr:to>
      <xdr:col>72</xdr:col>
      <xdr:colOff>38100</xdr:colOff>
      <xdr:row>57</xdr:row>
      <xdr:rowOff>133448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124575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9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127223</xdr:rowOff>
    </xdr:from>
    <xdr:to>
      <xdr:col>67</xdr:col>
      <xdr:colOff>101600</xdr:colOff>
      <xdr:row>58</xdr:row>
      <xdr:rowOff>57373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9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48500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9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29984</xdr:rowOff>
    </xdr:from>
    <xdr:to>
      <xdr:col>85</xdr:col>
      <xdr:colOff>127000</xdr:colOff>
      <xdr:row>79</xdr:row>
      <xdr:rowOff>40894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74534"/>
          <a:ext cx="838200" cy="1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29984</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74534"/>
          <a:ext cx="889000" cy="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42380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6930"/>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161544</xdr:rowOff>
    </xdr:from>
    <xdr:to>
      <xdr:col>85</xdr:col>
      <xdr:colOff>177800</xdr:colOff>
      <xdr:row>79</xdr:row>
      <xdr:rowOff>91694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76471</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49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150634</xdr:rowOff>
    </xdr:from>
    <xdr:to>
      <xdr:col>81</xdr:col>
      <xdr:colOff>101600</xdr:colOff>
      <xdr:row>79</xdr:row>
      <xdr:rowOff>80784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71911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61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163030</xdr:rowOff>
    </xdr:from>
    <xdr:to>
      <xdr:col>67</xdr:col>
      <xdr:colOff>101600</xdr:colOff>
      <xdr:row>79</xdr:row>
      <xdr:rowOff>93180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84307</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8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47434</xdr:rowOff>
    </xdr:from>
    <xdr:to>
      <xdr:col>85</xdr:col>
      <xdr:colOff>127000</xdr:colOff>
      <xdr:row>95</xdr:row>
      <xdr:rowOff>114249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35184"/>
          <a:ext cx="838200" cy="6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114249</xdr:rowOff>
    </xdr:from>
    <xdr:to>
      <xdr:col>81</xdr:col>
      <xdr:colOff>50800</xdr:colOff>
      <xdr:row>95</xdr:row>
      <xdr:rowOff>150876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01999"/>
          <a:ext cx="889000" cy="3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150876</xdr:rowOff>
    </xdr:from>
    <xdr:to>
      <xdr:col>76</xdr:col>
      <xdr:colOff>114300</xdr:colOff>
      <xdr:row>96</xdr:row>
      <xdr:rowOff>13157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38626"/>
          <a:ext cx="889000" cy="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13157</xdr:rowOff>
    </xdr:from>
    <xdr:to>
      <xdr:col>71</xdr:col>
      <xdr:colOff>177800</xdr:colOff>
      <xdr:row>96</xdr:row>
      <xdr:rowOff>17120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7235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168084</xdr:rowOff>
    </xdr:from>
    <xdr:to>
      <xdr:col>85</xdr:col>
      <xdr:colOff>177800</xdr:colOff>
      <xdr:row>95</xdr:row>
      <xdr:rowOff>98234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146511</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6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63449</xdr:rowOff>
    </xdr:from>
    <xdr:to>
      <xdr:col>81</xdr:col>
      <xdr:colOff>101600</xdr:colOff>
      <xdr:row>95</xdr:row>
      <xdr:rowOff>165049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156176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100076</xdr:rowOff>
    </xdr:from>
    <xdr:to>
      <xdr:col>76</xdr:col>
      <xdr:colOff>165100</xdr:colOff>
      <xdr:row>96</xdr:row>
      <xdr:rowOff>30226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21353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4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133807</xdr:rowOff>
    </xdr:from>
    <xdr:to>
      <xdr:col>72</xdr:col>
      <xdr:colOff>38100</xdr:colOff>
      <xdr:row>96</xdr:row>
      <xdr:rowOff>63957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55084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137770</xdr:rowOff>
    </xdr:from>
    <xdr:to>
      <xdr:col>67</xdr:col>
      <xdr:colOff>101600</xdr:colOff>
      <xdr:row>96</xdr:row>
      <xdr:rowOff>67920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59047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・総務費は、前年度から</a:t>
          </a:r>
          <a:r>
            <a:rPr kumimoji="1" lang="en-US" altLang="ja-JP" sz="1050">
              <a:latin typeface="ＭＳ Ｐゴシック" panose="020B0600070205080204" pitchFamily="50" charset="-128"/>
              <a:ea typeface="ＭＳ Ｐゴシック" panose="020B0600070205080204" pitchFamily="50" charset="-128"/>
            </a:rPr>
            <a:t>169,576</a:t>
          </a:r>
          <a:r>
            <a:rPr kumimoji="1" lang="ja-JP" altLang="en-US" sz="1050">
              <a:latin typeface="ＭＳ Ｐゴシック" panose="020B0600070205080204" pitchFamily="50" charset="-128"/>
              <a:ea typeface="ＭＳ Ｐゴシック" panose="020B0600070205080204" pitchFamily="50" charset="-128"/>
            </a:rPr>
            <a:t>円と大幅に増加し、住民一人当たり</a:t>
          </a:r>
          <a:r>
            <a:rPr kumimoji="1" lang="en-US" altLang="ja-JP" sz="1050">
              <a:latin typeface="ＭＳ Ｐゴシック" panose="020B0600070205080204" pitchFamily="50" charset="-128"/>
              <a:ea typeface="ＭＳ Ｐゴシック" panose="020B0600070205080204" pitchFamily="50" charset="-128"/>
            </a:rPr>
            <a:t>222,211</a:t>
          </a:r>
          <a:r>
            <a:rPr kumimoji="1" lang="ja-JP" altLang="en-US" sz="1050">
              <a:latin typeface="ＭＳ Ｐゴシック" panose="020B0600070205080204" pitchFamily="50" charset="-128"/>
              <a:ea typeface="ＭＳ Ｐゴシック" panose="020B0600070205080204" pitchFamily="50" charset="-128"/>
            </a:rPr>
            <a:t>円となった。新庁舎建設の本体工事により大幅に数値が上昇した。今後は移住・定住施策等の新たな財政需要が見込まれるため、臨時的な支出がない限りは数値を抑えていきたい。</a:t>
          </a:r>
        </a:p>
        <a:p>
          <a:r>
            <a:rPr kumimoji="1" lang="ja-JP" altLang="en-US" sz="1050">
              <a:latin typeface="ＭＳ Ｐゴシック" panose="020B0600070205080204" pitchFamily="50" charset="-128"/>
              <a:ea typeface="ＭＳ Ｐゴシック" panose="020B0600070205080204" pitchFamily="50" charset="-128"/>
            </a:rPr>
            <a:t>・民生費は、前年度から</a:t>
          </a:r>
          <a:r>
            <a:rPr kumimoji="1" lang="en-US" altLang="ja-JP" sz="1050">
              <a:latin typeface="ＭＳ Ｐゴシック" panose="020B0600070205080204" pitchFamily="50" charset="-128"/>
              <a:ea typeface="ＭＳ Ｐゴシック" panose="020B0600070205080204" pitchFamily="50" charset="-128"/>
            </a:rPr>
            <a:t>4,956</a:t>
          </a:r>
          <a:r>
            <a:rPr kumimoji="1" lang="ja-JP" altLang="en-US" sz="1050">
              <a:latin typeface="ＭＳ Ｐゴシック" panose="020B0600070205080204" pitchFamily="50" charset="-128"/>
              <a:ea typeface="ＭＳ Ｐゴシック" panose="020B0600070205080204" pitchFamily="50" charset="-128"/>
            </a:rPr>
            <a:t>円増加し、住民一人当たり</a:t>
          </a:r>
          <a:r>
            <a:rPr kumimoji="1" lang="en-US" altLang="ja-JP" sz="1050">
              <a:latin typeface="ＭＳ Ｐゴシック" panose="020B0600070205080204" pitchFamily="50" charset="-128"/>
              <a:ea typeface="ＭＳ Ｐゴシック" panose="020B0600070205080204" pitchFamily="50" charset="-128"/>
            </a:rPr>
            <a:t>140,091</a:t>
          </a:r>
          <a:r>
            <a:rPr kumimoji="1" lang="ja-JP" altLang="en-US" sz="1050">
              <a:latin typeface="ＭＳ Ｐゴシック" panose="020B0600070205080204" pitchFamily="50" charset="-128"/>
              <a:ea typeface="ＭＳ Ｐゴシック" panose="020B0600070205080204" pitchFamily="50" charset="-128"/>
            </a:rPr>
            <a:t>円となった。新型コロナウイルス感染症対策として、子育て世帯への給付金を支給したことなどにより、前年度より高い数値となった。社会保障関係経費の増加が進んでおり、今後も事業の必要性を十分精査し数値の急増を抑えたい。</a:t>
          </a:r>
        </a:p>
        <a:p>
          <a:r>
            <a:rPr kumimoji="1" lang="ja-JP" altLang="en-US" sz="1050">
              <a:latin typeface="ＭＳ Ｐゴシック" panose="020B0600070205080204" pitchFamily="50" charset="-128"/>
              <a:ea typeface="ＭＳ Ｐゴシック" panose="020B0600070205080204" pitchFamily="50" charset="-128"/>
            </a:rPr>
            <a:t>・衛生費は、前年度から</a:t>
          </a:r>
          <a:r>
            <a:rPr kumimoji="1" lang="en-US" altLang="ja-JP" sz="1050">
              <a:latin typeface="ＭＳ Ｐゴシック" panose="020B0600070205080204" pitchFamily="50" charset="-128"/>
              <a:ea typeface="ＭＳ Ｐゴシック" panose="020B0600070205080204" pitchFamily="50" charset="-128"/>
            </a:rPr>
            <a:t>24,787</a:t>
          </a:r>
          <a:r>
            <a:rPr kumimoji="1" lang="ja-JP" altLang="en-US" sz="1050">
              <a:latin typeface="ＭＳ Ｐゴシック" panose="020B0600070205080204" pitchFamily="50" charset="-128"/>
              <a:ea typeface="ＭＳ Ｐゴシック" panose="020B0600070205080204" pitchFamily="50" charset="-128"/>
            </a:rPr>
            <a:t>円と大幅に増加し、住民一人当たり</a:t>
          </a:r>
          <a:r>
            <a:rPr kumimoji="1" lang="en-US" altLang="ja-JP" sz="1050">
              <a:latin typeface="ＭＳ Ｐゴシック" panose="020B0600070205080204" pitchFamily="50" charset="-128"/>
              <a:ea typeface="ＭＳ Ｐゴシック" panose="020B0600070205080204" pitchFamily="50" charset="-128"/>
            </a:rPr>
            <a:t>146,183</a:t>
          </a:r>
          <a:r>
            <a:rPr kumimoji="1" lang="ja-JP" altLang="en-US" sz="1050">
              <a:latin typeface="ＭＳ Ｐゴシック" panose="020B0600070205080204" pitchFamily="50" charset="-128"/>
              <a:ea typeface="ＭＳ Ｐゴシック" panose="020B0600070205080204" pitchFamily="50" charset="-128"/>
            </a:rPr>
            <a:t>円となった。地方独立行政法人国保旭中央病院への負担金や貸付金の経費があるため、類似団体平均に比べて高い数値を示している。今後もこの特徴的な経費により、類似団体平均より高い状況で推移していくことが見込まれる。さらに、本年度においては広域ごみ処理施設建設事業における本工事が施工されたことにより、一部事務組合負担金が増大したことも影響したため、例年よりも非常に高い数値を示している。なお、旭中央病院の貸付金に関しては、年度により金額の増減が大きく、医療機器に関しても高額となるが、毎年起債の償還分を病院事業管理特別会計で収入し返済をしているため市の実質負担はない。</a:t>
          </a:r>
        </a:p>
        <a:p>
          <a:r>
            <a:rPr kumimoji="1" lang="ja-JP" altLang="en-US" sz="1050">
              <a:latin typeface="ＭＳ Ｐゴシック" panose="020B0600070205080204" pitchFamily="50" charset="-128"/>
              <a:ea typeface="ＭＳ Ｐゴシック" panose="020B0600070205080204" pitchFamily="50" charset="-128"/>
            </a:rPr>
            <a:t>・農林水産業費は、前年度から</a:t>
          </a:r>
          <a:r>
            <a:rPr kumimoji="1" lang="en-US" altLang="ja-JP" sz="1050">
              <a:latin typeface="ＭＳ Ｐゴシック" panose="020B0600070205080204" pitchFamily="50" charset="-128"/>
              <a:ea typeface="ＭＳ Ｐゴシック" panose="020B0600070205080204" pitchFamily="50" charset="-128"/>
            </a:rPr>
            <a:t>18,797</a:t>
          </a:r>
          <a:r>
            <a:rPr kumimoji="1" lang="ja-JP" altLang="en-US" sz="1050">
              <a:latin typeface="ＭＳ Ｐゴシック" panose="020B0600070205080204" pitchFamily="50" charset="-128"/>
              <a:ea typeface="ＭＳ Ｐゴシック" panose="020B0600070205080204" pitchFamily="50" charset="-128"/>
            </a:rPr>
            <a:t>円と増加し、住民一人当たり</a:t>
          </a:r>
          <a:r>
            <a:rPr kumimoji="1" lang="en-US" altLang="ja-JP" sz="1050">
              <a:latin typeface="ＭＳ Ｐゴシック" panose="020B0600070205080204" pitchFamily="50" charset="-128"/>
              <a:ea typeface="ＭＳ Ｐゴシック" panose="020B0600070205080204" pitchFamily="50" charset="-128"/>
            </a:rPr>
            <a:t>30,399</a:t>
          </a:r>
          <a:r>
            <a:rPr kumimoji="1" lang="ja-JP" altLang="en-US" sz="1050">
              <a:latin typeface="ＭＳ Ｐゴシック" panose="020B0600070205080204" pitchFamily="50" charset="-128"/>
              <a:ea typeface="ＭＳ Ｐゴシック" panose="020B0600070205080204" pitchFamily="50" charset="-128"/>
            </a:rPr>
            <a:t>円となった。令和元年台風による農業災害復旧支援事業（明許繰越事業）などの増のため、前年度比</a:t>
          </a:r>
          <a:r>
            <a:rPr kumimoji="1" lang="en-US" altLang="ja-JP" sz="1050">
              <a:latin typeface="ＭＳ Ｐゴシック" panose="020B0600070205080204" pitchFamily="50" charset="-128"/>
              <a:ea typeface="ＭＳ Ｐゴシック" panose="020B0600070205080204" pitchFamily="50" charset="-128"/>
            </a:rPr>
            <a:t>162.0</a:t>
          </a:r>
          <a:r>
            <a:rPr kumimoji="1" lang="ja-JP" altLang="en-US" sz="1050">
              <a:latin typeface="ＭＳ Ｐゴシック" panose="020B0600070205080204" pitchFamily="50" charset="-128"/>
              <a:ea typeface="ＭＳ Ｐゴシック" panose="020B0600070205080204" pitchFamily="50" charset="-128"/>
            </a:rPr>
            <a:t>％の大幅な増加となっており、類似団体平均も大幅に上回っている。</a:t>
          </a:r>
        </a:p>
        <a:p>
          <a:r>
            <a:rPr kumimoji="1" lang="ja-JP" altLang="en-US" sz="1050">
              <a:latin typeface="ＭＳ Ｐゴシック" panose="020B0600070205080204" pitchFamily="50" charset="-128"/>
              <a:ea typeface="ＭＳ Ｐゴシック" panose="020B0600070205080204" pitchFamily="50" charset="-128"/>
            </a:rPr>
            <a:t>・教育費は、前年度から</a:t>
          </a:r>
          <a:r>
            <a:rPr kumimoji="1" lang="en-US" altLang="ja-JP" sz="1050">
              <a:latin typeface="ＭＳ Ｐゴシック" panose="020B0600070205080204" pitchFamily="50" charset="-128"/>
              <a:ea typeface="ＭＳ Ｐゴシック" panose="020B0600070205080204" pitchFamily="50" charset="-128"/>
            </a:rPr>
            <a:t>17,446</a:t>
          </a:r>
          <a:r>
            <a:rPr kumimoji="1" lang="ja-JP" altLang="en-US" sz="1050">
              <a:latin typeface="ＭＳ Ｐゴシック" panose="020B0600070205080204" pitchFamily="50" charset="-128"/>
              <a:ea typeface="ＭＳ Ｐゴシック" panose="020B0600070205080204" pitchFamily="50" charset="-128"/>
            </a:rPr>
            <a:t>円減少し、住民一人当たり</a:t>
          </a:r>
          <a:r>
            <a:rPr kumimoji="1" lang="en-US" altLang="ja-JP" sz="1050">
              <a:latin typeface="ＭＳ Ｐゴシック" panose="020B0600070205080204" pitchFamily="50" charset="-128"/>
              <a:ea typeface="ＭＳ Ｐゴシック" panose="020B0600070205080204" pitchFamily="50" charset="-128"/>
            </a:rPr>
            <a:t>45,095</a:t>
          </a:r>
          <a:r>
            <a:rPr kumimoji="1" lang="ja-JP" altLang="en-US" sz="1050">
              <a:latin typeface="ＭＳ Ｐゴシック" panose="020B0600070205080204" pitchFamily="50" charset="-128"/>
              <a:ea typeface="ＭＳ Ｐゴシック" panose="020B0600070205080204" pitchFamily="50" charset="-128"/>
            </a:rPr>
            <a:t>円となった。令和元年度においては学校教育施設や生涯学習施設等の普通建設事業により一時的に増大した。今後も個別施設計画を基に計画的に施設改修をすることで費用の平準化を図る。</a:t>
          </a:r>
        </a:p>
        <a:p>
          <a:r>
            <a:rPr kumimoji="1" lang="ja-JP" altLang="en-US" sz="1050">
              <a:latin typeface="ＭＳ Ｐゴシック" panose="020B0600070205080204" pitchFamily="50" charset="-128"/>
              <a:ea typeface="ＭＳ Ｐゴシック" panose="020B0600070205080204" pitchFamily="50" charset="-128"/>
            </a:rPr>
            <a:t>・公債費は、前年度から</a:t>
          </a:r>
          <a:r>
            <a:rPr kumimoji="1" lang="en-US" altLang="ja-JP" sz="1050">
              <a:latin typeface="ＭＳ Ｐゴシック" panose="020B0600070205080204" pitchFamily="50" charset="-128"/>
              <a:ea typeface="ＭＳ Ｐゴシック" panose="020B0600070205080204" pitchFamily="50" charset="-128"/>
            </a:rPr>
            <a:t>5,261</a:t>
          </a:r>
          <a:r>
            <a:rPr kumimoji="1" lang="ja-JP" altLang="en-US" sz="1050">
              <a:latin typeface="ＭＳ Ｐゴシック" panose="020B0600070205080204" pitchFamily="50" charset="-128"/>
              <a:ea typeface="ＭＳ Ｐゴシック" panose="020B0600070205080204" pitchFamily="50" charset="-128"/>
            </a:rPr>
            <a:t>円増加し、住民一人当たり</a:t>
          </a:r>
          <a:r>
            <a:rPr kumimoji="1" lang="en-US" altLang="ja-JP" sz="1050">
              <a:latin typeface="ＭＳ Ｐゴシック" panose="020B0600070205080204" pitchFamily="50" charset="-128"/>
              <a:ea typeface="ＭＳ Ｐゴシック" panose="020B0600070205080204" pitchFamily="50" charset="-128"/>
            </a:rPr>
            <a:t>53,765</a:t>
          </a:r>
          <a:r>
            <a:rPr kumimoji="1" lang="ja-JP" altLang="en-US" sz="1050">
              <a:latin typeface="ＭＳ Ｐゴシック" panose="020B0600070205080204" pitchFamily="50" charset="-128"/>
              <a:ea typeface="ＭＳ Ｐゴシック" panose="020B0600070205080204" pitchFamily="50" charset="-128"/>
            </a:rPr>
            <a:t>円となった。地方債新規発行分の元金償還が始まったことにより、前年度比で</a:t>
          </a:r>
          <a:r>
            <a:rPr kumimoji="1" lang="en-US" altLang="ja-JP" sz="1050">
              <a:latin typeface="ＭＳ Ｐゴシック" panose="020B0600070205080204" pitchFamily="50" charset="-128"/>
              <a:ea typeface="ＭＳ Ｐゴシック" panose="020B0600070205080204" pitchFamily="50" charset="-128"/>
            </a:rPr>
            <a:t>10.8</a:t>
          </a:r>
          <a:r>
            <a:rPr kumimoji="1" lang="ja-JP" altLang="en-US" sz="1050">
              <a:latin typeface="ＭＳ Ｐゴシック" panose="020B0600070205080204" pitchFamily="50" charset="-128"/>
              <a:ea typeface="ＭＳ Ｐゴシック" panose="020B0600070205080204" pitchFamily="50" charset="-128"/>
            </a:rPr>
            <a:t>％の増となっている。これまでは類似団体平均よりも低い数値を示してきたが、令和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年度大規模事業の借入れにより地方債残高がピークを迎えたため、今後の公債費はさらに上昇していくことが見込まれる。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・財政調整基金残高について、令和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年度は新型コロナウイルス感染症に対する市独自の施策のために基金を</a:t>
          </a:r>
          <a:r>
            <a:rPr kumimoji="1" lang="en-US" altLang="ja-JP" sz="900">
              <a:latin typeface="ＭＳ ゴシック" pitchFamily="49" charset="-128"/>
              <a:ea typeface="ＭＳ ゴシック" pitchFamily="49" charset="-128"/>
            </a:rPr>
            <a:t>520</a:t>
          </a:r>
          <a:r>
            <a:rPr kumimoji="1" lang="ja-JP" altLang="en-US" sz="900">
              <a:latin typeface="ＭＳ ゴシック" pitchFamily="49" charset="-128"/>
              <a:ea typeface="ＭＳ ゴシック" pitchFamily="49" charset="-128"/>
            </a:rPr>
            <a:t>百万円取り崩したため、前年度から</a:t>
          </a:r>
          <a:r>
            <a:rPr kumimoji="1" lang="en-US" altLang="ja-JP" sz="900">
              <a:latin typeface="ＭＳ ゴシック" pitchFamily="49" charset="-128"/>
              <a:ea typeface="ＭＳ ゴシック" pitchFamily="49" charset="-128"/>
            </a:rPr>
            <a:t>0.61</a:t>
          </a:r>
          <a:r>
            <a:rPr kumimoji="1" lang="ja-JP" altLang="en-US" sz="900">
              <a:latin typeface="ＭＳ ゴシック" pitchFamily="49" charset="-128"/>
              <a:ea typeface="ＭＳ ゴシック" pitchFamily="49" charset="-128"/>
            </a:rPr>
            <a:t>ポイント減少し、平成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年度とほぼ同水準となった。</a:t>
          </a:r>
        </a:p>
        <a:p>
          <a:r>
            <a:rPr kumimoji="1" lang="ja-JP" altLang="en-US" sz="900">
              <a:latin typeface="ＭＳ ゴシック" pitchFamily="49" charset="-128"/>
              <a:ea typeface="ＭＳ ゴシック" pitchFamily="49" charset="-128"/>
            </a:rPr>
            <a:t>　実質収支額は、前年度から</a:t>
          </a:r>
          <a:r>
            <a:rPr kumimoji="1" lang="en-US" altLang="ja-JP" sz="900">
              <a:latin typeface="ＭＳ ゴシック" pitchFamily="49" charset="-128"/>
              <a:ea typeface="ＭＳ ゴシック" pitchFamily="49" charset="-128"/>
            </a:rPr>
            <a:t>154</a:t>
          </a:r>
          <a:r>
            <a:rPr kumimoji="1" lang="ja-JP" altLang="en-US" sz="900">
              <a:latin typeface="ＭＳ ゴシック" pitchFamily="49" charset="-128"/>
              <a:ea typeface="ＭＳ ゴシック" pitchFamily="49" charset="-128"/>
            </a:rPr>
            <a:t>百万円（前年度比</a:t>
          </a:r>
          <a:r>
            <a:rPr kumimoji="1" lang="en-US" altLang="ja-JP" sz="900">
              <a:latin typeface="ＭＳ ゴシック" pitchFamily="49" charset="-128"/>
              <a:ea typeface="ＭＳ ゴシック" pitchFamily="49" charset="-128"/>
            </a:rPr>
            <a:t>8.4</a:t>
          </a:r>
          <a:r>
            <a:rPr kumimoji="1" lang="ja-JP" altLang="en-US" sz="900">
              <a:latin typeface="ＭＳ ゴシック" pitchFamily="49" charset="-128"/>
              <a:ea typeface="ＭＳ ゴシック" pitchFamily="49" charset="-128"/>
            </a:rPr>
            <a:t>％）の増となった。歳入面では、地方債借入額の増や新型コロナウイルス対応地方創生臨時交付金が主な要因となり、</a:t>
          </a:r>
          <a:r>
            <a:rPr kumimoji="1" lang="en-US" altLang="ja-JP" sz="900">
              <a:latin typeface="ＭＳ ゴシック" pitchFamily="49" charset="-128"/>
              <a:ea typeface="ＭＳ ゴシック" pitchFamily="49" charset="-128"/>
            </a:rPr>
            <a:t>13,969</a:t>
          </a:r>
          <a:r>
            <a:rPr kumimoji="1" lang="ja-JP" altLang="en-US" sz="900">
              <a:latin typeface="ＭＳ ゴシック" pitchFamily="49" charset="-128"/>
              <a:ea typeface="ＭＳ ゴシック" pitchFamily="49" charset="-128"/>
            </a:rPr>
            <a:t>百万円増加した。歳出面では、新庁舎建設事業や広域ごみ処理施設建設事業、新型コロナウイルス感染症対応事業などにより、</a:t>
          </a:r>
          <a:r>
            <a:rPr kumimoji="1" lang="en-US" altLang="ja-JP" sz="900">
              <a:latin typeface="ＭＳ ゴシック" pitchFamily="49" charset="-128"/>
              <a:ea typeface="ＭＳ ゴシック" pitchFamily="49" charset="-128"/>
            </a:rPr>
            <a:t>13,486</a:t>
          </a:r>
          <a:r>
            <a:rPr kumimoji="1" lang="ja-JP" altLang="en-US" sz="900">
              <a:latin typeface="ＭＳ ゴシック" pitchFamily="49" charset="-128"/>
              <a:ea typeface="ＭＳ ゴシック" pitchFamily="49" charset="-128"/>
            </a:rPr>
            <a:t>百万円増加した。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年度実質収支比は新型コロナウイルス感染症の影響により未実施の事業が多かったことや前年度繰越金が多かったことにより</a:t>
          </a:r>
          <a:r>
            <a:rPr kumimoji="1" lang="en-US" altLang="ja-JP" sz="900">
              <a:latin typeface="ＭＳ ゴシック" pitchFamily="49" charset="-128"/>
              <a:ea typeface="ＭＳ ゴシック" pitchFamily="49" charset="-128"/>
            </a:rPr>
            <a:t>11.07</a:t>
          </a:r>
          <a:r>
            <a:rPr kumimoji="1" lang="ja-JP" altLang="en-US" sz="900">
              <a:latin typeface="ＭＳ ゴシック" pitchFamily="49" charset="-128"/>
              <a:ea typeface="ＭＳ ゴシック" pitchFamily="49" charset="-128"/>
            </a:rPr>
            <a:t>％となり、適正数値と言われる</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％を基準とすると、かなり高い数値となった。今後も標準財政規模に見合った財政運営に努めていく。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年度以降、一般会計及び特別会計の実質収支額に赤字が生じたことはなく、また、公営企業会計においても資金不足額が生じたことはないため、連結赤字比率は算出されていない。</a:t>
          </a:r>
        </a:p>
        <a:p>
          <a:r>
            <a:rPr kumimoji="1" lang="ja-JP" altLang="en-US" sz="1400">
              <a:latin typeface="ＭＳ ゴシック" pitchFamily="49" charset="-128"/>
              <a:ea typeface="ＭＳ ゴシック" pitchFamily="49" charset="-128"/>
            </a:rPr>
            <a:t>　今後も赤字や資金不足が生じないよう、適正な財政運営に努める。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48580517</v>
      </c>
      <c r="BO4" s="426"/>
      <c r="BP4" s="426"/>
      <c r="BQ4" s="426"/>
      <c r="BR4" s="426"/>
      <c r="BS4" s="426"/>
      <c r="BT4" s="426"/>
      <c r="BU4" s="427"/>
      <c r="BV4" s="425">
        <v>34611753</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11.1</v>
      </c>
      <c r="CU4" s="610"/>
      <c r="CV4" s="610"/>
      <c r="CW4" s="610"/>
      <c r="CX4" s="610"/>
      <c r="CY4" s="610"/>
      <c r="CZ4" s="610"/>
      <c r="DA4" s="611"/>
      <c r="DB4" s="609">
        <v>10.4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45576459</v>
      </c>
      <c r="BO5" s="431"/>
      <c r="BP5" s="431"/>
      <c r="BQ5" s="431"/>
      <c r="BR5" s="431"/>
      <c r="BS5" s="431"/>
      <c r="BT5" s="431"/>
      <c r="BU5" s="432"/>
      <c r="BV5" s="430">
        <v>32090129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91.6</v>
      </c>
      <c r="CU5" s="401"/>
      <c r="CV5" s="401"/>
      <c r="CW5" s="401"/>
      <c r="CX5" s="401"/>
      <c r="CY5" s="401"/>
      <c r="CZ5" s="401"/>
      <c r="DA5" s="402"/>
      <c r="DB5" s="400">
        <v>86.8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3004058</v>
      </c>
      <c r="BO6" s="431"/>
      <c r="BP6" s="431"/>
      <c r="BQ6" s="431"/>
      <c r="BR6" s="431"/>
      <c r="BS6" s="431"/>
      <c r="BT6" s="431"/>
      <c r="BU6" s="432"/>
      <c r="BV6" s="430">
        <v>2521624</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92.6</v>
      </c>
      <c r="CU6" s="584"/>
      <c r="CV6" s="584"/>
      <c r="CW6" s="584"/>
      <c r="CX6" s="584"/>
      <c r="CY6" s="584"/>
      <c r="CZ6" s="584"/>
      <c r="DA6" s="585"/>
      <c r="DB6" s="583">
        <v>90.3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1004846</v>
      </c>
      <c r="BO7" s="431"/>
      <c r="BP7" s="431"/>
      <c r="BQ7" s="431"/>
      <c r="BR7" s="431"/>
      <c r="BS7" s="431"/>
      <c r="BT7" s="431"/>
      <c r="BU7" s="432"/>
      <c r="BV7" s="430">
        <v>676817</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18057203</v>
      </c>
      <c r="CU7" s="431"/>
      <c r="CV7" s="431"/>
      <c r="CW7" s="431"/>
      <c r="CX7" s="431"/>
      <c r="CY7" s="431"/>
      <c r="CZ7" s="431"/>
      <c r="DA7" s="432"/>
      <c r="DB7" s="430">
        <v>17769457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1999212</v>
      </c>
      <c r="BO8" s="431"/>
      <c r="BP8" s="431"/>
      <c r="BQ8" s="431"/>
      <c r="BR8" s="431"/>
      <c r="BS8" s="431"/>
      <c r="BT8" s="431"/>
      <c r="BU8" s="432"/>
      <c r="BV8" s="430">
        <v>1844807</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0.5</v>
      </c>
      <c r="CU8" s="544"/>
      <c r="CV8" s="544"/>
      <c r="CW8" s="544"/>
      <c r="CX8" s="544"/>
      <c r="CY8" s="544"/>
      <c r="CZ8" s="544"/>
      <c r="DA8" s="545"/>
      <c r="DB8" s="543">
        <v>0.49</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63745</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94</v>
      </c>
      <c r="AV9" s="488"/>
      <c r="AW9" s="488"/>
      <c r="AX9" s="488"/>
      <c r="AY9" s="410" t="s">
        <v>117</v>
      </c>
      <c r="AZ9" s="411"/>
      <c r="BA9" s="411"/>
      <c r="BB9" s="411"/>
      <c r="BC9" s="411"/>
      <c r="BD9" s="411"/>
      <c r="BE9" s="411"/>
      <c r="BF9" s="411"/>
      <c r="BG9" s="411"/>
      <c r="BH9" s="411"/>
      <c r="BI9" s="411"/>
      <c r="BJ9" s="411"/>
      <c r="BK9" s="411"/>
      <c r="BL9" s="411"/>
      <c r="BM9" s="412"/>
      <c r="BN9" s="430">
        <v>154405</v>
      </c>
      <c r="BO9" s="431"/>
      <c r="BP9" s="431"/>
      <c r="BQ9" s="431"/>
      <c r="BR9" s="431"/>
      <c r="BS9" s="431"/>
      <c r="BT9" s="431"/>
      <c r="BU9" s="432"/>
      <c r="BV9" s="430">
        <v>774946</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11.7</v>
      </c>
      <c r="CU9" s="401"/>
      <c r="CV9" s="401"/>
      <c r="CW9" s="401"/>
      <c r="CX9" s="401"/>
      <c r="CY9" s="401"/>
      <c r="CZ9" s="401"/>
      <c r="DA9" s="402"/>
      <c r="DB9" s="400">
        <v>13.4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66586</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564726</v>
      </c>
      <c r="BO10" s="431"/>
      <c r="BP10" s="431"/>
      <c r="BQ10" s="431"/>
      <c r="BR10" s="431"/>
      <c r="BS10" s="431"/>
      <c r="BT10" s="431"/>
      <c r="BU10" s="432"/>
      <c r="BV10" s="430">
        <v>463945</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102</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64689</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136</v>
      </c>
      <c r="AV12" s="488"/>
      <c r="AW12" s="488"/>
      <c r="AX12" s="488"/>
      <c r="AY12" s="410" t="s">
        <v>137</v>
      </c>
      <c r="AZ12" s="411"/>
      <c r="BA12" s="411"/>
      <c r="BB12" s="411"/>
      <c r="BC12" s="411"/>
      <c r="BD12" s="411"/>
      <c r="BE12" s="411"/>
      <c r="BF12" s="411"/>
      <c r="BG12" s="411"/>
      <c r="BH12" s="411"/>
      <c r="BI12" s="411"/>
      <c r="BJ12" s="411"/>
      <c r="BK12" s="411"/>
      <c r="BL12" s="411"/>
      <c r="BM12" s="412"/>
      <c r="BN12" s="430">
        <v>520000</v>
      </c>
      <c r="BO12" s="431"/>
      <c r="BP12" s="431"/>
      <c r="BQ12" s="431"/>
      <c r="BR12" s="431"/>
      <c r="BS12" s="431"/>
      <c r="BT12" s="431"/>
      <c r="BU12" s="432"/>
      <c r="BV12" s="430">
        <v>402000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140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141</v>
      </c>
      <c r="N13" s="531"/>
      <c r="O13" s="531"/>
      <c r="P13" s="531"/>
      <c r="Q13" s="532"/>
      <c r="R13" s="533">
        <v>63136</v>
      </c>
      <c r="S13" s="534"/>
      <c r="T13" s="534"/>
      <c r="U13" s="534"/>
      <c r="V13" s="535"/>
      <c r="W13" s="521" t="s">
        <v>142</v>
      </c>
      <c r="X13" s="443"/>
      <c r="Y13" s="443"/>
      <c r="Z13" s="443"/>
      <c r="AA13" s="443"/>
      <c r="AB13" s="444"/>
      <c r="AC13" s="406">
        <v>6207</v>
      </c>
      <c r="AD13" s="407"/>
      <c r="AE13" s="407"/>
      <c r="AF13" s="407"/>
      <c r="AG13" s="408"/>
      <c r="AH13" s="406">
        <v>6461</v>
      </c>
      <c r="AI13" s="407"/>
      <c r="AJ13" s="407"/>
      <c r="AK13" s="407"/>
      <c r="AL13" s="409"/>
      <c r="AM13" s="499" t="s">
        <v>143</v>
      </c>
      <c r="AN13" s="404"/>
      <c r="AO13" s="404"/>
      <c r="AP13" s="404"/>
      <c r="AQ13" s="404"/>
      <c r="AR13" s="404"/>
      <c r="AS13" s="404"/>
      <c r="AT13" s="405"/>
      <c r="AU13" s="487" t="s">
        <v>144</v>
      </c>
      <c r="AV13" s="488"/>
      <c r="AW13" s="488"/>
      <c r="AX13" s="488"/>
      <c r="AY13" s="410" t="s">
        <v>145</v>
      </c>
      <c r="AZ13" s="411"/>
      <c r="BA13" s="411"/>
      <c r="BB13" s="411"/>
      <c r="BC13" s="411"/>
      <c r="BD13" s="411"/>
      <c r="BE13" s="411"/>
      <c r="BF13" s="411"/>
      <c r="BG13" s="411"/>
      <c r="BH13" s="411"/>
      <c r="BI13" s="411"/>
      <c r="BJ13" s="411"/>
      <c r="BK13" s="411"/>
      <c r="BL13" s="411"/>
      <c r="BM13" s="412"/>
      <c r="BN13" s="430">
        <v>199131</v>
      </c>
      <c r="BO13" s="431"/>
      <c r="BP13" s="431"/>
      <c r="BQ13" s="431"/>
      <c r="BR13" s="431"/>
      <c r="BS13" s="431"/>
      <c r="BT13" s="431"/>
      <c r="BU13" s="432"/>
      <c r="BV13" s="430">
        <v>836891</v>
      </c>
      <c r="BW13" s="431"/>
      <c r="BX13" s="431"/>
      <c r="BY13" s="431"/>
      <c r="BZ13" s="431"/>
      <c r="CA13" s="431"/>
      <c r="CB13" s="431"/>
      <c r="CC13" s="432"/>
      <c r="CD13" s="439" t="s">
        <v>146</v>
      </c>
      <c r="CE13" s="440"/>
      <c r="CF13" s="440"/>
      <c r="CG13" s="440"/>
      <c r="CH13" s="440"/>
      <c r="CI13" s="440"/>
      <c r="CJ13" s="440"/>
      <c r="CK13" s="440"/>
      <c r="CL13" s="440"/>
      <c r="CM13" s="440"/>
      <c r="CN13" s="440"/>
      <c r="CO13" s="440"/>
      <c r="CP13" s="440"/>
      <c r="CQ13" s="440"/>
      <c r="CR13" s="440"/>
      <c r="CS13" s="441"/>
      <c r="CT13" s="400">
        <v>8.1</v>
      </c>
      <c r="CU13" s="401"/>
      <c r="CV13" s="401"/>
      <c r="CW13" s="401"/>
      <c r="CX13" s="401"/>
      <c r="CY13" s="401"/>
      <c r="CZ13" s="401"/>
      <c r="DA13" s="402"/>
      <c r="DB13" s="400">
        <v>7.9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147</v>
      </c>
      <c r="M14" s="567"/>
      <c r="N14" s="567"/>
      <c r="O14" s="567"/>
      <c r="P14" s="567"/>
      <c r="Q14" s="568"/>
      <c r="R14" s="533">
        <v>65305</v>
      </c>
      <c r="S14" s="534"/>
      <c r="T14" s="534"/>
      <c r="U14" s="534"/>
      <c r="V14" s="535"/>
      <c r="W14" s="536"/>
      <c r="X14" s="446"/>
      <c r="Y14" s="446"/>
      <c r="Z14" s="446"/>
      <c r="AA14" s="446"/>
      <c r="AB14" s="447"/>
      <c r="AC14" s="526">
        <v>18.3</v>
      </c>
      <c r="AD14" s="527"/>
      <c r="AE14" s="527"/>
      <c r="AF14" s="527"/>
      <c r="AG14" s="528"/>
      <c r="AH14" s="526">
        <v>18.5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148</v>
      </c>
      <c r="CE14" s="437"/>
      <c r="CF14" s="437"/>
      <c r="CG14" s="437"/>
      <c r="CH14" s="437"/>
      <c r="CI14" s="437"/>
      <c r="CJ14" s="437"/>
      <c r="CK14" s="437"/>
      <c r="CL14" s="437"/>
      <c r="CM14" s="437"/>
      <c r="CN14" s="437"/>
      <c r="CO14" s="437"/>
      <c r="CP14" s="437"/>
      <c r="CQ14" s="437"/>
      <c r="CR14" s="437"/>
      <c r="CS14" s="438"/>
      <c r="CT14" s="537" t="s">
        <v>130</v>
      </c>
      <c r="CU14" s="538"/>
      <c r="CV14" s="538"/>
      <c r="CW14" s="538"/>
      <c r="CX14" s="538"/>
      <c r="CY14" s="538"/>
      <c r="CZ14" s="538"/>
      <c r="DA14" s="539"/>
      <c r="DB14" s="537" t="s">
        <v>129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149</v>
      </c>
      <c r="N15" s="531"/>
      <c r="O15" s="531"/>
      <c r="P15" s="531"/>
      <c r="Q15" s="532"/>
      <c r="R15" s="533">
        <v>63790</v>
      </c>
      <c r="S15" s="534"/>
      <c r="T15" s="534"/>
      <c r="U15" s="534"/>
      <c r="V15" s="535"/>
      <c r="W15" s="521" t="s">
        <v>150</v>
      </c>
      <c r="X15" s="443"/>
      <c r="Y15" s="443"/>
      <c r="Z15" s="443"/>
      <c r="AA15" s="443"/>
      <c r="AB15" s="444"/>
      <c r="AC15" s="406">
        <v>8230</v>
      </c>
      <c r="AD15" s="407"/>
      <c r="AE15" s="407"/>
      <c r="AF15" s="407"/>
      <c r="AG15" s="408"/>
      <c r="AH15" s="406">
        <v>8519</v>
      </c>
      <c r="AI15" s="407"/>
      <c r="AJ15" s="407"/>
      <c r="AK15" s="407"/>
      <c r="AL15" s="409"/>
      <c r="AM15" s="499"/>
      <c r="AN15" s="404"/>
      <c r="AO15" s="404"/>
      <c r="AP15" s="404"/>
      <c r="AQ15" s="404"/>
      <c r="AR15" s="404"/>
      <c r="AS15" s="404"/>
      <c r="AT15" s="405"/>
      <c r="AU15" s="487"/>
      <c r="AV15" s="488"/>
      <c r="AW15" s="488"/>
      <c r="AX15" s="488"/>
      <c r="AY15" s="422" t="s">
        <v>151</v>
      </c>
      <c r="AZ15" s="423"/>
      <c r="BA15" s="423"/>
      <c r="BB15" s="423"/>
      <c r="BC15" s="423"/>
      <c r="BD15" s="423"/>
      <c r="BE15" s="423"/>
      <c r="BF15" s="423"/>
      <c r="BG15" s="423"/>
      <c r="BH15" s="423"/>
      <c r="BI15" s="423"/>
      <c r="BJ15" s="423"/>
      <c r="BK15" s="423"/>
      <c r="BL15" s="423"/>
      <c r="BM15" s="424"/>
      <c r="BN15" s="425">
        <v>7674725</v>
      </c>
      <c r="BO15" s="426"/>
      <c r="BP15" s="426"/>
      <c r="BQ15" s="426"/>
      <c r="BR15" s="426"/>
      <c r="BS15" s="426"/>
      <c r="BT15" s="426"/>
      <c r="BU15" s="427"/>
      <c r="BV15" s="425">
        <v>7263213</v>
      </c>
      <c r="BW15" s="426"/>
      <c r="BX15" s="426"/>
      <c r="BY15" s="426"/>
      <c r="BZ15" s="426"/>
      <c r="CA15" s="426"/>
      <c r="CB15" s="426"/>
      <c r="CC15" s="427"/>
      <c r="CD15" s="540" t="s">
        <v>152</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153</v>
      </c>
      <c r="M16" s="524"/>
      <c r="N16" s="524"/>
      <c r="O16" s="524"/>
      <c r="P16" s="524"/>
      <c r="Q16" s="525"/>
      <c r="R16" s="518" t="s">
        <v>154</v>
      </c>
      <c r="S16" s="519"/>
      <c r="T16" s="519"/>
      <c r="U16" s="519"/>
      <c r="V16" s="520"/>
      <c r="W16" s="536"/>
      <c r="X16" s="446"/>
      <c r="Y16" s="446"/>
      <c r="Z16" s="446"/>
      <c r="AA16" s="446"/>
      <c r="AB16" s="447"/>
      <c r="AC16" s="526">
        <v>24.3</v>
      </c>
      <c r="AD16" s="527"/>
      <c r="AE16" s="527"/>
      <c r="AF16" s="527"/>
      <c r="AG16" s="528"/>
      <c r="AH16" s="526">
        <v>24.3</v>
      </c>
      <c r="AI16" s="527"/>
      <c r="AJ16" s="527"/>
      <c r="AK16" s="527"/>
      <c r="AL16" s="529"/>
      <c r="AM16" s="499"/>
      <c r="AN16" s="404"/>
      <c r="AO16" s="404"/>
      <c r="AP16" s="404"/>
      <c r="AQ16" s="404"/>
      <c r="AR16" s="404"/>
      <c r="AS16" s="404"/>
      <c r="AT16" s="405"/>
      <c r="AU16" s="487"/>
      <c r="AV16" s="488"/>
      <c r="AW16" s="488"/>
      <c r="AX16" s="488"/>
      <c r="AY16" s="410" t="s">
        <v>155</v>
      </c>
      <c r="AZ16" s="411"/>
      <c r="BA16" s="411"/>
      <c r="BB16" s="411"/>
      <c r="BC16" s="411"/>
      <c r="BD16" s="411"/>
      <c r="BE16" s="411"/>
      <c r="BF16" s="411"/>
      <c r="BG16" s="411"/>
      <c r="BH16" s="411"/>
      <c r="BI16" s="411"/>
      <c r="BJ16" s="411"/>
      <c r="BK16" s="411"/>
      <c r="BL16" s="411"/>
      <c r="BM16" s="412"/>
      <c r="BN16" s="430">
        <v>15230138</v>
      </c>
      <c r="BO16" s="431"/>
      <c r="BP16" s="431"/>
      <c r="BQ16" s="431"/>
      <c r="BR16" s="431"/>
      <c r="BS16" s="431"/>
      <c r="BT16" s="431"/>
      <c r="BU16" s="432"/>
      <c r="BV16" s="430">
        <v>14708524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156</v>
      </c>
      <c r="N17" s="516"/>
      <c r="O17" s="516"/>
      <c r="P17" s="516"/>
      <c r="Q17" s="517"/>
      <c r="R17" s="518" t="s">
        <v>157</v>
      </c>
      <c r="S17" s="519"/>
      <c r="T17" s="519"/>
      <c r="U17" s="519"/>
      <c r="V17" s="520"/>
      <c r="W17" s="521" t="s">
        <v>158</v>
      </c>
      <c r="X17" s="443"/>
      <c r="Y17" s="443"/>
      <c r="Z17" s="443"/>
      <c r="AA17" s="443"/>
      <c r="AB17" s="444"/>
      <c r="AC17" s="406">
        <v>19454</v>
      </c>
      <c r="AD17" s="407"/>
      <c r="AE17" s="407"/>
      <c r="AF17" s="407"/>
      <c r="AG17" s="408"/>
      <c r="AH17" s="406">
        <v>20013</v>
      </c>
      <c r="AI17" s="407"/>
      <c r="AJ17" s="407"/>
      <c r="AK17" s="407"/>
      <c r="AL17" s="409"/>
      <c r="AM17" s="499"/>
      <c r="AN17" s="404"/>
      <c r="AO17" s="404"/>
      <c r="AP17" s="404"/>
      <c r="AQ17" s="404"/>
      <c r="AR17" s="404"/>
      <c r="AS17" s="404"/>
      <c r="AT17" s="405"/>
      <c r="AU17" s="487"/>
      <c r="AV17" s="488"/>
      <c r="AW17" s="488"/>
      <c r="AX17" s="488"/>
      <c r="AY17" s="410" t="s">
        <v>159</v>
      </c>
      <c r="AZ17" s="411"/>
      <c r="BA17" s="411"/>
      <c r="BB17" s="411"/>
      <c r="BC17" s="411"/>
      <c r="BD17" s="411"/>
      <c r="BE17" s="411"/>
      <c r="BF17" s="411"/>
      <c r="BG17" s="411"/>
      <c r="BH17" s="411"/>
      <c r="BI17" s="411"/>
      <c r="BJ17" s="411"/>
      <c r="BK17" s="411"/>
      <c r="BL17" s="411"/>
      <c r="BM17" s="412"/>
      <c r="BN17" s="430">
        <v>9643771</v>
      </c>
      <c r="BO17" s="431"/>
      <c r="BP17" s="431"/>
      <c r="BQ17" s="431"/>
      <c r="BR17" s="431"/>
      <c r="BS17" s="431"/>
      <c r="BT17" s="431"/>
      <c r="BU17" s="432"/>
      <c r="BV17" s="430">
        <v>9189252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160</v>
      </c>
      <c r="C18" s="493"/>
      <c r="D18" s="493"/>
      <c r="E18" s="494"/>
      <c r="F18" s="494"/>
      <c r="G18" s="494"/>
      <c r="H18" s="494"/>
      <c r="I18" s="494"/>
      <c r="J18" s="494"/>
      <c r="K18" s="494"/>
      <c r="L18" s="495">
        <v>130.44999999999999</v>
      </c>
      <c r="M18" s="495"/>
      <c r="N18" s="495"/>
      <c r="O18" s="495"/>
      <c r="P18" s="495"/>
      <c r="Q18" s="495"/>
      <c r="R18" s="496"/>
      <c r="S18" s="496"/>
      <c r="T18" s="496"/>
      <c r="U18" s="496"/>
      <c r="V18" s="497"/>
      <c r="W18" s="511"/>
      <c r="X18" s="512"/>
      <c r="Y18" s="512"/>
      <c r="Z18" s="512"/>
      <c r="AA18" s="512"/>
      <c r="AB18" s="522"/>
      <c r="AC18" s="394">
        <v>57.4</v>
      </c>
      <c r="AD18" s="395"/>
      <c r="AE18" s="395"/>
      <c r="AF18" s="395"/>
      <c r="AG18" s="498"/>
      <c r="AH18" s="394">
        <v>57.2</v>
      </c>
      <c r="AI18" s="395"/>
      <c r="AJ18" s="395"/>
      <c r="AK18" s="395"/>
      <c r="AL18" s="396"/>
      <c r="AM18" s="499"/>
      <c r="AN18" s="404"/>
      <c r="AO18" s="404"/>
      <c r="AP18" s="404"/>
      <c r="AQ18" s="404"/>
      <c r="AR18" s="404"/>
      <c r="AS18" s="404"/>
      <c r="AT18" s="405"/>
      <c r="AU18" s="487"/>
      <c r="AV18" s="488"/>
      <c r="AW18" s="488"/>
      <c r="AX18" s="488"/>
      <c r="AY18" s="410" t="s">
        <v>161</v>
      </c>
      <c r="AZ18" s="411"/>
      <c r="BA18" s="411"/>
      <c r="BB18" s="411"/>
      <c r="BC18" s="411"/>
      <c r="BD18" s="411"/>
      <c r="BE18" s="411"/>
      <c r="BF18" s="411"/>
      <c r="BG18" s="411"/>
      <c r="BH18" s="411"/>
      <c r="BI18" s="411"/>
      <c r="BJ18" s="411"/>
      <c r="BK18" s="411"/>
      <c r="BL18" s="411"/>
      <c r="BM18" s="412"/>
      <c r="BN18" s="430">
        <v>16034146</v>
      </c>
      <c r="BO18" s="431"/>
      <c r="BP18" s="431"/>
      <c r="BQ18" s="431"/>
      <c r="BR18" s="431"/>
      <c r="BS18" s="431"/>
      <c r="BT18" s="431"/>
      <c r="BU18" s="432"/>
      <c r="BV18" s="430">
        <v>15558144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162</v>
      </c>
      <c r="C19" s="493"/>
      <c r="D19" s="493"/>
      <c r="E19" s="494"/>
      <c r="F19" s="494"/>
      <c r="G19" s="494"/>
      <c r="H19" s="494"/>
      <c r="I19" s="494"/>
      <c r="J19" s="494"/>
      <c r="K19" s="494"/>
      <c r="L19" s="500">
        <v>489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163</v>
      </c>
      <c r="AZ19" s="411"/>
      <c r="BA19" s="411"/>
      <c r="BB19" s="411"/>
      <c r="BC19" s="411"/>
      <c r="BD19" s="411"/>
      <c r="BE19" s="411"/>
      <c r="BF19" s="411"/>
      <c r="BG19" s="411"/>
      <c r="BH19" s="411"/>
      <c r="BI19" s="411"/>
      <c r="BJ19" s="411"/>
      <c r="BK19" s="411"/>
      <c r="BL19" s="411"/>
      <c r="BM19" s="412"/>
      <c r="BN19" s="430">
        <v>26158722</v>
      </c>
      <c r="BO19" s="431"/>
      <c r="BP19" s="431"/>
      <c r="BQ19" s="431"/>
      <c r="BR19" s="431"/>
      <c r="BS19" s="431"/>
      <c r="BT19" s="431"/>
      <c r="BU19" s="432"/>
      <c r="BV19" s="430">
        <v>22379783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164</v>
      </c>
      <c r="C20" s="493"/>
      <c r="D20" s="493"/>
      <c r="E20" s="494"/>
      <c r="F20" s="494"/>
      <c r="G20" s="494"/>
      <c r="H20" s="494"/>
      <c r="I20" s="494"/>
      <c r="J20" s="494"/>
      <c r="K20" s="494"/>
      <c r="L20" s="500">
        <v>24299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165</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166</v>
      </c>
      <c r="C22" s="460"/>
      <c r="D22" s="461"/>
      <c r="E22" s="468" t="s">
        <v>1</v>
      </c>
      <c r="F22" s="443"/>
      <c r="G22" s="443"/>
      <c r="H22" s="443"/>
      <c r="I22" s="443"/>
      <c r="J22" s="443"/>
      <c r="K22" s="444"/>
      <c r="L22" s="468" t="s">
        <v>167</v>
      </c>
      <c r="M22" s="443"/>
      <c r="N22" s="443"/>
      <c r="O22" s="443"/>
      <c r="P22" s="444"/>
      <c r="Q22" s="453" t="s">
        <v>168</v>
      </c>
      <c r="R22" s="454"/>
      <c r="S22" s="454"/>
      <c r="T22" s="454"/>
      <c r="U22" s="454"/>
      <c r="V22" s="469"/>
      <c r="W22" s="471" t="s">
        <v>169</v>
      </c>
      <c r="X22" s="460"/>
      <c r="Y22" s="461"/>
      <c r="Z22" s="468" t="s">
        <v>1</v>
      </c>
      <c r="AA22" s="443"/>
      <c r="AB22" s="443"/>
      <c r="AC22" s="443"/>
      <c r="AD22" s="443"/>
      <c r="AE22" s="443"/>
      <c r="AF22" s="443"/>
      <c r="AG22" s="444"/>
      <c r="AH22" s="442" t="s">
        <v>170</v>
      </c>
      <c r="AI22" s="443"/>
      <c r="AJ22" s="443"/>
      <c r="AK22" s="443"/>
      <c r="AL22" s="444"/>
      <c r="AM22" s="442" t="s">
        <v>171</v>
      </c>
      <c r="AN22" s="448"/>
      <c r="AO22" s="448"/>
      <c r="AP22" s="448"/>
      <c r="AQ22" s="448"/>
      <c r="AR22" s="449"/>
      <c r="AS22" s="453" t="s">
        <v>168</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172</v>
      </c>
      <c r="AZ23" s="423"/>
      <c r="BA23" s="423"/>
      <c r="BB23" s="423"/>
      <c r="BC23" s="423"/>
      <c r="BD23" s="423"/>
      <c r="BE23" s="423"/>
      <c r="BF23" s="423"/>
      <c r="BG23" s="423"/>
      <c r="BH23" s="423"/>
      <c r="BI23" s="423"/>
      <c r="BJ23" s="423"/>
      <c r="BK23" s="423"/>
      <c r="BL23" s="423"/>
      <c r="BM23" s="424"/>
      <c r="BN23" s="430">
        <v>34705395</v>
      </c>
      <c r="BO23" s="431"/>
      <c r="BP23" s="431"/>
      <c r="BQ23" s="431"/>
      <c r="BR23" s="431"/>
      <c r="BS23" s="431"/>
      <c r="BT23" s="431"/>
      <c r="BU23" s="432"/>
      <c r="BV23" s="430">
        <v>32346337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173</v>
      </c>
      <c r="F24" s="404"/>
      <c r="G24" s="404"/>
      <c r="H24" s="404"/>
      <c r="I24" s="404"/>
      <c r="J24" s="404"/>
      <c r="K24" s="405"/>
      <c r="L24" s="406">
        <v>1</v>
      </c>
      <c r="M24" s="407"/>
      <c r="N24" s="407"/>
      <c r="O24" s="407"/>
      <c r="P24" s="408"/>
      <c r="Q24" s="406">
        <v>7740</v>
      </c>
      <c r="R24" s="407"/>
      <c r="S24" s="407"/>
      <c r="T24" s="407"/>
      <c r="U24" s="407"/>
      <c r="V24" s="408"/>
      <c r="W24" s="472"/>
      <c r="X24" s="463"/>
      <c r="Y24" s="464"/>
      <c r="Z24" s="403" t="s">
        <v>174</v>
      </c>
      <c r="AA24" s="404"/>
      <c r="AB24" s="404"/>
      <c r="AC24" s="404"/>
      <c r="AD24" s="404"/>
      <c r="AE24" s="404"/>
      <c r="AF24" s="404"/>
      <c r="AG24" s="405"/>
      <c r="AH24" s="406">
        <v>586</v>
      </c>
      <c r="AI24" s="407"/>
      <c r="AJ24" s="407"/>
      <c r="AK24" s="407"/>
      <c r="AL24" s="408"/>
      <c r="AM24" s="406">
        <v>1763274</v>
      </c>
      <c r="AN24" s="407"/>
      <c r="AO24" s="407"/>
      <c r="AP24" s="407"/>
      <c r="AQ24" s="407"/>
      <c r="AR24" s="408"/>
      <c r="AS24" s="406">
        <v>3009</v>
      </c>
      <c r="AT24" s="407"/>
      <c r="AU24" s="407"/>
      <c r="AV24" s="407"/>
      <c r="AW24" s="407"/>
      <c r="AX24" s="409"/>
      <c r="AY24" s="397" t="s">
        <v>175</v>
      </c>
      <c r="AZ24" s="398"/>
      <c r="BA24" s="398"/>
      <c r="BB24" s="398"/>
      <c r="BC24" s="398"/>
      <c r="BD24" s="398"/>
      <c r="BE24" s="398"/>
      <c r="BF24" s="398"/>
      <c r="BG24" s="398"/>
      <c r="BH24" s="398"/>
      <c r="BI24" s="398"/>
      <c r="BJ24" s="398"/>
      <c r="BK24" s="398"/>
      <c r="BL24" s="398"/>
      <c r="BM24" s="399"/>
      <c r="BN24" s="430">
        <v>26407468</v>
      </c>
      <c r="BO24" s="431"/>
      <c r="BP24" s="431"/>
      <c r="BQ24" s="431"/>
      <c r="BR24" s="431"/>
      <c r="BS24" s="431"/>
      <c r="BT24" s="431"/>
      <c r="BU24" s="432"/>
      <c r="BV24" s="430">
        <v>23569078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176</v>
      </c>
      <c r="F25" s="404"/>
      <c r="G25" s="404"/>
      <c r="H25" s="404"/>
      <c r="I25" s="404"/>
      <c r="J25" s="404"/>
      <c r="K25" s="405"/>
      <c r="L25" s="406">
        <v>1</v>
      </c>
      <c r="M25" s="407"/>
      <c r="N25" s="407"/>
      <c r="O25" s="407"/>
      <c r="P25" s="408"/>
      <c r="Q25" s="406">
        <v>6400</v>
      </c>
      <c r="R25" s="407"/>
      <c r="S25" s="407"/>
      <c r="T25" s="407"/>
      <c r="U25" s="407"/>
      <c r="V25" s="408"/>
      <c r="W25" s="472"/>
      <c r="X25" s="463"/>
      <c r="Y25" s="464"/>
      <c r="Z25" s="403" t="s">
        <v>177</v>
      </c>
      <c r="AA25" s="404"/>
      <c r="AB25" s="404"/>
      <c r="AC25" s="404"/>
      <c r="AD25" s="404"/>
      <c r="AE25" s="404"/>
      <c r="AF25" s="404"/>
      <c r="AG25" s="405"/>
      <c r="AH25" s="406">
        <v>118</v>
      </c>
      <c r="AI25" s="407"/>
      <c r="AJ25" s="407"/>
      <c r="AK25" s="407"/>
      <c r="AL25" s="408"/>
      <c r="AM25" s="406">
        <v>352348</v>
      </c>
      <c r="AN25" s="407"/>
      <c r="AO25" s="407"/>
      <c r="AP25" s="407"/>
      <c r="AQ25" s="407"/>
      <c r="AR25" s="408"/>
      <c r="AS25" s="406">
        <v>2986</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2379463</v>
      </c>
      <c r="BO25" s="426"/>
      <c r="BP25" s="426"/>
      <c r="BQ25" s="426"/>
      <c r="BR25" s="426"/>
      <c r="BS25" s="426"/>
      <c r="BT25" s="426"/>
      <c r="BU25" s="427"/>
      <c r="BV25" s="425">
        <v>2475897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179</v>
      </c>
      <c r="F26" s="404"/>
      <c r="G26" s="404"/>
      <c r="H26" s="404"/>
      <c r="I26" s="404"/>
      <c r="J26" s="404"/>
      <c r="K26" s="405"/>
      <c r="L26" s="406">
        <v>1</v>
      </c>
      <c r="M26" s="407"/>
      <c r="N26" s="407"/>
      <c r="O26" s="407"/>
      <c r="P26" s="408"/>
      <c r="Q26" s="406">
        <v>6000</v>
      </c>
      <c r="R26" s="407"/>
      <c r="S26" s="407"/>
      <c r="T26" s="407"/>
      <c r="U26" s="407"/>
      <c r="V26" s="408"/>
      <c r="W26" s="472"/>
      <c r="X26" s="463"/>
      <c r="Y26" s="464"/>
      <c r="Z26" s="403" t="s">
        <v>180</v>
      </c>
      <c r="AA26" s="485"/>
      <c r="AB26" s="485"/>
      <c r="AC26" s="485"/>
      <c r="AD26" s="485"/>
      <c r="AE26" s="485"/>
      <c r="AF26" s="485"/>
      <c r="AG26" s="486"/>
      <c r="AH26" s="406">
        <v>14</v>
      </c>
      <c r="AI26" s="407"/>
      <c r="AJ26" s="407"/>
      <c r="AK26" s="407"/>
      <c r="AL26" s="408"/>
      <c r="AM26" s="406">
        <v>40908</v>
      </c>
      <c r="AN26" s="407"/>
      <c r="AO26" s="407"/>
      <c r="AP26" s="407"/>
      <c r="AQ26" s="407"/>
      <c r="AR26" s="408"/>
      <c r="AS26" s="406">
        <v>2922</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130</v>
      </c>
      <c r="BO26" s="431"/>
      <c r="BP26" s="431"/>
      <c r="BQ26" s="431"/>
      <c r="BR26" s="431"/>
      <c r="BS26" s="431"/>
      <c r="BT26" s="431"/>
      <c r="BU26" s="432"/>
      <c r="BV26" s="430" t="s">
        <v>130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3950</v>
      </c>
      <c r="R27" s="407"/>
      <c r="S27" s="407"/>
      <c r="T27" s="407"/>
      <c r="U27" s="407"/>
      <c r="V27" s="408"/>
      <c r="W27" s="472"/>
      <c r="X27" s="463"/>
      <c r="Y27" s="464"/>
      <c r="Z27" s="403" t="s">
        <v>183</v>
      </c>
      <c r="AA27" s="404"/>
      <c r="AB27" s="404"/>
      <c r="AC27" s="404"/>
      <c r="AD27" s="404"/>
      <c r="AE27" s="404"/>
      <c r="AF27" s="404"/>
      <c r="AG27" s="405"/>
      <c r="AH27" s="406">
        <v>6</v>
      </c>
      <c r="AI27" s="407"/>
      <c r="AJ27" s="407"/>
      <c r="AK27" s="407"/>
      <c r="AL27" s="408"/>
      <c r="AM27" s="406">
        <v>23046</v>
      </c>
      <c r="AN27" s="407"/>
      <c r="AO27" s="407"/>
      <c r="AP27" s="407"/>
      <c r="AQ27" s="407"/>
      <c r="AR27" s="408"/>
      <c r="AS27" s="406">
        <v>3841</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t="s">
        <v>185</v>
      </c>
      <c r="BO27" s="434"/>
      <c r="BP27" s="434"/>
      <c r="BQ27" s="434"/>
      <c r="BR27" s="434"/>
      <c r="BS27" s="434"/>
      <c r="BT27" s="434"/>
      <c r="BU27" s="435"/>
      <c r="BV27" s="433" t="s">
        <v>140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186</v>
      </c>
      <c r="F28" s="404"/>
      <c r="G28" s="404"/>
      <c r="H28" s="404"/>
      <c r="I28" s="404"/>
      <c r="J28" s="404"/>
      <c r="K28" s="405"/>
      <c r="L28" s="406">
        <v>1</v>
      </c>
      <c r="M28" s="407"/>
      <c r="N28" s="407"/>
      <c r="O28" s="407"/>
      <c r="P28" s="408"/>
      <c r="Q28" s="406">
        <v>3650</v>
      </c>
      <c r="R28" s="407"/>
      <c r="S28" s="407"/>
      <c r="T28" s="407"/>
      <c r="U28" s="407"/>
      <c r="V28" s="408"/>
      <c r="W28" s="472"/>
      <c r="X28" s="463"/>
      <c r="Y28" s="464"/>
      <c r="Z28" s="403" t="s">
        <v>187</v>
      </c>
      <c r="AA28" s="404"/>
      <c r="AB28" s="404"/>
      <c r="AC28" s="404"/>
      <c r="AD28" s="404"/>
      <c r="AE28" s="404"/>
      <c r="AF28" s="404"/>
      <c r="AG28" s="405"/>
      <c r="AH28" s="406" t="s">
        <v>139</v>
      </c>
      <c r="AI28" s="407"/>
      <c r="AJ28" s="407"/>
      <c r="AK28" s="407"/>
      <c r="AL28" s="408"/>
      <c r="AM28" s="406" t="s">
        <v>130</v>
      </c>
      <c r="AN28" s="407"/>
      <c r="AO28" s="407"/>
      <c r="AP28" s="407"/>
      <c r="AQ28" s="407"/>
      <c r="AR28" s="408"/>
      <c r="AS28" s="406" t="s">
        <v>185</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9624211</v>
      </c>
      <c r="BO28" s="426"/>
      <c r="BP28" s="426"/>
      <c r="BQ28" s="426"/>
      <c r="BR28" s="426"/>
      <c r="BS28" s="426"/>
      <c r="BT28" s="426"/>
      <c r="BU28" s="427"/>
      <c r="BV28" s="425">
        <v>9579485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189</v>
      </c>
      <c r="F29" s="404"/>
      <c r="G29" s="404"/>
      <c r="H29" s="404"/>
      <c r="I29" s="404"/>
      <c r="J29" s="404"/>
      <c r="K29" s="405"/>
      <c r="L29" s="406">
        <v>18</v>
      </c>
      <c r="M29" s="407"/>
      <c r="N29" s="407"/>
      <c r="O29" s="407"/>
      <c r="P29" s="408"/>
      <c r="Q29" s="406">
        <v>3400</v>
      </c>
      <c r="R29" s="407"/>
      <c r="S29" s="407"/>
      <c r="T29" s="407"/>
      <c r="U29" s="407"/>
      <c r="V29" s="408"/>
      <c r="W29" s="473"/>
      <c r="X29" s="474"/>
      <c r="Y29" s="475"/>
      <c r="Z29" s="403" t="s">
        <v>190</v>
      </c>
      <c r="AA29" s="404"/>
      <c r="AB29" s="404"/>
      <c r="AC29" s="404"/>
      <c r="AD29" s="404"/>
      <c r="AE29" s="404"/>
      <c r="AF29" s="404"/>
      <c r="AG29" s="405"/>
      <c r="AH29" s="406">
        <v>592</v>
      </c>
      <c r="AI29" s="407"/>
      <c r="AJ29" s="407"/>
      <c r="AK29" s="407"/>
      <c r="AL29" s="408"/>
      <c r="AM29" s="406">
        <v>1786320</v>
      </c>
      <c r="AN29" s="407"/>
      <c r="AO29" s="407"/>
      <c r="AP29" s="407"/>
      <c r="AQ29" s="407"/>
      <c r="AR29" s="408"/>
      <c r="AS29" s="406">
        <v>3017</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576168</v>
      </c>
      <c r="BO29" s="431"/>
      <c r="BP29" s="431"/>
      <c r="BQ29" s="431"/>
      <c r="BR29" s="431"/>
      <c r="BS29" s="431"/>
      <c r="BT29" s="431"/>
      <c r="BU29" s="432"/>
      <c r="BV29" s="430">
        <v>576053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98.7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5789715</v>
      </c>
      <c r="BO30" s="434"/>
      <c r="BP30" s="434"/>
      <c r="BQ30" s="434"/>
      <c r="BR30" s="434"/>
      <c r="BS30" s="434"/>
      <c r="BT30" s="434"/>
      <c r="BU30" s="435"/>
      <c r="BV30" s="433">
        <v>7252500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199</v>
      </c>
      <c r="D33" s="393"/>
      <c r="E33" s="392" t="s">
        <v>200</v>
      </c>
      <c r="F33" s="392"/>
      <c r="G33" s="392"/>
      <c r="H33" s="392"/>
      <c r="I33" s="392"/>
      <c r="J33" s="392"/>
      <c r="K33" s="392"/>
      <c r="L33" s="392"/>
      <c r="M33" s="392"/>
      <c r="N33" s="392"/>
      <c r="O33" s="392"/>
      <c r="P33" s="392"/>
      <c r="Q33" s="392"/>
      <c r="R33" s="392"/>
      <c r="S33" s="392"/>
      <c r="T33" s="216"/>
      <c r="U33" s="393" t="s">
        <v>201</v>
      </c>
      <c r="V33" s="393"/>
      <c r="W33" s="392" t="s">
        <v>202</v>
      </c>
      <c r="X33" s="392"/>
      <c r="Y33" s="392"/>
      <c r="Z33" s="392"/>
      <c r="AA33" s="392"/>
      <c r="AB33" s="392"/>
      <c r="AC33" s="392"/>
      <c r="AD33" s="392"/>
      <c r="AE33" s="392"/>
      <c r="AF33" s="392"/>
      <c r="AG33" s="392"/>
      <c r="AH33" s="392"/>
      <c r="AI33" s="392"/>
      <c r="AJ33" s="392"/>
      <c r="AK33" s="392"/>
      <c r="AL33" s="216"/>
      <c r="AM33" s="393" t="s">
        <v>199</v>
      </c>
      <c r="AN33" s="393"/>
      <c r="AO33" s="392" t="s">
        <v>203</v>
      </c>
      <c r="AP33" s="392"/>
      <c r="AQ33" s="392"/>
      <c r="AR33" s="392"/>
      <c r="AS33" s="392"/>
      <c r="AT33" s="392"/>
      <c r="AU33" s="392"/>
      <c r="AV33" s="392"/>
      <c r="AW33" s="392"/>
      <c r="AX33" s="392"/>
      <c r="AY33" s="392"/>
      <c r="AZ33" s="392"/>
      <c r="BA33" s="392"/>
      <c r="BB33" s="392"/>
      <c r="BC33" s="392"/>
      <c r="BD33" s="217"/>
      <c r="BE33" s="392" t="s">
        <v>204</v>
      </c>
      <c r="BF33" s="392"/>
      <c r="BG33" s="392" t="s">
        <v>205</v>
      </c>
      <c r="BH33" s="392"/>
      <c r="BI33" s="392"/>
      <c r="BJ33" s="392"/>
      <c r="BK33" s="392"/>
      <c r="BL33" s="392"/>
      <c r="BM33" s="392"/>
      <c r="BN33" s="392"/>
      <c r="BO33" s="392"/>
      <c r="BP33" s="392"/>
      <c r="BQ33" s="392"/>
      <c r="BR33" s="392"/>
      <c r="BS33" s="392"/>
      <c r="BT33" s="392"/>
      <c r="BU33" s="392"/>
      <c r="BV33" s="217"/>
      <c r="BW33" s="393" t="s">
        <v>204</v>
      </c>
      <c r="BX33" s="393"/>
      <c r="BY33" s="392" t="s">
        <v>206</v>
      </c>
      <c r="BZ33" s="392"/>
      <c r="CA33" s="392"/>
      <c r="CB33" s="392"/>
      <c r="CC33" s="392"/>
      <c r="CD33" s="392"/>
      <c r="CE33" s="392"/>
      <c r="CF33" s="392"/>
      <c r="CG33" s="392"/>
      <c r="CH33" s="392"/>
      <c r="CI33" s="392"/>
      <c r="CJ33" s="392"/>
      <c r="CK33" s="392"/>
      <c r="CL33" s="392"/>
      <c r="CM33" s="392"/>
      <c r="CN33" s="216"/>
      <c r="CO33" s="393" t="s">
        <v>207</v>
      </c>
      <c r="CP33" s="393"/>
      <c r="CQ33" s="392" t="s">
        <v>208</v>
      </c>
      <c r="CR33" s="392"/>
      <c r="CS33" s="392"/>
      <c r="CT33" s="392"/>
      <c r="CU33" s="392"/>
      <c r="CV33" s="392"/>
      <c r="CW33" s="392"/>
      <c r="CX33" s="392"/>
      <c r="CY33" s="392"/>
      <c r="CZ33" s="392"/>
      <c r="DA33" s="392"/>
      <c r="DB33" s="392"/>
      <c r="DC33" s="392"/>
      <c r="DD33" s="392"/>
      <c r="DE33" s="392"/>
      <c r="DF33" s="216"/>
      <c r="DG33" s="391" t="s">
        <v>209</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旭市国民健康保険事業特別会計（事業）</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旭市水道事業会計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東総衛生組合（一般会計）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千葉県食肉公社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旭市病院事業債管理特別会計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旭市国民健康保険事業特別会計（施設）</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IF('各会計、関係団体の財政状況及び健全化判断比率'!B33="","",'各会計、関係団体の財政状況及び健全化判断比率'!B33)</f>
        <v>旭市公共下水道事業会計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東総広域水道企業団（水道用水供給事業会計）</v>
      </c>
      <c r="BZ35" s="388"/>
      <c r="CA35" s="388"/>
      <c r="CB35" s="388"/>
      <c r="CC35" s="388"/>
      <c r="CD35" s="388"/>
      <c r="CE35" s="388"/>
      <c r="CF35" s="388"/>
      <c r="CG35" s="388"/>
      <c r="CH35" s="388"/>
      <c r="CI35" s="388"/>
      <c r="CJ35" s="388"/>
      <c r="CK35" s="388"/>
      <c r="CL35" s="388"/>
      <c r="CM35" s="388"/>
      <c r="CN35" s="214"/>
      <c r="CO35" s="389">
        <f t="shared" ref="CO35:CO43" si="3">IF(CQ35="","",CO34+1)</f>
        <v>21</v>
      </c>
      <c r="CP35" s="389"/>
      <c r="CQ35" s="388" t="str">
        <f>IF('各会計、関係団体の財政状況及び健全化判断比率'!BS8="","",'各会計、関係団体の財政状況及び健全化判断比率'!BS8)</f>
        <v>株式会社 季楽里あさひ</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旭市介護保険事業特別会計</v>
      </c>
      <c r="X36" s="388"/>
      <c r="Y36" s="388"/>
      <c r="Z36" s="388"/>
      <c r="AA36" s="388"/>
      <c r="AB36" s="388"/>
      <c r="AC36" s="388"/>
      <c r="AD36" s="388"/>
      <c r="AE36" s="388"/>
      <c r="AF36" s="388"/>
      <c r="AG36" s="388"/>
      <c r="AH36" s="388"/>
      <c r="AI36" s="388"/>
      <c r="AJ36" s="388"/>
      <c r="AK36" s="388"/>
      <c r="AL36" s="214"/>
      <c r="AM36" s="389">
        <f t="shared" si="0"/>
        <v>9</v>
      </c>
      <c r="AN36" s="389"/>
      <c r="AO36" s="388" t="str">
        <f>IF('各会計、関係団体の財政状況及び健全化判断比率'!B34="","",'各会計、関係団体の財政状況及び健全化判断比率'!B34)</f>
        <v>旭市農業集落排水事業会計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東総地区広域市町村圏事務組合（一般会計）</v>
      </c>
      <c r="BZ36" s="388"/>
      <c r="CA36" s="388"/>
      <c r="CB36" s="388"/>
      <c r="CC36" s="388"/>
      <c r="CD36" s="388"/>
      <c r="CE36" s="388"/>
      <c r="CF36" s="388"/>
      <c r="CG36" s="388"/>
      <c r="CH36" s="388"/>
      <c r="CI36" s="388"/>
      <c r="CJ36" s="388"/>
      <c r="CK36" s="388"/>
      <c r="CL36" s="388"/>
      <c r="CM36" s="388"/>
      <c r="CN36" s="214"/>
      <c r="CO36" s="389">
        <f t="shared" si="3"/>
        <v>22</v>
      </c>
      <c r="CP36" s="389"/>
      <c r="CQ36" s="388" t="str">
        <f>IF('各会計、関係団体の財政状況及び健全化判断比率'!BS9="","",'各会計、関係団体の財政状況及び健全化判断比率'!BS9)</f>
        <v>総合病院国保旭中央病院</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〇</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旭市後期高齢者医療特別会計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東総地区広域市町村圏事務組合（東総地区ふるさと市町村圏事業特別会計）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東総地区広域市町村圏事務組合（一般廃棄物処理事業特別会計）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千葉県市町村総合事務組合（一般会計）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千葉県市町村総合事務組合（千葉県自治会館管理運営特別会計）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千葉県市町村総合事務組合（千葉県自治研修センター特別会計）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千葉県市町村総合事務組合（千葉県市町村交通災害共済特別会計）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19</v>
      </c>
      <c r="BX43" s="389"/>
      <c r="BY43" s="388" t="str">
        <f>IF('各会計、関係団体の財政状況及び健全化判断比率'!B77="","",'各会計、関係団体の財政状況及び健全化判断比率'!B77)</f>
        <v>千葉県後期高齢者医療広域連合（一般会計）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FtZMmPxyLhNsTkJIUUtcQ84m/WaI7vr/1diM+zmYlJYmSdp1HJJiIliK1Ld2ZeL4mR3n5ZxKXvgcBDarOTGhEQ==" saltValue="bXrNPfFVc8ELKdxrfIJg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561</v>
      </c>
      <c r="D34" s="1212"/>
      <c r="E34" s="1213"/>
      <c r="F34" s="32">
        <v>10.17</v>
      </c>
      <c r="G34" s="33">
        <v>12.12</v>
      </c>
      <c r="H34" s="33">
        <v>13.8</v>
      </c>
      <c r="I34" s="33">
        <v>15.86</v>
      </c>
      <c r="J34" s="34">
        <v>17.63</v>
      </c>
      <c r="K34" s="22"/>
      <c r="L34" s="22"/>
      <c r="M34" s="22"/>
      <c r="N34" s="22"/>
      <c r="O34" s="22"/>
      <c r="P34" s="22"/>
    </row>
    <row r="35" spans="1:16" ht="39" customHeight="1" x14ac:dyDescent="0.15">
      <c r="A35" s="22"/>
      <c r="B35" s="35"/>
      <c r="C35" s="1206" t="s">
        <v>562</v>
      </c>
      <c r="D35" s="1207"/>
      <c r="E35" s="1208"/>
      <c r="F35" s="36">
        <v>8.73</v>
      </c>
      <c r="G35" s="37">
        <v>4.2699999999999996</v>
      </c>
      <c r="H35" s="37">
        <v>5.99</v>
      </c>
      <c r="I35" s="37">
        <v>10.38</v>
      </c>
      <c r="J35" s="38">
        <v>11.07</v>
      </c>
      <c r="K35" s="22"/>
      <c r="L35" s="22"/>
      <c r="M35" s="22"/>
      <c r="N35" s="22"/>
      <c r="O35" s="22"/>
      <c r="P35" s="22"/>
    </row>
    <row r="36" spans="1:16" ht="39" customHeight="1" x14ac:dyDescent="0.15">
      <c r="A36" s="22"/>
      <c r="B36" s="35"/>
      <c r="C36" s="1206" t="s">
        <v>563</v>
      </c>
      <c r="D36" s="1207"/>
      <c r="E36" s="1208"/>
      <c r="F36" s="36">
        <v>2.4300000000000002</v>
      </c>
      <c r="G36" s="37">
        <v>2.4900000000000002</v>
      </c>
      <c r="H36" s="37">
        <v>2.2799999999999998</v>
      </c>
      <c r="I36" s="37">
        <v>2.2599999999999998</v>
      </c>
      <c r="J36" s="38">
        <v>2.3199999999999998</v>
      </c>
      <c r="K36" s="22"/>
      <c r="L36" s="22"/>
      <c r="M36" s="22"/>
      <c r="N36" s="22"/>
      <c r="O36" s="22"/>
      <c r="P36" s="22"/>
    </row>
    <row r="37" spans="1:16" ht="39" customHeight="1" x14ac:dyDescent="0.15">
      <c r="A37" s="22"/>
      <c r="B37" s="35"/>
      <c r="C37" s="1206" t="s">
        <v>564</v>
      </c>
      <c r="D37" s="1207"/>
      <c r="E37" s="1208"/>
      <c r="F37" s="36">
        <v>0.66</v>
      </c>
      <c r="G37" s="37">
        <v>0.42</v>
      </c>
      <c r="H37" s="37">
        <v>0.87</v>
      </c>
      <c r="I37" s="37">
        <v>0.87</v>
      </c>
      <c r="J37" s="38">
        <v>0.76</v>
      </c>
      <c r="K37" s="22"/>
      <c r="L37" s="22"/>
      <c r="M37" s="22"/>
      <c r="N37" s="22"/>
      <c r="O37" s="22"/>
      <c r="P37" s="22"/>
    </row>
    <row r="38" spans="1:16" ht="39" customHeight="1" x14ac:dyDescent="0.15">
      <c r="A38" s="22"/>
      <c r="B38" s="35"/>
      <c r="C38" s="1206" t="s">
        <v>565</v>
      </c>
      <c r="D38" s="1207"/>
      <c r="E38" s="1208"/>
      <c r="F38" s="36">
        <v>0.4</v>
      </c>
      <c r="G38" s="37">
        <v>0.41</v>
      </c>
      <c r="H38" s="37">
        <v>0.34</v>
      </c>
      <c r="I38" s="37">
        <v>0.2</v>
      </c>
      <c r="J38" s="38">
        <v>0.71</v>
      </c>
      <c r="K38" s="22"/>
      <c r="L38" s="22"/>
      <c r="M38" s="22"/>
      <c r="N38" s="22"/>
      <c r="O38" s="22"/>
      <c r="P38" s="22"/>
    </row>
    <row r="39" spans="1:16" ht="39" customHeight="1" x14ac:dyDescent="0.15">
      <c r="A39" s="22"/>
      <c r="B39" s="35"/>
      <c r="C39" s="1206" t="s">
        <v>566</v>
      </c>
      <c r="D39" s="1207"/>
      <c r="E39" s="1208"/>
      <c r="F39" s="36">
        <v>0.06</v>
      </c>
      <c r="G39" s="37">
        <v>0.06</v>
      </c>
      <c r="H39" s="37">
        <v>0.02</v>
      </c>
      <c r="I39" s="37">
        <v>0.01</v>
      </c>
      <c r="J39" s="38">
        <v>0.09</v>
      </c>
      <c r="K39" s="22"/>
      <c r="L39" s="22"/>
      <c r="M39" s="22"/>
      <c r="N39" s="22"/>
      <c r="O39" s="22"/>
      <c r="P39" s="22"/>
    </row>
    <row r="40" spans="1:16" ht="39" customHeight="1" x14ac:dyDescent="0.15">
      <c r="A40" s="22"/>
      <c r="B40" s="35"/>
      <c r="C40" s="1206" t="s">
        <v>567</v>
      </c>
      <c r="D40" s="1207"/>
      <c r="E40" s="1208"/>
      <c r="F40" s="36">
        <v>0.09</v>
      </c>
      <c r="G40" s="37">
        <v>0.06</v>
      </c>
      <c r="H40" s="37">
        <v>0.06</v>
      </c>
      <c r="I40" s="37">
        <v>0.06</v>
      </c>
      <c r="J40" s="38">
        <v>0.06</v>
      </c>
      <c r="K40" s="22"/>
      <c r="L40" s="22"/>
      <c r="M40" s="22"/>
      <c r="N40" s="22"/>
      <c r="O40" s="22"/>
      <c r="P40" s="22"/>
    </row>
    <row r="41" spans="1:16" ht="39" customHeight="1" x14ac:dyDescent="0.15">
      <c r="A41" s="22"/>
      <c r="B41" s="35"/>
      <c r="C41" s="1206" t="s">
        <v>568</v>
      </c>
      <c r="D41" s="1207"/>
      <c r="E41" s="1208"/>
      <c r="F41" s="36">
        <v>0.03</v>
      </c>
      <c r="G41" s="37">
        <v>0.03</v>
      </c>
      <c r="H41" s="37">
        <v>0.04</v>
      </c>
      <c r="I41" s="37">
        <v>0.03</v>
      </c>
      <c r="J41" s="38">
        <v>0.03</v>
      </c>
      <c r="K41" s="22"/>
      <c r="L41" s="22"/>
      <c r="M41" s="22"/>
      <c r="N41" s="22"/>
      <c r="O41" s="22"/>
      <c r="P41" s="22"/>
    </row>
    <row r="42" spans="1:16" ht="39" customHeight="1" x14ac:dyDescent="0.15">
      <c r="A42" s="22"/>
      <c r="B42" s="39"/>
      <c r="C42" s="1206" t="s">
        <v>569</v>
      </c>
      <c r="D42" s="1207"/>
      <c r="E42" s="1208"/>
      <c r="F42" s="36" t="s">
        <v>515</v>
      </c>
      <c r="G42" s="37" t="s">
        <v>515</v>
      </c>
      <c r="H42" s="37" t="s">
        <v>515</v>
      </c>
      <c r="I42" s="37" t="s">
        <v>515</v>
      </c>
      <c r="J42" s="38" t="s">
        <v>515</v>
      </c>
      <c r="K42" s="22"/>
      <c r="L42" s="22"/>
      <c r="M42" s="22"/>
      <c r="N42" s="22"/>
      <c r="O42" s="22"/>
      <c r="P42" s="22"/>
    </row>
    <row r="43" spans="1:16" ht="39" customHeight="1" thickBot="1" x14ac:dyDescent="0.2">
      <c r="A43" s="22"/>
      <c r="B43" s="40"/>
      <c r="C43" s="1209" t="s">
        <v>570</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pVYd52CQ+cLX9Mu0cE+MQlmPo2hEQfJHYDClemVvLMmtVtq+Kp2QJberfIDiJavEUexwqToXm8k/RAIhyKpoQ==" saltValue="mzVT2vTdO1qZVAi1ZgFj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3" zoomScaleNormal="100"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5122</v>
      </c>
      <c r="L45" s="60">
        <v>5101</v>
      </c>
      <c r="M45" s="60">
        <v>4960</v>
      </c>
      <c r="N45" s="60">
        <v>4970</v>
      </c>
      <c r="O45" s="61">
        <v>5194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515</v>
      </c>
      <c r="L46" s="64" t="s">
        <v>515</v>
      </c>
      <c r="M46" s="64" t="s">
        <v>515</v>
      </c>
      <c r="N46" s="64" t="s">
        <v>515</v>
      </c>
      <c r="O46" s="65" t="s">
        <v>515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515</v>
      </c>
      <c r="L47" s="64" t="s">
        <v>515</v>
      </c>
      <c r="M47" s="64" t="s">
        <v>515</v>
      </c>
      <c r="N47" s="64" t="s">
        <v>515</v>
      </c>
      <c r="O47" s="65" t="s">
        <v>515</v>
      </c>
      <c r="P47" s="48"/>
      <c r="Q47" s="48"/>
      <c r="R47" s="48"/>
      <c r="S47" s="48"/>
      <c r="T47" s="48"/>
      <c r="U47" s="48"/>
    </row>
    <row r="48" spans="1:21" ht="30.75" customHeight="1" x14ac:dyDescent="0.15">
      <c r="A48" s="48"/>
      <c r="B48" s="1234"/>
      <c r="C48" s="1235"/>
      <c r="D48" s="62"/>
      <c r="E48" s="1216" t="s">
        <v>15</v>
      </c>
      <c r="F48" s="1216"/>
      <c r="G48" s="1216"/>
      <c r="H48" s="1216"/>
      <c r="I48" s="1216"/>
      <c r="J48" s="1217"/>
      <c r="K48" s="63">
        <v>304</v>
      </c>
      <c r="L48" s="64">
        <v>320</v>
      </c>
      <c r="M48" s="64">
        <v>326</v>
      </c>
      <c r="N48" s="64">
        <v>330</v>
      </c>
      <c r="O48" s="65">
        <v>291</v>
      </c>
      <c r="P48" s="48"/>
      <c r="Q48" s="48"/>
      <c r="R48" s="48"/>
      <c r="S48" s="48"/>
      <c r="T48" s="48"/>
      <c r="U48" s="48"/>
    </row>
    <row r="49" spans="1:21" ht="30.75" customHeight="1" x14ac:dyDescent="0.15">
      <c r="A49" s="48"/>
      <c r="B49" s="1234"/>
      <c r="C49" s="1235"/>
      <c r="D49" s="62"/>
      <c r="E49" s="1216" t="s">
        <v>16</v>
      </c>
      <c r="F49" s="1216"/>
      <c r="G49" s="1216"/>
      <c r="H49" s="1216"/>
      <c r="I49" s="1216"/>
      <c r="J49" s="1217"/>
      <c r="K49" s="63">
        <v>53</v>
      </c>
      <c r="L49" s="64">
        <v>49</v>
      </c>
      <c r="M49" s="64">
        <v>48</v>
      </c>
      <c r="N49" s="64">
        <v>48</v>
      </c>
      <c r="O49" s="65">
        <v>45</v>
      </c>
      <c r="P49" s="48"/>
      <c r="Q49" s="48"/>
      <c r="R49" s="48"/>
      <c r="S49" s="48"/>
      <c r="T49" s="48"/>
      <c r="U49" s="48"/>
    </row>
    <row r="50" spans="1:21" ht="30.75" customHeight="1" x14ac:dyDescent="0.15">
      <c r="A50" s="48"/>
      <c r="B50" s="1234"/>
      <c r="C50" s="1235"/>
      <c r="D50" s="62"/>
      <c r="E50" s="1216" t="s">
        <v>17</v>
      </c>
      <c r="F50" s="1216"/>
      <c r="G50" s="1216"/>
      <c r="H50" s="1216"/>
      <c r="I50" s="1216"/>
      <c r="J50" s="1217"/>
      <c r="K50" s="63">
        <v>29</v>
      </c>
      <c r="L50" s="64">
        <v>27</v>
      </c>
      <c r="M50" s="64">
        <v>24</v>
      </c>
      <c r="N50" s="64">
        <v>22</v>
      </c>
      <c r="O50" s="65">
        <v>21</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515</v>
      </c>
      <c r="L51" s="64" t="s">
        <v>515</v>
      </c>
      <c r="M51" s="64" t="s">
        <v>515</v>
      </c>
      <c r="N51" s="64" t="s">
        <v>515</v>
      </c>
      <c r="O51" s="65" t="s">
        <v>515</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4217</v>
      </c>
      <c r="L52" s="64">
        <v>4280</v>
      </c>
      <c r="M52" s="64">
        <v>4200</v>
      </c>
      <c r="N52" s="64">
        <v>4208</v>
      </c>
      <c r="O52" s="65">
        <v>4235</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1291</v>
      </c>
      <c r="L53" s="69">
        <v>1217</v>
      </c>
      <c r="M53" s="69">
        <v>1158</v>
      </c>
      <c r="N53" s="69">
        <v>1162</v>
      </c>
      <c r="O53" s="70">
        <v>1316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598</v>
      </c>
      <c r="L57" s="84" t="s">
        <v>598</v>
      </c>
      <c r="M57" s="84" t="s">
        <v>598</v>
      </c>
      <c r="N57" s="84" t="s">
        <v>598</v>
      </c>
      <c r="O57" s="85" t="s">
        <v>598</v>
      </c>
    </row>
    <row r="58" spans="1:21" ht="31.5" customHeight="1" thickBot="1" x14ac:dyDescent="0.2">
      <c r="B58" s="1224"/>
      <c r="C58" s="1225"/>
      <c r="D58" s="1229" t="s">
        <v>27</v>
      </c>
      <c r="E58" s="1230"/>
      <c r="F58" s="1230"/>
      <c r="G58" s="1230"/>
      <c r="H58" s="1230"/>
      <c r="I58" s="1230"/>
      <c r="J58" s="1231"/>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ZloFJnPlt4oNb007UJwmOsXeUm8OXa9KP+cje5YvPpPyMJlB2pPVgQShKkndn5xisqDMfX4Panyu1f5kJId/A==" saltValue="xZnWwvNnSBhHaF/dnQxG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 header="0" footer="0"/>
  <pageSetup paperSize="9" scale="57"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2" t="s">
        <v>30</v>
      </c>
      <c r="C41" s="1253"/>
      <c r="D41" s="102"/>
      <c r="E41" s="1254" t="s">
        <v>31</v>
      </c>
      <c r="F41" s="1254"/>
      <c r="G41" s="1254"/>
      <c r="H41" s="1255"/>
      <c r="I41" s="103">
        <v>51244</v>
      </c>
      <c r="J41" s="104">
        <v>49283</v>
      </c>
      <c r="K41" s="104">
        <v>49725</v>
      </c>
      <c r="L41" s="104">
        <v>50642</v>
      </c>
      <c r="M41" s="105">
        <v>51643</v>
      </c>
    </row>
    <row r="42" spans="2:13" ht="27.75" customHeight="1" x14ac:dyDescent="0.15">
      <c r="B42" s="1242"/>
      <c r="C42" s="1243"/>
      <c r="D42" s="106"/>
      <c r="E42" s="1246" t="s">
        <v>32</v>
      </c>
      <c r="F42" s="1246"/>
      <c r="G42" s="1246"/>
      <c r="H42" s="1247"/>
      <c r="I42" s="107" t="s">
        <v>515</v>
      </c>
      <c r="J42" s="108" t="s">
        <v>515</v>
      </c>
      <c r="K42" s="108" t="s">
        <v>515</v>
      </c>
      <c r="L42" s="108" t="s">
        <v>515</v>
      </c>
      <c r="M42" s="109" t="s">
        <v>515</v>
      </c>
    </row>
    <row r="43" spans="2:13" ht="27.75" customHeight="1" x14ac:dyDescent="0.15">
      <c r="B43" s="1242"/>
      <c r="C43" s="1243"/>
      <c r="D43" s="106"/>
      <c r="E43" s="1246" t="s">
        <v>33</v>
      </c>
      <c r="F43" s="1246"/>
      <c r="G43" s="1246"/>
      <c r="H43" s="1247"/>
      <c r="I43" s="107">
        <v>3835</v>
      </c>
      <c r="J43" s="108">
        <v>3632</v>
      </c>
      <c r="K43" s="108">
        <v>3452</v>
      </c>
      <c r="L43" s="108">
        <v>3257</v>
      </c>
      <c r="M43" s="109">
        <v>2916</v>
      </c>
    </row>
    <row r="44" spans="2:13" ht="27.75" customHeight="1" x14ac:dyDescent="0.15">
      <c r="B44" s="1242"/>
      <c r="C44" s="1243"/>
      <c r="D44" s="106"/>
      <c r="E44" s="1246" t="s">
        <v>34</v>
      </c>
      <c r="F44" s="1246"/>
      <c r="G44" s="1246"/>
      <c r="H44" s="1247"/>
      <c r="I44" s="107">
        <v>392</v>
      </c>
      <c r="J44" s="108">
        <v>349</v>
      </c>
      <c r="K44" s="108">
        <v>309</v>
      </c>
      <c r="L44" s="108">
        <v>319</v>
      </c>
      <c r="M44" s="109">
        <v>392</v>
      </c>
    </row>
    <row r="45" spans="2:13" ht="27.75" customHeight="1" x14ac:dyDescent="0.15">
      <c r="B45" s="1242"/>
      <c r="C45" s="1243"/>
      <c r="D45" s="106"/>
      <c r="E45" s="1246" t="s">
        <v>35</v>
      </c>
      <c r="F45" s="1246"/>
      <c r="G45" s="1246"/>
      <c r="H45" s="1247"/>
      <c r="I45" s="107">
        <v>2164</v>
      </c>
      <c r="J45" s="108">
        <v>2143</v>
      </c>
      <c r="K45" s="108">
        <v>1963</v>
      </c>
      <c r="L45" s="108">
        <v>2074</v>
      </c>
      <c r="M45" s="109">
        <v>2230</v>
      </c>
    </row>
    <row r="46" spans="2:13" ht="27.75" customHeight="1" x14ac:dyDescent="0.15">
      <c r="B46" s="1242"/>
      <c r="C46" s="1243"/>
      <c r="D46" s="110"/>
      <c r="E46" s="1246" t="s">
        <v>36</v>
      </c>
      <c r="F46" s="1246"/>
      <c r="G46" s="1246"/>
      <c r="H46" s="1247"/>
      <c r="I46" s="107">
        <v>21</v>
      </c>
      <c r="J46" s="108">
        <v>7</v>
      </c>
      <c r="K46" s="108">
        <v>13</v>
      </c>
      <c r="L46" s="108">
        <v>14</v>
      </c>
      <c r="M46" s="109">
        <v>7</v>
      </c>
    </row>
    <row r="47" spans="2:13" ht="27.75" customHeight="1" x14ac:dyDescent="0.15">
      <c r="B47" s="1242"/>
      <c r="C47" s="1243"/>
      <c r="D47" s="111"/>
      <c r="E47" s="1256" t="s">
        <v>37</v>
      </c>
      <c r="F47" s="1257"/>
      <c r="G47" s="1257"/>
      <c r="H47" s="1258"/>
      <c r="I47" s="107" t="s">
        <v>515</v>
      </c>
      <c r="J47" s="108" t="s">
        <v>515</v>
      </c>
      <c r="K47" s="108" t="s">
        <v>515</v>
      </c>
      <c r="L47" s="108" t="s">
        <v>515</v>
      </c>
      <c r="M47" s="109" t="s">
        <v>515</v>
      </c>
    </row>
    <row r="48" spans="2:13" ht="27.75" customHeight="1" x14ac:dyDescent="0.15">
      <c r="B48" s="1242"/>
      <c r="C48" s="1243"/>
      <c r="D48" s="106"/>
      <c r="E48" s="1246" t="s">
        <v>38</v>
      </c>
      <c r="F48" s="1246"/>
      <c r="G48" s="1246"/>
      <c r="H48" s="1247"/>
      <c r="I48" s="107" t="s">
        <v>515</v>
      </c>
      <c r="J48" s="108" t="s">
        <v>515</v>
      </c>
      <c r="K48" s="108" t="s">
        <v>515</v>
      </c>
      <c r="L48" s="108" t="s">
        <v>515</v>
      </c>
      <c r="M48" s="109" t="s">
        <v>515</v>
      </c>
    </row>
    <row r="49" spans="2:13" ht="27.75" customHeight="1" x14ac:dyDescent="0.15">
      <c r="B49" s="1244"/>
      <c r="C49" s="1245"/>
      <c r="D49" s="106"/>
      <c r="E49" s="1246" t="s">
        <v>39</v>
      </c>
      <c r="F49" s="1246"/>
      <c r="G49" s="1246"/>
      <c r="H49" s="1247"/>
      <c r="I49" s="107" t="s">
        <v>515</v>
      </c>
      <c r="J49" s="108" t="s">
        <v>515</v>
      </c>
      <c r="K49" s="108" t="s">
        <v>515</v>
      </c>
      <c r="L49" s="108" t="s">
        <v>515</v>
      </c>
      <c r="M49" s="109" t="s">
        <v>515</v>
      </c>
    </row>
    <row r="50" spans="2:13" ht="27.75" customHeight="1" x14ac:dyDescent="0.15">
      <c r="B50" s="1240" t="s">
        <v>40</v>
      </c>
      <c r="C50" s="1241"/>
      <c r="D50" s="112"/>
      <c r="E50" s="1246" t="s">
        <v>41</v>
      </c>
      <c r="F50" s="1246"/>
      <c r="G50" s="1246"/>
      <c r="H50" s="1247"/>
      <c r="I50" s="107">
        <v>13281</v>
      </c>
      <c r="J50" s="108">
        <v>14676</v>
      </c>
      <c r="K50" s="108">
        <v>14840</v>
      </c>
      <c r="L50" s="108">
        <v>15222</v>
      </c>
      <c r="M50" s="109">
        <v>15336</v>
      </c>
    </row>
    <row r="51" spans="2:13" ht="27.75" customHeight="1" x14ac:dyDescent="0.15">
      <c r="B51" s="1242"/>
      <c r="C51" s="1243"/>
      <c r="D51" s="106"/>
      <c r="E51" s="1246" t="s">
        <v>42</v>
      </c>
      <c r="F51" s="1246"/>
      <c r="G51" s="1246"/>
      <c r="H51" s="1247"/>
      <c r="I51" s="107">
        <v>12978</v>
      </c>
      <c r="J51" s="108">
        <v>12247</v>
      </c>
      <c r="K51" s="108">
        <v>11775</v>
      </c>
      <c r="L51" s="108">
        <v>11733</v>
      </c>
      <c r="M51" s="109">
        <v>10949</v>
      </c>
    </row>
    <row r="52" spans="2:13" ht="27.75" customHeight="1" x14ac:dyDescent="0.15">
      <c r="B52" s="1244"/>
      <c r="C52" s="1245"/>
      <c r="D52" s="106"/>
      <c r="E52" s="1246" t="s">
        <v>43</v>
      </c>
      <c r="F52" s="1246"/>
      <c r="G52" s="1246"/>
      <c r="H52" s="1247"/>
      <c r="I52" s="107">
        <v>32623</v>
      </c>
      <c r="J52" s="108">
        <v>32076</v>
      </c>
      <c r="K52" s="108">
        <v>32875</v>
      </c>
      <c r="L52" s="108">
        <v>32275</v>
      </c>
      <c r="M52" s="109">
        <v>33830</v>
      </c>
    </row>
    <row r="53" spans="2:13" ht="27.75" customHeight="1" thickBot="1" x14ac:dyDescent="0.2">
      <c r="B53" s="1248" t="s">
        <v>44</v>
      </c>
      <c r="C53" s="1249"/>
      <c r="D53" s="113"/>
      <c r="E53" s="1250" t="s">
        <v>45</v>
      </c>
      <c r="F53" s="1250"/>
      <c r="G53" s="1250"/>
      <c r="H53" s="1251"/>
      <c r="I53" s="114">
        <v>-1227</v>
      </c>
      <c r="J53" s="115">
        <v>-3584</v>
      </c>
      <c r="K53" s="115">
        <v>-4028</v>
      </c>
      <c r="L53" s="115">
        <v>-2924</v>
      </c>
      <c r="M53" s="116">
        <v>-2926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40l76Gpzt1SzpSyW87I7jS3zicinrHdbhKd63tpyZAQYpec5BJFcTkSG/3IzuBl7LzUysmiKcKeW914YM7LDw==" saltValue="ZElf/az0my47OTTKMEg7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48</v>
      </c>
      <c r="D55" s="1267"/>
      <c r="E55" s="1268"/>
      <c r="F55" s="128">
        <v>9518</v>
      </c>
      <c r="G55" s="128">
        <v>9579</v>
      </c>
      <c r="H55" s="129">
        <v>9624</v>
      </c>
    </row>
    <row r="56" spans="2:8" ht="52.5" customHeight="1" x14ac:dyDescent="0.15">
      <c r="B56" s="130"/>
      <c r="C56" s="1269" t="s">
        <v>49</v>
      </c>
      <c r="D56" s="1269"/>
      <c r="E56" s="1270"/>
      <c r="F56" s="131">
        <v>576</v>
      </c>
      <c r="G56" s="131">
        <v>576</v>
      </c>
      <c r="H56" s="132">
        <v>576</v>
      </c>
    </row>
    <row r="57" spans="2:8" ht="53.25" customHeight="1" x14ac:dyDescent="0.15">
      <c r="B57" s="130"/>
      <c r="C57" s="1271" t="s">
        <v>50</v>
      </c>
      <c r="D57" s="1271"/>
      <c r="E57" s="1272"/>
      <c r="F57" s="133">
        <v>7372</v>
      </c>
      <c r="G57" s="133">
        <v>7253</v>
      </c>
      <c r="H57" s="134">
        <v>5790</v>
      </c>
    </row>
    <row r="58" spans="2:8" ht="45.75" customHeight="1" x14ac:dyDescent="0.15">
      <c r="B58" s="135"/>
      <c r="C58" s="1259" t="s">
        <v>592</v>
      </c>
      <c r="D58" s="1260"/>
      <c r="E58" s="1261"/>
      <c r="F58" s="136">
        <v>2860</v>
      </c>
      <c r="G58" s="136">
        <v>2762</v>
      </c>
      <c r="H58" s="137">
        <v>2221</v>
      </c>
    </row>
    <row r="59" spans="2:8" ht="45.75" customHeight="1" x14ac:dyDescent="0.15">
      <c r="B59" s="135"/>
      <c r="C59" s="1259" t="s">
        <v>593</v>
      </c>
      <c r="D59" s="1260"/>
      <c r="E59" s="1261"/>
      <c r="F59" s="136">
        <v>1919</v>
      </c>
      <c r="G59" s="136">
        <v>1910</v>
      </c>
      <c r="H59" s="137">
        <v>1281</v>
      </c>
    </row>
    <row r="60" spans="2:8" ht="45.75" customHeight="1" x14ac:dyDescent="0.15">
      <c r="B60" s="135"/>
      <c r="C60" s="1259" t="s">
        <v>594</v>
      </c>
      <c r="D60" s="1260"/>
      <c r="E60" s="1261"/>
      <c r="F60" s="136">
        <v>1002</v>
      </c>
      <c r="G60" s="136">
        <v>1004</v>
      </c>
      <c r="H60" s="137">
        <v>1007</v>
      </c>
    </row>
    <row r="61" spans="2:8" ht="45.75" customHeight="1" x14ac:dyDescent="0.15">
      <c r="B61" s="135"/>
      <c r="C61" s="1259" t="s">
        <v>595</v>
      </c>
      <c r="D61" s="1260"/>
      <c r="E61" s="1261"/>
      <c r="F61" s="136">
        <v>966</v>
      </c>
      <c r="G61" s="136">
        <v>941</v>
      </c>
      <c r="H61" s="137">
        <v>868</v>
      </c>
    </row>
    <row r="62" spans="2:8" ht="45.75" customHeight="1" thickBot="1" x14ac:dyDescent="0.2">
      <c r="B62" s="138"/>
      <c r="C62" s="1262" t="s">
        <v>596</v>
      </c>
      <c r="D62" s="1263"/>
      <c r="E62" s="1264"/>
      <c r="F62" s="139">
        <v>156</v>
      </c>
      <c r="G62" s="139">
        <v>156</v>
      </c>
      <c r="H62" s="140">
        <v>157</v>
      </c>
    </row>
    <row r="63" spans="2:8" ht="52.5" customHeight="1" thickBot="1" x14ac:dyDescent="0.2">
      <c r="B63" s="141"/>
      <c r="C63" s="1265" t="s">
        <v>51</v>
      </c>
      <c r="D63" s="1265"/>
      <c r="E63" s="1266"/>
      <c r="F63" s="142">
        <v>17466</v>
      </c>
      <c r="G63" s="142">
        <v>17408</v>
      </c>
      <c r="H63" s="143">
        <v>15990</v>
      </c>
    </row>
    <row r="64" spans="2:8" ht="15" customHeight="1" x14ac:dyDescent="0.15"/>
  </sheetData>
  <sheetProtection algorithmName="SHA-512" hashValue="C3/F0J8LAkcCMAXoiB9ZzE+IHYAg/enavTU+J/vo06SdktT6VKqrdGAyuTPnYCvTLRO4EMByhPRd0yM1frQunw==" saltValue="Q935NAXqersX6TrJ/DVm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609</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605</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608</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603</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556</v>
      </c>
      <c r="BQ50" s="1283"/>
      <c r="BR50" s="1283"/>
      <c r="BS50" s="1283"/>
      <c r="BT50" s="1283"/>
      <c r="BU50" s="1283"/>
      <c r="BV50" s="1283"/>
      <c r="BW50" s="1283"/>
      <c r="BX50" s="1283" t="s">
        <v>557</v>
      </c>
      <c r="BY50" s="1283"/>
      <c r="BZ50" s="1283"/>
      <c r="CA50" s="1283"/>
      <c r="CB50" s="1283"/>
      <c r="CC50" s="1283"/>
      <c r="CD50" s="1283"/>
      <c r="CE50" s="1283"/>
      <c r="CF50" s="1283" t="s">
        <v>558</v>
      </c>
      <c r="CG50" s="1283"/>
      <c r="CH50" s="1283"/>
      <c r="CI50" s="1283"/>
      <c r="CJ50" s="1283"/>
      <c r="CK50" s="1283"/>
      <c r="CL50" s="1283"/>
      <c r="CM50" s="1283"/>
      <c r="CN50" s="1283" t="s">
        <v>559</v>
      </c>
      <c r="CO50" s="1283"/>
      <c r="CP50" s="1283"/>
      <c r="CQ50" s="1283"/>
      <c r="CR50" s="1283"/>
      <c r="CS50" s="1283"/>
      <c r="CT50" s="1283"/>
      <c r="CU50" s="1283"/>
      <c r="CV50" s="1283" t="s">
        <v>560</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602</v>
      </c>
      <c r="AO51" s="1282"/>
      <c r="AP51" s="1282"/>
      <c r="AQ51" s="1282"/>
      <c r="AR51" s="1282"/>
      <c r="AS51" s="1282"/>
      <c r="AT51" s="1282"/>
      <c r="AU51" s="1282"/>
      <c r="AV51" s="1282"/>
      <c r="AW51" s="1282"/>
      <c r="AX51" s="1282"/>
      <c r="AY51" s="1282"/>
      <c r="AZ51" s="1282"/>
      <c r="BA51" s="1282"/>
      <c r="BB51" s="1282" t="s">
        <v>600</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607</v>
      </c>
      <c r="BC53" s="1282"/>
      <c r="BD53" s="1282"/>
      <c r="BE53" s="1282"/>
      <c r="BF53" s="1282"/>
      <c r="BG53" s="1282"/>
      <c r="BH53" s="1282"/>
      <c r="BI53" s="1282"/>
      <c r="BJ53" s="1282"/>
      <c r="BK53" s="1282"/>
      <c r="BL53" s="1282"/>
      <c r="BM53" s="1282"/>
      <c r="BN53" s="1282"/>
      <c r="BO53" s="1282"/>
      <c r="BP53" s="1281">
        <v>59.7</v>
      </c>
      <c r="BQ53" s="1281"/>
      <c r="BR53" s="1281"/>
      <c r="BS53" s="1281"/>
      <c r="BT53" s="1281"/>
      <c r="BU53" s="1281"/>
      <c r="BV53" s="1281"/>
      <c r="BW53" s="1281"/>
      <c r="BX53" s="1281">
        <v>61.2</v>
      </c>
      <c r="BY53" s="1281"/>
      <c r="BZ53" s="1281"/>
      <c r="CA53" s="1281"/>
      <c r="CB53" s="1281"/>
      <c r="CC53" s="1281"/>
      <c r="CD53" s="1281"/>
      <c r="CE53" s="1281"/>
      <c r="CF53" s="1281">
        <v>63.1</v>
      </c>
      <c r="CG53" s="1281"/>
      <c r="CH53" s="1281"/>
      <c r="CI53" s="1281"/>
      <c r="CJ53" s="1281"/>
      <c r="CK53" s="1281"/>
      <c r="CL53" s="1281"/>
      <c r="CM53" s="1281"/>
      <c r="CN53" s="1281">
        <v>64.099999999999994</v>
      </c>
      <c r="CO53" s="1281"/>
      <c r="CP53" s="1281"/>
      <c r="CQ53" s="1281"/>
      <c r="CR53" s="1281"/>
      <c r="CS53" s="1281"/>
      <c r="CT53" s="1281"/>
      <c r="CU53" s="1281"/>
      <c r="CV53" s="1281">
        <v>62.4</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601</v>
      </c>
      <c r="AO55" s="1283"/>
      <c r="AP55" s="1283"/>
      <c r="AQ55" s="1283"/>
      <c r="AR55" s="1283"/>
      <c r="AS55" s="1283"/>
      <c r="AT55" s="1283"/>
      <c r="AU55" s="1283"/>
      <c r="AV55" s="1283"/>
      <c r="AW55" s="1283"/>
      <c r="AX55" s="1283"/>
      <c r="AY55" s="1283"/>
      <c r="AZ55" s="1283"/>
      <c r="BA55" s="1283"/>
      <c r="BB55" s="1282" t="s">
        <v>600</v>
      </c>
      <c r="BC55" s="1282"/>
      <c r="BD55" s="1282"/>
      <c r="BE55" s="1282"/>
      <c r="BF55" s="1282"/>
      <c r="BG55" s="1282"/>
      <c r="BH55" s="1282"/>
      <c r="BI55" s="1282"/>
      <c r="BJ55" s="1282"/>
      <c r="BK55" s="1282"/>
      <c r="BL55" s="1282"/>
      <c r="BM55" s="1282"/>
      <c r="BN55" s="1282"/>
      <c r="BO55" s="1282"/>
      <c r="BP55" s="1281">
        <v>32.5</v>
      </c>
      <c r="BQ55" s="1281"/>
      <c r="BR55" s="1281"/>
      <c r="BS55" s="1281"/>
      <c r="BT55" s="1281"/>
      <c r="BU55" s="1281"/>
      <c r="BV55" s="1281"/>
      <c r="BW55" s="1281"/>
      <c r="BX55" s="1281">
        <v>30.2</v>
      </c>
      <c r="BY55" s="1281"/>
      <c r="BZ55" s="1281"/>
      <c r="CA55" s="1281"/>
      <c r="CB55" s="1281"/>
      <c r="CC55" s="1281"/>
      <c r="CD55" s="1281"/>
      <c r="CE55" s="1281"/>
      <c r="CF55" s="1281">
        <v>25.4</v>
      </c>
      <c r="CG55" s="1281"/>
      <c r="CH55" s="1281"/>
      <c r="CI55" s="1281"/>
      <c r="CJ55" s="1281"/>
      <c r="CK55" s="1281"/>
      <c r="CL55" s="1281"/>
      <c r="CM55" s="1281"/>
      <c r="CN55" s="1281">
        <v>22.9</v>
      </c>
      <c r="CO55" s="1281"/>
      <c r="CP55" s="1281"/>
      <c r="CQ55" s="1281"/>
      <c r="CR55" s="1281"/>
      <c r="CS55" s="1281"/>
      <c r="CT55" s="1281"/>
      <c r="CU55" s="1281"/>
      <c r="CV55" s="1281">
        <v>28.5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607</v>
      </c>
      <c r="BC57" s="1282"/>
      <c r="BD57" s="1282"/>
      <c r="BE57" s="1282"/>
      <c r="BF57" s="1282"/>
      <c r="BG57" s="1282"/>
      <c r="BH57" s="1282"/>
      <c r="BI57" s="1282"/>
      <c r="BJ57" s="1282"/>
      <c r="BK57" s="1282"/>
      <c r="BL57" s="1282"/>
      <c r="BM57" s="1282"/>
      <c r="BN57" s="1282"/>
      <c r="BO57" s="1282"/>
      <c r="BP57" s="1281">
        <v>57</v>
      </c>
      <c r="BQ57" s="1281"/>
      <c r="BR57" s="1281"/>
      <c r="BS57" s="1281"/>
      <c r="BT57" s="1281"/>
      <c r="BU57" s="1281"/>
      <c r="BV57" s="1281"/>
      <c r="BW57" s="1281"/>
      <c r="BX57" s="1281">
        <v>58.9</v>
      </c>
      <c r="BY57" s="1281"/>
      <c r="BZ57" s="1281"/>
      <c r="CA57" s="1281"/>
      <c r="CB57" s="1281"/>
      <c r="CC57" s="1281"/>
      <c r="CD57" s="1281"/>
      <c r="CE57" s="1281"/>
      <c r="CF57" s="1281">
        <v>60</v>
      </c>
      <c r="CG57" s="1281"/>
      <c r="CH57" s="1281"/>
      <c r="CI57" s="1281"/>
      <c r="CJ57" s="1281"/>
      <c r="CK57" s="1281"/>
      <c r="CL57" s="1281"/>
      <c r="CM57" s="1281"/>
      <c r="CN57" s="1281">
        <v>60.6</v>
      </c>
      <c r="CO57" s="1281"/>
      <c r="CP57" s="1281"/>
      <c r="CQ57" s="1281"/>
      <c r="CR57" s="1281"/>
      <c r="CS57" s="1281"/>
      <c r="CT57" s="1281"/>
      <c r="CU57" s="1281"/>
      <c r="CV57" s="1281">
        <v>62.3</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606</v>
      </c>
    </row>
    <row r="64" spans="1:109" ht="13.5" x14ac:dyDescent="0.15">
      <c r="B64" s="1274"/>
      <c r="G64" s="1311"/>
      <c r="I64" s="1313"/>
      <c r="J64" s="1313"/>
      <c r="K64" s="1313"/>
      <c r="L64" s="1313"/>
      <c r="M64" s="1313"/>
      <c r="N64" s="1312"/>
      <c r="AM64" s="1311"/>
      <c r="AN64" s="1311" t="s">
        <v>605</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604</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603</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556</v>
      </c>
      <c r="BQ72" s="1283"/>
      <c r="BR72" s="1283"/>
      <c r="BS72" s="1283"/>
      <c r="BT72" s="1283"/>
      <c r="BU72" s="1283"/>
      <c r="BV72" s="1283"/>
      <c r="BW72" s="1283"/>
      <c r="BX72" s="1283" t="s">
        <v>557</v>
      </c>
      <c r="BY72" s="1283"/>
      <c r="BZ72" s="1283"/>
      <c r="CA72" s="1283"/>
      <c r="CB72" s="1283"/>
      <c r="CC72" s="1283"/>
      <c r="CD72" s="1283"/>
      <c r="CE72" s="1283"/>
      <c r="CF72" s="1283" t="s">
        <v>558</v>
      </c>
      <c r="CG72" s="1283"/>
      <c r="CH72" s="1283"/>
      <c r="CI72" s="1283"/>
      <c r="CJ72" s="1283"/>
      <c r="CK72" s="1283"/>
      <c r="CL72" s="1283"/>
      <c r="CM72" s="1283"/>
      <c r="CN72" s="1283" t="s">
        <v>559</v>
      </c>
      <c r="CO72" s="1283"/>
      <c r="CP72" s="1283"/>
      <c r="CQ72" s="1283"/>
      <c r="CR72" s="1283"/>
      <c r="CS72" s="1283"/>
      <c r="CT72" s="1283"/>
      <c r="CU72" s="1283"/>
      <c r="CV72" s="1283" t="s">
        <v>560</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602</v>
      </c>
      <c r="AO73" s="1282"/>
      <c r="AP73" s="1282"/>
      <c r="AQ73" s="1282"/>
      <c r="AR73" s="1282"/>
      <c r="AS73" s="1282"/>
      <c r="AT73" s="1282"/>
      <c r="AU73" s="1282"/>
      <c r="AV73" s="1282"/>
      <c r="AW73" s="1282"/>
      <c r="AX73" s="1282"/>
      <c r="AY73" s="1282"/>
      <c r="AZ73" s="1282"/>
      <c r="BA73" s="1282"/>
      <c r="BB73" s="1282" t="s">
        <v>600</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599</v>
      </c>
      <c r="BC75" s="1282"/>
      <c r="BD75" s="1282"/>
      <c r="BE75" s="1282"/>
      <c r="BF75" s="1282"/>
      <c r="BG75" s="1282"/>
      <c r="BH75" s="1282"/>
      <c r="BI75" s="1282"/>
      <c r="BJ75" s="1282"/>
      <c r="BK75" s="1282"/>
      <c r="BL75" s="1282"/>
      <c r="BM75" s="1282"/>
      <c r="BN75" s="1282"/>
      <c r="BO75" s="1282"/>
      <c r="BP75" s="1281">
        <v>8.6</v>
      </c>
      <c r="BQ75" s="1281"/>
      <c r="BR75" s="1281"/>
      <c r="BS75" s="1281"/>
      <c r="BT75" s="1281"/>
      <c r="BU75" s="1281"/>
      <c r="BV75" s="1281"/>
      <c r="BW75" s="1281"/>
      <c r="BX75" s="1281">
        <v>8.5</v>
      </c>
      <c r="BY75" s="1281"/>
      <c r="BZ75" s="1281"/>
      <c r="CA75" s="1281"/>
      <c r="CB75" s="1281"/>
      <c r="CC75" s="1281"/>
      <c r="CD75" s="1281"/>
      <c r="CE75" s="1281"/>
      <c r="CF75" s="1281">
        <v>8.1999999999999993</v>
      </c>
      <c r="CG75" s="1281"/>
      <c r="CH75" s="1281"/>
      <c r="CI75" s="1281"/>
      <c r="CJ75" s="1281"/>
      <c r="CK75" s="1281"/>
      <c r="CL75" s="1281"/>
      <c r="CM75" s="1281"/>
      <c r="CN75" s="1281">
        <v>7.9</v>
      </c>
      <c r="CO75" s="1281"/>
      <c r="CP75" s="1281"/>
      <c r="CQ75" s="1281"/>
      <c r="CR75" s="1281"/>
      <c r="CS75" s="1281"/>
      <c r="CT75" s="1281"/>
      <c r="CU75" s="1281"/>
      <c r="CV75" s="1281">
        <v>8.1</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601</v>
      </c>
      <c r="AO77" s="1283"/>
      <c r="AP77" s="1283"/>
      <c r="AQ77" s="1283"/>
      <c r="AR77" s="1283"/>
      <c r="AS77" s="1283"/>
      <c r="AT77" s="1283"/>
      <c r="AU77" s="1283"/>
      <c r="AV77" s="1283"/>
      <c r="AW77" s="1283"/>
      <c r="AX77" s="1283"/>
      <c r="AY77" s="1283"/>
      <c r="AZ77" s="1283"/>
      <c r="BA77" s="1283"/>
      <c r="BB77" s="1282" t="s">
        <v>600</v>
      </c>
      <c r="BC77" s="1282"/>
      <c r="BD77" s="1282"/>
      <c r="BE77" s="1282"/>
      <c r="BF77" s="1282"/>
      <c r="BG77" s="1282"/>
      <c r="BH77" s="1282"/>
      <c r="BI77" s="1282"/>
      <c r="BJ77" s="1282"/>
      <c r="BK77" s="1282"/>
      <c r="BL77" s="1282"/>
      <c r="BM77" s="1282"/>
      <c r="BN77" s="1282"/>
      <c r="BO77" s="1282"/>
      <c r="BP77" s="1281">
        <v>32.5</v>
      </c>
      <c r="BQ77" s="1281"/>
      <c r="BR77" s="1281"/>
      <c r="BS77" s="1281"/>
      <c r="BT77" s="1281"/>
      <c r="BU77" s="1281"/>
      <c r="BV77" s="1281"/>
      <c r="BW77" s="1281"/>
      <c r="BX77" s="1281">
        <v>30.2</v>
      </c>
      <c r="BY77" s="1281"/>
      <c r="BZ77" s="1281"/>
      <c r="CA77" s="1281"/>
      <c r="CB77" s="1281"/>
      <c r="CC77" s="1281"/>
      <c r="CD77" s="1281"/>
      <c r="CE77" s="1281"/>
      <c r="CF77" s="1281">
        <v>25.4</v>
      </c>
      <c r="CG77" s="1281"/>
      <c r="CH77" s="1281"/>
      <c r="CI77" s="1281"/>
      <c r="CJ77" s="1281"/>
      <c r="CK77" s="1281"/>
      <c r="CL77" s="1281"/>
      <c r="CM77" s="1281"/>
      <c r="CN77" s="1281">
        <v>22.9</v>
      </c>
      <c r="CO77" s="1281"/>
      <c r="CP77" s="1281"/>
      <c r="CQ77" s="1281"/>
      <c r="CR77" s="1281"/>
      <c r="CS77" s="1281"/>
      <c r="CT77" s="1281"/>
      <c r="CU77" s="1281"/>
      <c r="CV77" s="1281">
        <v>28.5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599</v>
      </c>
      <c r="BC79" s="1282"/>
      <c r="BD79" s="1282"/>
      <c r="BE79" s="1282"/>
      <c r="BF79" s="1282"/>
      <c r="BG79" s="1282"/>
      <c r="BH79" s="1282"/>
      <c r="BI79" s="1282"/>
      <c r="BJ79" s="1282"/>
      <c r="BK79" s="1282"/>
      <c r="BL79" s="1282"/>
      <c r="BM79" s="1282"/>
      <c r="BN79" s="1282"/>
      <c r="BO79" s="1282"/>
      <c r="BP79" s="1281">
        <v>8.1999999999999993</v>
      </c>
      <c r="BQ79" s="1281"/>
      <c r="BR79" s="1281"/>
      <c r="BS79" s="1281"/>
      <c r="BT79" s="1281"/>
      <c r="BU79" s="1281"/>
      <c r="BV79" s="1281"/>
      <c r="BW79" s="1281"/>
      <c r="BX79" s="1281">
        <v>8</v>
      </c>
      <c r="BY79" s="1281"/>
      <c r="BZ79" s="1281"/>
      <c r="CA79" s="1281"/>
      <c r="CB79" s="1281"/>
      <c r="CC79" s="1281"/>
      <c r="CD79" s="1281"/>
      <c r="CE79" s="1281"/>
      <c r="CF79" s="1281">
        <v>7.8</v>
      </c>
      <c r="CG79" s="1281"/>
      <c r="CH79" s="1281"/>
      <c r="CI79" s="1281"/>
      <c r="CJ79" s="1281"/>
      <c r="CK79" s="1281"/>
      <c r="CL79" s="1281"/>
      <c r="CM79" s="1281"/>
      <c r="CN79" s="1281">
        <v>7.7</v>
      </c>
      <c r="CO79" s="1281"/>
      <c r="CP79" s="1281"/>
      <c r="CQ79" s="1281"/>
      <c r="CR79" s="1281"/>
      <c r="CS79" s="1281"/>
      <c r="CT79" s="1281"/>
      <c r="CU79" s="1281"/>
      <c r="CV79" s="1281">
        <v>7.5</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m4LFLy4atoc/XiWyl4NS3nteBDzKnygKbVLFgDG710YjV8igLpCqnMAyv7avQpkZWDP8fFT0KVipT+wCXUPoRQ==" saltValue="Hre0g258Rkl8kerNVMMJh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t+whQ07rMQ7lGe20mZtoehOjwSBdg5KLwekD/Bh0EhxMCir90gZfacsWfeFHEI9rT1iHllRwfeitL8SaKZYA/Q==" saltValue="ibv3Y6kRGkN5L1S03rJVT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b8MzBJm8punM0QJIoelTSM+YEro0YJuikXUhFiDF5TKsFhe75qtRSxLliy1NLLeCZQ3Nyt8lf2O54bqNGp8d8w==" saltValue="J1uEIyuJLvYywwaYwQtgf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47526</v>
      </c>
      <c r="E3" s="162"/>
      <c r="F3" s="163">
        <v>67319</v>
      </c>
      <c r="G3" s="164"/>
      <c r="H3" s="165"/>
    </row>
    <row r="4" spans="1:8" x14ac:dyDescent="0.15">
      <c r="A4" s="166"/>
      <c r="B4" s="167"/>
      <c r="C4" s="168"/>
      <c r="D4" s="169">
        <v>33041</v>
      </c>
      <c r="E4" s="170"/>
      <c r="F4" s="171">
        <v>38101</v>
      </c>
      <c r="G4" s="172"/>
      <c r="H4" s="173"/>
    </row>
    <row r="5" spans="1:8" x14ac:dyDescent="0.15">
      <c r="A5" s="154" t="s">
        <v>548</v>
      </c>
      <c r="B5" s="159"/>
      <c r="C5" s="160"/>
      <c r="D5" s="161">
        <v>52923</v>
      </c>
      <c r="E5" s="162"/>
      <c r="F5" s="163">
        <v>70615</v>
      </c>
      <c r="G5" s="164"/>
      <c r="H5" s="165"/>
    </row>
    <row r="6" spans="1:8" x14ac:dyDescent="0.15">
      <c r="A6" s="166"/>
      <c r="B6" s="167"/>
      <c r="C6" s="168"/>
      <c r="D6" s="169">
        <v>27134</v>
      </c>
      <c r="E6" s="170"/>
      <c r="F6" s="171">
        <v>37382</v>
      </c>
      <c r="G6" s="172"/>
      <c r="H6" s="173"/>
    </row>
    <row r="7" spans="1:8" x14ac:dyDescent="0.15">
      <c r="A7" s="154" t="s">
        <v>549</v>
      </c>
      <c r="B7" s="159"/>
      <c r="C7" s="160"/>
      <c r="D7" s="161">
        <v>86612</v>
      </c>
      <c r="E7" s="162"/>
      <c r="F7" s="163">
        <v>69185</v>
      </c>
      <c r="G7" s="164"/>
      <c r="H7" s="165"/>
    </row>
    <row r="8" spans="1:8" x14ac:dyDescent="0.15">
      <c r="A8" s="166"/>
      <c r="B8" s="167"/>
      <c r="C8" s="168"/>
      <c r="D8" s="169">
        <v>62272</v>
      </c>
      <c r="E8" s="170"/>
      <c r="F8" s="171">
        <v>38519</v>
      </c>
      <c r="G8" s="172"/>
      <c r="H8" s="173"/>
    </row>
    <row r="9" spans="1:8" x14ac:dyDescent="0.15">
      <c r="A9" s="154" t="s">
        <v>550</v>
      </c>
      <c r="B9" s="159"/>
      <c r="C9" s="160"/>
      <c r="D9" s="161">
        <v>67920</v>
      </c>
      <c r="E9" s="162"/>
      <c r="F9" s="163">
        <v>70166</v>
      </c>
      <c r="G9" s="164"/>
      <c r="H9" s="165"/>
    </row>
    <row r="10" spans="1:8" x14ac:dyDescent="0.15">
      <c r="A10" s="166"/>
      <c r="B10" s="167"/>
      <c r="C10" s="168"/>
      <c r="D10" s="169">
        <v>42804</v>
      </c>
      <c r="E10" s="170"/>
      <c r="F10" s="171">
        <v>36115</v>
      </c>
      <c r="G10" s="172"/>
      <c r="H10" s="173"/>
    </row>
    <row r="11" spans="1:8" x14ac:dyDescent="0.15">
      <c r="A11" s="154" t="s">
        <v>551</v>
      </c>
      <c r="B11" s="159"/>
      <c r="C11" s="160"/>
      <c r="D11" s="161">
        <v>108106</v>
      </c>
      <c r="E11" s="162"/>
      <c r="F11" s="163">
        <v>70329</v>
      </c>
      <c r="G11" s="164"/>
      <c r="H11" s="165"/>
    </row>
    <row r="12" spans="1:8" x14ac:dyDescent="0.15">
      <c r="A12" s="166"/>
      <c r="B12" s="167"/>
      <c r="C12" s="174"/>
      <c r="D12" s="169">
        <v>72739</v>
      </c>
      <c r="E12" s="170"/>
      <c r="F12" s="171">
        <v>39403</v>
      </c>
      <c r="G12" s="172"/>
      <c r="H12" s="173"/>
    </row>
    <row r="13" spans="1:8" x14ac:dyDescent="0.15">
      <c r="A13" s="154"/>
      <c r="B13" s="159"/>
      <c r="C13" s="175"/>
      <c r="D13" s="176">
        <v>72617</v>
      </c>
      <c r="E13" s="177"/>
      <c r="F13" s="178">
        <v>69523</v>
      </c>
      <c r="G13" s="179"/>
      <c r="H13" s="165"/>
    </row>
    <row r="14" spans="1:8" x14ac:dyDescent="0.15">
      <c r="A14" s="166"/>
      <c r="B14" s="167"/>
      <c r="C14" s="168"/>
      <c r="D14" s="169">
        <v>47598</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8.73</v>
      </c>
      <c r="C19" s="180">
        <f>ROUND(VALUE(SUBSTITUTE(実質収支比率等に係る経年分析!G$48,"▲","-")),2)</f>
        <v>4.2699999999999996</v>
      </c>
      <c r="D19" s="180">
        <f>ROUND(VALUE(SUBSTITUTE(実質収支比率等に係る経年分析!H$48,"▲","-")),2)</f>
        <v>6</v>
      </c>
      <c r="E19" s="180">
        <f>ROUND(VALUE(SUBSTITUTE(実質収支比率等に係る経年分析!I$48,"▲","-")),2)</f>
        <v>10.38</v>
      </c>
      <c r="F19" s="180">
        <f>ROUND(VALUE(SUBSTITUTE(実質収支比率等に係る経年分析!J$48,"▲","-")),2)</f>
        <v>11.07</v>
      </c>
    </row>
    <row r="20" spans="1:11" x14ac:dyDescent="0.15">
      <c r="A20" s="180" t="s">
        <v>55</v>
      </c>
      <c r="B20" s="180">
        <f>ROUND(VALUE(SUBSTITUTE(実質収支比率等に係る経年分析!F$47,"▲","-")),2)</f>
        <v>48.19</v>
      </c>
      <c r="C20" s="180">
        <f>ROUND(VALUE(SUBSTITUTE(実質収支比率等に係る経年分析!G$47,"▲","-")),2)</f>
        <v>52.94</v>
      </c>
      <c r="D20" s="180">
        <f>ROUND(VALUE(SUBSTITUTE(実質収支比率等に係る経年分析!H$47,"▲","-")),2)</f>
        <v>53.34</v>
      </c>
      <c r="E20" s="180">
        <f>ROUND(VALUE(SUBSTITUTE(実質収支比率等に係る経年分析!I$47,"▲","-")),2)</f>
        <v>53.91</v>
      </c>
      <c r="F20" s="180">
        <f>ROUND(VALUE(SUBSTITUTE(実質収支比率等に係る経年分析!J$47,"▲","-")),2)</f>
        <v>53.3</v>
      </c>
    </row>
    <row r="21" spans="1:11" x14ac:dyDescent="0.15">
      <c r="A21" s="180" t="s">
        <v>56</v>
      </c>
      <c r="B21" s="180">
        <f>IF(ISNUMBER(VALUE(SUBSTITUTE(実質収支比率等に係る経年分析!F$49,"▲","-"))),ROUND(VALUE(SUBSTITUTE(実質収支比率等に係る経年分析!F$49,"▲","-")),2),NA())</f>
        <v>2.35</v>
      </c>
      <c r="C21" s="180">
        <f>IF(ISNUMBER(VALUE(SUBSTITUTE(実質収支比率等に係る経年分析!G$49,"▲","-"))),ROUND(VALUE(SUBSTITUTE(実質収支比率等に係る経年分析!G$49,"▲","-")),2),NA())</f>
        <v>0.03</v>
      </c>
      <c r="D21" s="180">
        <f>IF(ISNUMBER(VALUE(SUBSTITUTE(実質収支比率等に係る経年分析!H$49,"▲","-"))),ROUND(VALUE(SUBSTITUTE(実質収支比率等に係る経年分析!H$49,"▲","-")),2),NA())</f>
        <v>1.86</v>
      </c>
      <c r="E21" s="180">
        <f>IF(ISNUMBER(VALUE(SUBSTITUTE(実質収支比率等に係る経年分析!I$49,"▲","-"))),ROUND(VALUE(SUBSTITUTE(実質収支比率等に係る経年分析!I$49,"▲","-")),2),NA())</f>
        <v>4.71</v>
      </c>
      <c r="F21" s="180">
        <f>IF(ISNUMBER(VALUE(SUBSTITUTE(実質収支比率等に係る経年分析!J$49,"▲","-"))),ROUND(VALUE(SUBSTITUTE(実質収支比率等に係る経年分析!J$49,"▲","-")),2),NA())</f>
        <v>1.1000000000000001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旭市国民健康保険事業特別会計（施設）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旭市後期高齢者医療特別会計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旭市農業集落排水事業会計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旭市公共下水道事業会計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0.71</v>
      </c>
    </row>
    <row r="33" spans="1:16" x14ac:dyDescent="0.15">
      <c r="A33" s="181" t="str">
        <f>IF(連結実質赤字比率に係る赤字・黒字の構成分析!C$37="",NA(),連結実質赤字比率に係る赤字・黒字の構成分析!C$37)</f>
        <v>旭市介護保険事業特別会計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0.76</v>
      </c>
    </row>
    <row r="34" spans="1:16" x14ac:dyDescent="0.15">
      <c r="A34" s="181" t="str">
        <f>IF(連結実質赤字比率に係る赤字・黒字の構成分析!C$36="",NA(),連結実質赤字比率に係る赤字・黒字の構成分析!C$36)</f>
        <v>旭市国民健康保険事業特別会計（事業）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2.4300000000000002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2.4900000000000002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2.2799999999999998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2.2599999999999998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2.3199999999999998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4.2699999999999996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11.07</v>
      </c>
    </row>
    <row r="36" spans="1:16" x14ac:dyDescent="0.15">
      <c r="A36" s="181" t="str">
        <f>IF(連結実質赤字比率に係る赤字・黒字の構成分析!C$34="",NA(),連結実質赤字比率に係る赤字・黒字の構成分析!C$34)</f>
        <v>旭市水道事業会計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17.63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4217</v>
      </c>
      <c r="E42" s="182"/>
      <c r="F42" s="182"/>
      <c r="G42" s="182">
        <f>'実質公債費比率（分子）の構造'!L$52</f>
        <v>4280</v>
      </c>
      <c r="H42" s="182"/>
      <c r="I42" s="182"/>
      <c r="J42" s="182">
        <f>'実質公債費比率（分子）の構造'!M$52</f>
        <v>4200</v>
      </c>
      <c r="K42" s="182"/>
      <c r="L42" s="182"/>
      <c r="M42" s="182">
        <f>'実質公債費比率（分子）の構造'!N$52</f>
        <v>4208</v>
      </c>
      <c r="N42" s="182"/>
      <c r="O42" s="182"/>
      <c r="P42" s="182">
        <f>'実質公債費比率（分子）の構造'!O$52</f>
        <v>4235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29</v>
      </c>
      <c r="C44" s="182"/>
      <c r="D44" s="182"/>
      <c r="E44" s="182">
        <f>'実質公債費比率（分子）の構造'!L$50</f>
        <v>27</v>
      </c>
      <c r="F44" s="182"/>
      <c r="G44" s="182"/>
      <c r="H44" s="182">
        <f>'実質公債費比率（分子）の構造'!M$50</f>
        <v>24</v>
      </c>
      <c r="I44" s="182"/>
      <c r="J44" s="182"/>
      <c r="K44" s="182">
        <f>'実質公債費比率（分子）の構造'!N$50</f>
        <v>22</v>
      </c>
      <c r="L44" s="182"/>
      <c r="M44" s="182"/>
      <c r="N44" s="182">
        <f>'実質公債費比率（分子）の構造'!O$50</f>
        <v>21</v>
      </c>
      <c r="O44" s="182"/>
      <c r="P44" s="182"/>
    </row>
    <row r="45" spans="1:16" x14ac:dyDescent="0.15">
      <c r="A45" s="182" t="s">
        <v>66</v>
      </c>
      <c r="B45" s="182">
        <f>'実質公債費比率（分子）の構造'!K$49</f>
        <v>53</v>
      </c>
      <c r="C45" s="182"/>
      <c r="D45" s="182"/>
      <c r="E45" s="182">
        <f>'実質公債費比率（分子）の構造'!L$49</f>
        <v>49</v>
      </c>
      <c r="F45" s="182"/>
      <c r="G45" s="182"/>
      <c r="H45" s="182">
        <f>'実質公債費比率（分子）の構造'!M$49</f>
        <v>48</v>
      </c>
      <c r="I45" s="182"/>
      <c r="J45" s="182"/>
      <c r="K45" s="182">
        <f>'実質公債費比率（分子）の構造'!N$49</f>
        <v>48</v>
      </c>
      <c r="L45" s="182"/>
      <c r="M45" s="182"/>
      <c r="N45" s="182">
        <f>'実質公債費比率（分子）の構造'!O$49</f>
        <v>45</v>
      </c>
      <c r="O45" s="182"/>
      <c r="P45" s="182"/>
    </row>
    <row r="46" spans="1:16" x14ac:dyDescent="0.15">
      <c r="A46" s="182" t="s">
        <v>67</v>
      </c>
      <c r="B46" s="182">
        <f>'実質公債費比率（分子）の構造'!K$48</f>
        <v>304</v>
      </c>
      <c r="C46" s="182"/>
      <c r="D46" s="182"/>
      <c r="E46" s="182">
        <f>'実質公債費比率（分子）の構造'!L$48</f>
        <v>320</v>
      </c>
      <c r="F46" s="182"/>
      <c r="G46" s="182"/>
      <c r="H46" s="182">
        <f>'実質公債費比率（分子）の構造'!M$48</f>
        <v>326</v>
      </c>
      <c r="I46" s="182"/>
      <c r="J46" s="182"/>
      <c r="K46" s="182">
        <f>'実質公債費比率（分子）の構造'!N$48</f>
        <v>330</v>
      </c>
      <c r="L46" s="182"/>
      <c r="M46" s="182"/>
      <c r="N46" s="182">
        <f>'実質公債費比率（分子）の構造'!O$48</f>
        <v>291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5122</v>
      </c>
      <c r="C49" s="182"/>
      <c r="D49" s="182"/>
      <c r="E49" s="182">
        <f>'実質公債費比率（分子）の構造'!L$45</f>
        <v>5101</v>
      </c>
      <c r="F49" s="182"/>
      <c r="G49" s="182"/>
      <c r="H49" s="182">
        <f>'実質公債費比率（分子）の構造'!M$45</f>
        <v>4960</v>
      </c>
      <c r="I49" s="182"/>
      <c r="J49" s="182"/>
      <c r="K49" s="182">
        <f>'実質公債費比率（分子）の構造'!N$45</f>
        <v>4970</v>
      </c>
      <c r="L49" s="182"/>
      <c r="M49" s="182"/>
      <c r="N49" s="182">
        <f>'実質公債費比率（分子）の構造'!O$45</f>
        <v>5194</v>
      </c>
      <c r="O49" s="182"/>
      <c r="P49" s="182"/>
    </row>
    <row r="50" spans="1:16" x14ac:dyDescent="0.15">
      <c r="A50" s="182" t="s">
        <v>71</v>
      </c>
      <c r="B50" s="182" t="e">
        <f>NA()</f>
        <v>#N/A</v>
      </c>
      <c r="C50" s="182">
        <f>IF(ISNUMBER('実質公債費比率（分子）の構造'!K$53),'実質公債費比率（分子）の構造'!K$53,NA())</f>
        <v>1291</v>
      </c>
      <c r="D50" s="182" t="e">
        <f>NA()</f>
        <v>#N/A</v>
      </c>
      <c r="E50" s="182" t="e">
        <f>NA()</f>
        <v>#N/A</v>
      </c>
      <c r="F50" s="182">
        <f>IF(ISNUMBER('実質公債費比率（分子）の構造'!L$53),'実質公債費比率（分子）の構造'!L$53,NA())</f>
        <v>1217</v>
      </c>
      <c r="G50" s="182" t="e">
        <f>NA()</f>
        <v>#N/A</v>
      </c>
      <c r="H50" s="182" t="e">
        <f>NA()</f>
        <v>#N/A</v>
      </c>
      <c r="I50" s="182">
        <f>IF(ISNUMBER('実質公債費比率（分子）の構造'!M$53),'実質公債費比率（分子）の構造'!M$53,NA())</f>
        <v>1158</v>
      </c>
      <c r="J50" s="182" t="e">
        <f>NA()</f>
        <v>#N/A</v>
      </c>
      <c r="K50" s="182" t="e">
        <f>NA()</f>
        <v>#N/A</v>
      </c>
      <c r="L50" s="182">
        <f>IF(ISNUMBER('実質公債費比率（分子）の構造'!N$53),'実質公債費比率（分子）の構造'!N$53,NA())</f>
        <v>1162</v>
      </c>
      <c r="M50" s="182" t="e">
        <f>NA()</f>
        <v>#N/A</v>
      </c>
      <c r="N50" s="182" t="e">
        <f>NA()</f>
        <v>#N/A</v>
      </c>
      <c r="O50" s="182">
        <f>IF(ISNUMBER('実質公債費比率（分子）の構造'!O$53),'実質公債費比率（分子）の構造'!O$53,NA())</f>
        <v>1316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32623</v>
      </c>
      <c r="E56" s="181"/>
      <c r="F56" s="181"/>
      <c r="G56" s="181">
        <f>'将来負担比率（分子）の構造'!J$52</f>
        <v>32076</v>
      </c>
      <c r="H56" s="181"/>
      <c r="I56" s="181"/>
      <c r="J56" s="181">
        <f>'将来負担比率（分子）の構造'!K$52</f>
        <v>32875</v>
      </c>
      <c r="K56" s="181"/>
      <c r="L56" s="181"/>
      <c r="M56" s="181">
        <f>'将来負担比率（分子）の構造'!L$52</f>
        <v>32275</v>
      </c>
      <c r="N56" s="181"/>
      <c r="O56" s="181"/>
      <c r="P56" s="181">
        <f>'将来負担比率（分子）の構造'!M$52</f>
        <v>33830</v>
      </c>
    </row>
    <row r="57" spans="1:16" x14ac:dyDescent="0.15">
      <c r="A57" s="181" t="s">
        <v>42</v>
      </c>
      <c r="B57" s="181"/>
      <c r="C57" s="181"/>
      <c r="D57" s="181">
        <f>'将来負担比率（分子）の構造'!I$51</f>
        <v>12978</v>
      </c>
      <c r="E57" s="181"/>
      <c r="F57" s="181"/>
      <c r="G57" s="181">
        <f>'将来負担比率（分子）の構造'!J$51</f>
        <v>12247</v>
      </c>
      <c r="H57" s="181"/>
      <c r="I57" s="181"/>
      <c r="J57" s="181">
        <f>'将来負担比率（分子）の構造'!K$51</f>
        <v>11775</v>
      </c>
      <c r="K57" s="181"/>
      <c r="L57" s="181"/>
      <c r="M57" s="181">
        <f>'将来負担比率（分子）の構造'!L$51</f>
        <v>11733</v>
      </c>
      <c r="N57" s="181"/>
      <c r="O57" s="181"/>
      <c r="P57" s="181">
        <f>'将来負担比率（分子）の構造'!M$51</f>
        <v>10949</v>
      </c>
    </row>
    <row r="58" spans="1:16" x14ac:dyDescent="0.15">
      <c r="A58" s="181" t="s">
        <v>41</v>
      </c>
      <c r="B58" s="181"/>
      <c r="C58" s="181"/>
      <c r="D58" s="181">
        <f>'将来負担比率（分子）の構造'!I$50</f>
        <v>13281</v>
      </c>
      <c r="E58" s="181"/>
      <c r="F58" s="181"/>
      <c r="G58" s="181">
        <f>'将来負担比率（分子）の構造'!J$50</f>
        <v>14676</v>
      </c>
      <c r="H58" s="181"/>
      <c r="I58" s="181"/>
      <c r="J58" s="181">
        <f>'将来負担比率（分子）の構造'!K$50</f>
        <v>14840</v>
      </c>
      <c r="K58" s="181"/>
      <c r="L58" s="181"/>
      <c r="M58" s="181">
        <f>'将来負担比率（分子）の構造'!L$50</f>
        <v>15222</v>
      </c>
      <c r="N58" s="181"/>
      <c r="O58" s="181"/>
      <c r="P58" s="181">
        <f>'将来負担比率（分子）の構造'!M$50</f>
        <v>15336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21</v>
      </c>
      <c r="C61" s="181"/>
      <c r="D61" s="181"/>
      <c r="E61" s="181">
        <f>'将来負担比率（分子）の構造'!J$46</f>
        <v>7</v>
      </c>
      <c r="F61" s="181"/>
      <c r="G61" s="181"/>
      <c r="H61" s="181">
        <f>'将来負担比率（分子）の構造'!K$46</f>
        <v>13</v>
      </c>
      <c r="I61" s="181"/>
      <c r="J61" s="181"/>
      <c r="K61" s="181">
        <f>'将来負担比率（分子）の構造'!L$46</f>
        <v>14</v>
      </c>
      <c r="L61" s="181"/>
      <c r="M61" s="181"/>
      <c r="N61" s="181">
        <f>'将来負担比率（分子）の構造'!M$46</f>
        <v>7</v>
      </c>
      <c r="O61" s="181"/>
      <c r="P61" s="181"/>
    </row>
    <row r="62" spans="1:16" x14ac:dyDescent="0.15">
      <c r="A62" s="181" t="s">
        <v>35</v>
      </c>
      <c r="B62" s="181">
        <f>'将来負担比率（分子）の構造'!I$45</f>
        <v>2164</v>
      </c>
      <c r="C62" s="181"/>
      <c r="D62" s="181"/>
      <c r="E62" s="181">
        <f>'将来負担比率（分子）の構造'!J$45</f>
        <v>2143</v>
      </c>
      <c r="F62" s="181"/>
      <c r="G62" s="181"/>
      <c r="H62" s="181">
        <f>'将来負担比率（分子）の構造'!K$45</f>
        <v>1963</v>
      </c>
      <c r="I62" s="181"/>
      <c r="J62" s="181"/>
      <c r="K62" s="181">
        <f>'将来負担比率（分子）の構造'!L$45</f>
        <v>2074</v>
      </c>
      <c r="L62" s="181"/>
      <c r="M62" s="181"/>
      <c r="N62" s="181">
        <f>'将来負担比率（分子）の構造'!M$45</f>
        <v>2230</v>
      </c>
      <c r="O62" s="181"/>
      <c r="P62" s="181"/>
    </row>
    <row r="63" spans="1:16" x14ac:dyDescent="0.15">
      <c r="A63" s="181" t="s">
        <v>34</v>
      </c>
      <c r="B63" s="181">
        <f>'将来負担比率（分子）の構造'!I$44</f>
        <v>392</v>
      </c>
      <c r="C63" s="181"/>
      <c r="D63" s="181"/>
      <c r="E63" s="181">
        <f>'将来負担比率（分子）の構造'!J$44</f>
        <v>349</v>
      </c>
      <c r="F63" s="181"/>
      <c r="G63" s="181"/>
      <c r="H63" s="181">
        <f>'将来負担比率（分子）の構造'!K$44</f>
        <v>309</v>
      </c>
      <c r="I63" s="181"/>
      <c r="J63" s="181"/>
      <c r="K63" s="181">
        <f>'将来負担比率（分子）の構造'!L$44</f>
        <v>319</v>
      </c>
      <c r="L63" s="181"/>
      <c r="M63" s="181"/>
      <c r="N63" s="181">
        <f>'将来負担比率（分子）の構造'!M$44</f>
        <v>392</v>
      </c>
      <c r="O63" s="181"/>
      <c r="P63" s="181"/>
    </row>
    <row r="64" spans="1:16" x14ac:dyDescent="0.15">
      <c r="A64" s="181" t="s">
        <v>33</v>
      </c>
      <c r="B64" s="181">
        <f>'将来負担比率（分子）の構造'!I$43</f>
        <v>3835</v>
      </c>
      <c r="C64" s="181"/>
      <c r="D64" s="181"/>
      <c r="E64" s="181">
        <f>'将来負担比率（分子）の構造'!J$43</f>
        <v>3632</v>
      </c>
      <c r="F64" s="181"/>
      <c r="G64" s="181"/>
      <c r="H64" s="181">
        <f>'将来負担比率（分子）の構造'!K$43</f>
        <v>3452</v>
      </c>
      <c r="I64" s="181"/>
      <c r="J64" s="181"/>
      <c r="K64" s="181">
        <f>'将来負担比率（分子）の構造'!L$43</f>
        <v>3257</v>
      </c>
      <c r="L64" s="181"/>
      <c r="M64" s="181"/>
      <c r="N64" s="181">
        <f>'将来負担比率（分子）の構造'!M$43</f>
        <v>2916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51244</v>
      </c>
      <c r="C66" s="181"/>
      <c r="D66" s="181"/>
      <c r="E66" s="181">
        <f>'将来負担比率（分子）の構造'!J$41</f>
        <v>49283</v>
      </c>
      <c r="F66" s="181"/>
      <c r="G66" s="181"/>
      <c r="H66" s="181">
        <f>'将来負担比率（分子）の構造'!K$41</f>
        <v>49725</v>
      </c>
      <c r="I66" s="181"/>
      <c r="J66" s="181"/>
      <c r="K66" s="181">
        <f>'将来負担比率（分子）の構造'!L$41</f>
        <v>50642</v>
      </c>
      <c r="L66" s="181"/>
      <c r="M66" s="181"/>
      <c r="N66" s="181">
        <f>'将来負担比率（分子）の構造'!M$41</f>
        <v>51643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9518</v>
      </c>
      <c r="C72" s="185">
        <f>基金残高に係る経年分析!G55</f>
        <v>9579</v>
      </c>
      <c r="D72" s="185">
        <f>基金残高に係る経年分析!H55</f>
        <v>9624</v>
      </c>
    </row>
    <row r="73" spans="1:16" x14ac:dyDescent="0.15">
      <c r="A73" s="184" t="s">
        <v>78</v>
      </c>
      <c r="B73" s="185">
        <f>基金残高に係る経年分析!F56</f>
        <v>576</v>
      </c>
      <c r="C73" s="185">
        <f>基金残高に係る経年分析!G56</f>
        <v>576</v>
      </c>
      <c r="D73" s="185">
        <f>基金残高に係る経年分析!H56</f>
        <v>576</v>
      </c>
    </row>
    <row r="74" spans="1:16" x14ac:dyDescent="0.15">
      <c r="A74" s="184" t="s">
        <v>79</v>
      </c>
      <c r="B74" s="185">
        <f>基金残高に係る経年分析!F57</f>
        <v>7372</v>
      </c>
      <c r="C74" s="185">
        <f>基金残高に係る経年分析!G57</f>
        <v>7253</v>
      </c>
      <c r="D74" s="185">
        <f>基金残高に係る経年分析!H57</f>
        <v>5790</v>
      </c>
    </row>
  </sheetData>
  <sheetProtection algorithmName="SHA-512" hashValue="YsywNduAto5Y91N7KYhJb7+6O92aQEy48hjUJNh7BfX8BrEtSM23QuSSJcuT1lUiTXdFP1WiNVjriKeYI7wZ2A==" saltValue="FqSPAIbT+TK8OwOmSAt9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218</v>
      </c>
      <c r="DI1" s="762"/>
      <c r="DJ1" s="762"/>
      <c r="DK1" s="762"/>
      <c r="DL1" s="762"/>
      <c r="DM1" s="762"/>
      <c r="DN1" s="763"/>
      <c r="DO1" s="226"/>
      <c r="DP1" s="761" t="s">
        <v>219</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221</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222</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223</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224</v>
      </c>
      <c r="S4" s="704"/>
      <c r="T4" s="704"/>
      <c r="U4" s="704"/>
      <c r="V4" s="704"/>
      <c r="W4" s="704"/>
      <c r="X4" s="704"/>
      <c r="Y4" s="705"/>
      <c r="Z4" s="703" t="s">
        <v>225</v>
      </c>
      <c r="AA4" s="704"/>
      <c r="AB4" s="704"/>
      <c r="AC4" s="705"/>
      <c r="AD4" s="703" t="s">
        <v>226</v>
      </c>
      <c r="AE4" s="704"/>
      <c r="AF4" s="704"/>
      <c r="AG4" s="704"/>
      <c r="AH4" s="704"/>
      <c r="AI4" s="704"/>
      <c r="AJ4" s="704"/>
      <c r="AK4" s="705"/>
      <c r="AL4" s="703" t="s">
        <v>225</v>
      </c>
      <c r="AM4" s="704"/>
      <c r="AN4" s="704"/>
      <c r="AO4" s="705"/>
      <c r="AP4" s="764" t="s">
        <v>227</v>
      </c>
      <c r="AQ4" s="764"/>
      <c r="AR4" s="764"/>
      <c r="AS4" s="764"/>
      <c r="AT4" s="764"/>
      <c r="AU4" s="764"/>
      <c r="AV4" s="764"/>
      <c r="AW4" s="764"/>
      <c r="AX4" s="764"/>
      <c r="AY4" s="764"/>
      <c r="AZ4" s="764"/>
      <c r="BA4" s="764"/>
      <c r="BB4" s="764"/>
      <c r="BC4" s="764"/>
      <c r="BD4" s="764"/>
      <c r="BE4" s="764"/>
      <c r="BF4" s="764"/>
      <c r="BG4" s="764" t="s">
        <v>228</v>
      </c>
      <c r="BH4" s="764"/>
      <c r="BI4" s="764"/>
      <c r="BJ4" s="764"/>
      <c r="BK4" s="764"/>
      <c r="BL4" s="764"/>
      <c r="BM4" s="764"/>
      <c r="BN4" s="764"/>
      <c r="BO4" s="764" t="s">
        <v>225</v>
      </c>
      <c r="BP4" s="764"/>
      <c r="BQ4" s="764"/>
      <c r="BR4" s="764"/>
      <c r="BS4" s="764" t="s">
        <v>229</v>
      </c>
      <c r="BT4" s="764"/>
      <c r="BU4" s="764"/>
      <c r="BV4" s="764"/>
      <c r="BW4" s="764"/>
      <c r="BX4" s="764"/>
      <c r="BY4" s="764"/>
      <c r="BZ4" s="764"/>
      <c r="CA4" s="764"/>
      <c r="CB4" s="764"/>
      <c r="CD4" s="746" t="s">
        <v>230</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231</v>
      </c>
      <c r="C5" s="709"/>
      <c r="D5" s="709"/>
      <c r="E5" s="709"/>
      <c r="F5" s="709"/>
      <c r="G5" s="709"/>
      <c r="H5" s="709"/>
      <c r="I5" s="709"/>
      <c r="J5" s="709"/>
      <c r="K5" s="709"/>
      <c r="L5" s="709"/>
      <c r="M5" s="709"/>
      <c r="N5" s="709"/>
      <c r="O5" s="709"/>
      <c r="P5" s="709"/>
      <c r="Q5" s="710"/>
      <c r="R5" s="697">
        <v>7769757</v>
      </c>
      <c r="S5" s="698"/>
      <c r="T5" s="698"/>
      <c r="U5" s="698"/>
      <c r="V5" s="698"/>
      <c r="W5" s="698"/>
      <c r="X5" s="698"/>
      <c r="Y5" s="741"/>
      <c r="Z5" s="759">
        <v>16</v>
      </c>
      <c r="AA5" s="759"/>
      <c r="AB5" s="759"/>
      <c r="AC5" s="759"/>
      <c r="AD5" s="760">
        <v>7509040</v>
      </c>
      <c r="AE5" s="760"/>
      <c r="AF5" s="760"/>
      <c r="AG5" s="760"/>
      <c r="AH5" s="760"/>
      <c r="AI5" s="760"/>
      <c r="AJ5" s="760"/>
      <c r="AK5" s="760"/>
      <c r="AL5" s="742">
        <v>43.4</v>
      </c>
      <c r="AM5" s="713"/>
      <c r="AN5" s="713"/>
      <c r="AO5" s="743"/>
      <c r="AP5" s="708" t="s">
        <v>232</v>
      </c>
      <c r="AQ5" s="709"/>
      <c r="AR5" s="709"/>
      <c r="AS5" s="709"/>
      <c r="AT5" s="709"/>
      <c r="AU5" s="709"/>
      <c r="AV5" s="709"/>
      <c r="AW5" s="709"/>
      <c r="AX5" s="709"/>
      <c r="AY5" s="709"/>
      <c r="AZ5" s="709"/>
      <c r="BA5" s="709"/>
      <c r="BB5" s="709"/>
      <c r="BC5" s="709"/>
      <c r="BD5" s="709"/>
      <c r="BE5" s="709"/>
      <c r="BF5" s="710"/>
      <c r="BG5" s="642">
        <v>7503593</v>
      </c>
      <c r="BH5" s="643"/>
      <c r="BI5" s="643"/>
      <c r="BJ5" s="643"/>
      <c r="BK5" s="643"/>
      <c r="BL5" s="643"/>
      <c r="BM5" s="643"/>
      <c r="BN5" s="644"/>
      <c r="BO5" s="675">
        <v>96.6</v>
      </c>
      <c r="BP5" s="675"/>
      <c r="BQ5" s="675"/>
      <c r="BR5" s="675"/>
      <c r="BS5" s="676">
        <v>25968</v>
      </c>
      <c r="BT5" s="676"/>
      <c r="BU5" s="676"/>
      <c r="BV5" s="676"/>
      <c r="BW5" s="676"/>
      <c r="BX5" s="676"/>
      <c r="BY5" s="676"/>
      <c r="BZ5" s="676"/>
      <c r="CA5" s="676"/>
      <c r="CB5" s="730"/>
      <c r="CD5" s="746" t="s">
        <v>227</v>
      </c>
      <c r="CE5" s="747"/>
      <c r="CF5" s="747"/>
      <c r="CG5" s="747"/>
      <c r="CH5" s="747"/>
      <c r="CI5" s="747"/>
      <c r="CJ5" s="747"/>
      <c r="CK5" s="747"/>
      <c r="CL5" s="747"/>
      <c r="CM5" s="747"/>
      <c r="CN5" s="747"/>
      <c r="CO5" s="747"/>
      <c r="CP5" s="747"/>
      <c r="CQ5" s="748"/>
      <c r="CR5" s="746" t="s">
        <v>233</v>
      </c>
      <c r="CS5" s="747"/>
      <c r="CT5" s="747"/>
      <c r="CU5" s="747"/>
      <c r="CV5" s="747"/>
      <c r="CW5" s="747"/>
      <c r="CX5" s="747"/>
      <c r="CY5" s="748"/>
      <c r="CZ5" s="746" t="s">
        <v>225</v>
      </c>
      <c r="DA5" s="747"/>
      <c r="DB5" s="747"/>
      <c r="DC5" s="748"/>
      <c r="DD5" s="746" t="s">
        <v>234</v>
      </c>
      <c r="DE5" s="747"/>
      <c r="DF5" s="747"/>
      <c r="DG5" s="747"/>
      <c r="DH5" s="747"/>
      <c r="DI5" s="747"/>
      <c r="DJ5" s="747"/>
      <c r="DK5" s="747"/>
      <c r="DL5" s="747"/>
      <c r="DM5" s="747"/>
      <c r="DN5" s="747"/>
      <c r="DO5" s="747"/>
      <c r="DP5" s="748"/>
      <c r="DQ5" s="746" t="s">
        <v>235</v>
      </c>
      <c r="DR5" s="747"/>
      <c r="DS5" s="747"/>
      <c r="DT5" s="747"/>
      <c r="DU5" s="747"/>
      <c r="DV5" s="747"/>
      <c r="DW5" s="747"/>
      <c r="DX5" s="747"/>
      <c r="DY5" s="747"/>
      <c r="DZ5" s="747"/>
      <c r="EA5" s="747"/>
      <c r="EB5" s="747"/>
      <c r="EC5" s="748"/>
    </row>
    <row r="6" spans="2:143" ht="11.25" customHeight="1" x14ac:dyDescent="0.15">
      <c r="B6" s="639" t="s">
        <v>236</v>
      </c>
      <c r="C6" s="640"/>
      <c r="D6" s="640"/>
      <c r="E6" s="640"/>
      <c r="F6" s="640"/>
      <c r="G6" s="640"/>
      <c r="H6" s="640"/>
      <c r="I6" s="640"/>
      <c r="J6" s="640"/>
      <c r="K6" s="640"/>
      <c r="L6" s="640"/>
      <c r="M6" s="640"/>
      <c r="N6" s="640"/>
      <c r="O6" s="640"/>
      <c r="P6" s="640"/>
      <c r="Q6" s="641"/>
      <c r="R6" s="642">
        <v>336869</v>
      </c>
      <c r="S6" s="643"/>
      <c r="T6" s="643"/>
      <c r="U6" s="643"/>
      <c r="V6" s="643"/>
      <c r="W6" s="643"/>
      <c r="X6" s="643"/>
      <c r="Y6" s="644"/>
      <c r="Z6" s="675">
        <v>0.7</v>
      </c>
      <c r="AA6" s="675"/>
      <c r="AB6" s="675"/>
      <c r="AC6" s="675"/>
      <c r="AD6" s="676">
        <v>336869</v>
      </c>
      <c r="AE6" s="676"/>
      <c r="AF6" s="676"/>
      <c r="AG6" s="676"/>
      <c r="AH6" s="676"/>
      <c r="AI6" s="676"/>
      <c r="AJ6" s="676"/>
      <c r="AK6" s="676"/>
      <c r="AL6" s="645">
        <v>1.9</v>
      </c>
      <c r="AM6" s="646"/>
      <c r="AN6" s="646"/>
      <c r="AO6" s="677"/>
      <c r="AP6" s="639" t="s">
        <v>237</v>
      </c>
      <c r="AQ6" s="640"/>
      <c r="AR6" s="640"/>
      <c r="AS6" s="640"/>
      <c r="AT6" s="640"/>
      <c r="AU6" s="640"/>
      <c r="AV6" s="640"/>
      <c r="AW6" s="640"/>
      <c r="AX6" s="640"/>
      <c r="AY6" s="640"/>
      <c r="AZ6" s="640"/>
      <c r="BA6" s="640"/>
      <c r="BB6" s="640"/>
      <c r="BC6" s="640"/>
      <c r="BD6" s="640"/>
      <c r="BE6" s="640"/>
      <c r="BF6" s="641"/>
      <c r="BG6" s="642">
        <v>7503593</v>
      </c>
      <c r="BH6" s="643"/>
      <c r="BI6" s="643"/>
      <c r="BJ6" s="643"/>
      <c r="BK6" s="643"/>
      <c r="BL6" s="643"/>
      <c r="BM6" s="643"/>
      <c r="BN6" s="644"/>
      <c r="BO6" s="675">
        <v>96.6</v>
      </c>
      <c r="BP6" s="675"/>
      <c r="BQ6" s="675"/>
      <c r="BR6" s="675"/>
      <c r="BS6" s="676">
        <v>25968</v>
      </c>
      <c r="BT6" s="676"/>
      <c r="BU6" s="676"/>
      <c r="BV6" s="676"/>
      <c r="BW6" s="676"/>
      <c r="BX6" s="676"/>
      <c r="BY6" s="676"/>
      <c r="BZ6" s="676"/>
      <c r="CA6" s="676"/>
      <c r="CB6" s="730"/>
      <c r="CD6" s="700" t="s">
        <v>238</v>
      </c>
      <c r="CE6" s="701"/>
      <c r="CF6" s="701"/>
      <c r="CG6" s="701"/>
      <c r="CH6" s="701"/>
      <c r="CI6" s="701"/>
      <c r="CJ6" s="701"/>
      <c r="CK6" s="701"/>
      <c r="CL6" s="701"/>
      <c r="CM6" s="701"/>
      <c r="CN6" s="701"/>
      <c r="CO6" s="701"/>
      <c r="CP6" s="701"/>
      <c r="CQ6" s="702"/>
      <c r="CR6" s="642">
        <v>190477</v>
      </c>
      <c r="CS6" s="643"/>
      <c r="CT6" s="643"/>
      <c r="CU6" s="643"/>
      <c r="CV6" s="643"/>
      <c r="CW6" s="643"/>
      <c r="CX6" s="643"/>
      <c r="CY6" s="644"/>
      <c r="CZ6" s="742">
        <v>0.4</v>
      </c>
      <c r="DA6" s="713"/>
      <c r="DB6" s="713"/>
      <c r="DC6" s="745"/>
      <c r="DD6" s="648" t="s">
        <v>130</v>
      </c>
      <c r="DE6" s="643"/>
      <c r="DF6" s="643"/>
      <c r="DG6" s="643"/>
      <c r="DH6" s="643"/>
      <c r="DI6" s="643"/>
      <c r="DJ6" s="643"/>
      <c r="DK6" s="643"/>
      <c r="DL6" s="643"/>
      <c r="DM6" s="643"/>
      <c r="DN6" s="643"/>
      <c r="DO6" s="643"/>
      <c r="DP6" s="644"/>
      <c r="DQ6" s="648">
        <v>190177</v>
      </c>
      <c r="DR6" s="643"/>
      <c r="DS6" s="643"/>
      <c r="DT6" s="643"/>
      <c r="DU6" s="643"/>
      <c r="DV6" s="643"/>
      <c r="DW6" s="643"/>
      <c r="DX6" s="643"/>
      <c r="DY6" s="643"/>
      <c r="DZ6" s="643"/>
      <c r="EA6" s="643"/>
      <c r="EB6" s="643"/>
      <c r="EC6" s="688"/>
    </row>
    <row r="7" spans="2:143" ht="11.25" customHeight="1" x14ac:dyDescent="0.15">
      <c r="B7" s="639" t="s">
        <v>239</v>
      </c>
      <c r="C7" s="640"/>
      <c r="D7" s="640"/>
      <c r="E7" s="640"/>
      <c r="F7" s="640"/>
      <c r="G7" s="640"/>
      <c r="H7" s="640"/>
      <c r="I7" s="640"/>
      <c r="J7" s="640"/>
      <c r="K7" s="640"/>
      <c r="L7" s="640"/>
      <c r="M7" s="640"/>
      <c r="N7" s="640"/>
      <c r="O7" s="640"/>
      <c r="P7" s="640"/>
      <c r="Q7" s="641"/>
      <c r="R7" s="642">
        <v>6097</v>
      </c>
      <c r="S7" s="643"/>
      <c r="T7" s="643"/>
      <c r="U7" s="643"/>
      <c r="V7" s="643"/>
      <c r="W7" s="643"/>
      <c r="X7" s="643"/>
      <c r="Y7" s="644"/>
      <c r="Z7" s="675">
        <v>0</v>
      </c>
      <c r="AA7" s="675"/>
      <c r="AB7" s="675"/>
      <c r="AC7" s="675"/>
      <c r="AD7" s="676">
        <v>6097</v>
      </c>
      <c r="AE7" s="676"/>
      <c r="AF7" s="676"/>
      <c r="AG7" s="676"/>
      <c r="AH7" s="676"/>
      <c r="AI7" s="676"/>
      <c r="AJ7" s="676"/>
      <c r="AK7" s="676"/>
      <c r="AL7" s="645">
        <v>0</v>
      </c>
      <c r="AM7" s="646"/>
      <c r="AN7" s="646"/>
      <c r="AO7" s="677"/>
      <c r="AP7" s="639" t="s">
        <v>240</v>
      </c>
      <c r="AQ7" s="640"/>
      <c r="AR7" s="640"/>
      <c r="AS7" s="640"/>
      <c r="AT7" s="640"/>
      <c r="AU7" s="640"/>
      <c r="AV7" s="640"/>
      <c r="AW7" s="640"/>
      <c r="AX7" s="640"/>
      <c r="AY7" s="640"/>
      <c r="AZ7" s="640"/>
      <c r="BA7" s="640"/>
      <c r="BB7" s="640"/>
      <c r="BC7" s="640"/>
      <c r="BD7" s="640"/>
      <c r="BE7" s="640"/>
      <c r="BF7" s="641"/>
      <c r="BG7" s="642">
        <v>3607146</v>
      </c>
      <c r="BH7" s="643"/>
      <c r="BI7" s="643"/>
      <c r="BJ7" s="643"/>
      <c r="BK7" s="643"/>
      <c r="BL7" s="643"/>
      <c r="BM7" s="643"/>
      <c r="BN7" s="644"/>
      <c r="BO7" s="675">
        <v>46.4</v>
      </c>
      <c r="BP7" s="675"/>
      <c r="BQ7" s="675"/>
      <c r="BR7" s="675"/>
      <c r="BS7" s="676">
        <v>25968</v>
      </c>
      <c r="BT7" s="676"/>
      <c r="BU7" s="676"/>
      <c r="BV7" s="676"/>
      <c r="BW7" s="676"/>
      <c r="BX7" s="676"/>
      <c r="BY7" s="676"/>
      <c r="BZ7" s="676"/>
      <c r="CA7" s="676"/>
      <c r="CB7" s="730"/>
      <c r="CD7" s="689" t="s">
        <v>241</v>
      </c>
      <c r="CE7" s="686"/>
      <c r="CF7" s="686"/>
      <c r="CG7" s="686"/>
      <c r="CH7" s="686"/>
      <c r="CI7" s="686"/>
      <c r="CJ7" s="686"/>
      <c r="CK7" s="686"/>
      <c r="CL7" s="686"/>
      <c r="CM7" s="686"/>
      <c r="CN7" s="686"/>
      <c r="CO7" s="686"/>
      <c r="CP7" s="686"/>
      <c r="CQ7" s="687"/>
      <c r="CR7" s="642">
        <v>14374594</v>
      </c>
      <c r="CS7" s="643"/>
      <c r="CT7" s="643"/>
      <c r="CU7" s="643"/>
      <c r="CV7" s="643"/>
      <c r="CW7" s="643"/>
      <c r="CX7" s="643"/>
      <c r="CY7" s="644"/>
      <c r="CZ7" s="675">
        <v>31.5</v>
      </c>
      <c r="DA7" s="675"/>
      <c r="DB7" s="675"/>
      <c r="DC7" s="675"/>
      <c r="DD7" s="648">
        <v>3192712</v>
      </c>
      <c r="DE7" s="643"/>
      <c r="DF7" s="643"/>
      <c r="DG7" s="643"/>
      <c r="DH7" s="643"/>
      <c r="DI7" s="643"/>
      <c r="DJ7" s="643"/>
      <c r="DK7" s="643"/>
      <c r="DL7" s="643"/>
      <c r="DM7" s="643"/>
      <c r="DN7" s="643"/>
      <c r="DO7" s="643"/>
      <c r="DP7" s="644"/>
      <c r="DQ7" s="648">
        <v>3134731</v>
      </c>
      <c r="DR7" s="643"/>
      <c r="DS7" s="643"/>
      <c r="DT7" s="643"/>
      <c r="DU7" s="643"/>
      <c r="DV7" s="643"/>
      <c r="DW7" s="643"/>
      <c r="DX7" s="643"/>
      <c r="DY7" s="643"/>
      <c r="DZ7" s="643"/>
      <c r="EA7" s="643"/>
      <c r="EB7" s="643"/>
      <c r="EC7" s="688"/>
    </row>
    <row r="8" spans="2:143" ht="11.25" customHeight="1" x14ac:dyDescent="0.15">
      <c r="B8" s="639" t="s">
        <v>242</v>
      </c>
      <c r="C8" s="640"/>
      <c r="D8" s="640"/>
      <c r="E8" s="640"/>
      <c r="F8" s="640"/>
      <c r="G8" s="640"/>
      <c r="H8" s="640"/>
      <c r="I8" s="640"/>
      <c r="J8" s="640"/>
      <c r="K8" s="640"/>
      <c r="L8" s="640"/>
      <c r="M8" s="640"/>
      <c r="N8" s="640"/>
      <c r="O8" s="640"/>
      <c r="P8" s="640"/>
      <c r="Q8" s="641"/>
      <c r="R8" s="642">
        <v>36526</v>
      </c>
      <c r="S8" s="643"/>
      <c r="T8" s="643"/>
      <c r="U8" s="643"/>
      <c r="V8" s="643"/>
      <c r="W8" s="643"/>
      <c r="X8" s="643"/>
      <c r="Y8" s="644"/>
      <c r="Z8" s="675">
        <v>0.1</v>
      </c>
      <c r="AA8" s="675"/>
      <c r="AB8" s="675"/>
      <c r="AC8" s="675"/>
      <c r="AD8" s="676">
        <v>36526</v>
      </c>
      <c r="AE8" s="676"/>
      <c r="AF8" s="676"/>
      <c r="AG8" s="676"/>
      <c r="AH8" s="676"/>
      <c r="AI8" s="676"/>
      <c r="AJ8" s="676"/>
      <c r="AK8" s="676"/>
      <c r="AL8" s="645">
        <v>0.2</v>
      </c>
      <c r="AM8" s="646"/>
      <c r="AN8" s="646"/>
      <c r="AO8" s="677"/>
      <c r="AP8" s="639" t="s">
        <v>243</v>
      </c>
      <c r="AQ8" s="640"/>
      <c r="AR8" s="640"/>
      <c r="AS8" s="640"/>
      <c r="AT8" s="640"/>
      <c r="AU8" s="640"/>
      <c r="AV8" s="640"/>
      <c r="AW8" s="640"/>
      <c r="AX8" s="640"/>
      <c r="AY8" s="640"/>
      <c r="AZ8" s="640"/>
      <c r="BA8" s="640"/>
      <c r="BB8" s="640"/>
      <c r="BC8" s="640"/>
      <c r="BD8" s="640"/>
      <c r="BE8" s="640"/>
      <c r="BF8" s="641"/>
      <c r="BG8" s="642">
        <v>118429</v>
      </c>
      <c r="BH8" s="643"/>
      <c r="BI8" s="643"/>
      <c r="BJ8" s="643"/>
      <c r="BK8" s="643"/>
      <c r="BL8" s="643"/>
      <c r="BM8" s="643"/>
      <c r="BN8" s="644"/>
      <c r="BO8" s="675">
        <v>1.5</v>
      </c>
      <c r="BP8" s="675"/>
      <c r="BQ8" s="675"/>
      <c r="BR8" s="675"/>
      <c r="BS8" s="648" t="s">
        <v>130</v>
      </c>
      <c r="BT8" s="643"/>
      <c r="BU8" s="643"/>
      <c r="BV8" s="643"/>
      <c r="BW8" s="643"/>
      <c r="BX8" s="643"/>
      <c r="BY8" s="643"/>
      <c r="BZ8" s="643"/>
      <c r="CA8" s="643"/>
      <c r="CB8" s="688"/>
      <c r="CD8" s="689" t="s">
        <v>244</v>
      </c>
      <c r="CE8" s="686"/>
      <c r="CF8" s="686"/>
      <c r="CG8" s="686"/>
      <c r="CH8" s="686"/>
      <c r="CI8" s="686"/>
      <c r="CJ8" s="686"/>
      <c r="CK8" s="686"/>
      <c r="CL8" s="686"/>
      <c r="CM8" s="686"/>
      <c r="CN8" s="686"/>
      <c r="CO8" s="686"/>
      <c r="CP8" s="686"/>
      <c r="CQ8" s="687"/>
      <c r="CR8" s="642">
        <v>9062316</v>
      </c>
      <c r="CS8" s="643"/>
      <c r="CT8" s="643"/>
      <c r="CU8" s="643"/>
      <c r="CV8" s="643"/>
      <c r="CW8" s="643"/>
      <c r="CX8" s="643"/>
      <c r="CY8" s="644"/>
      <c r="CZ8" s="675">
        <v>19.899999999999999</v>
      </c>
      <c r="DA8" s="675"/>
      <c r="DB8" s="675"/>
      <c r="DC8" s="675"/>
      <c r="DD8" s="648">
        <v>184114</v>
      </c>
      <c r="DE8" s="643"/>
      <c r="DF8" s="643"/>
      <c r="DG8" s="643"/>
      <c r="DH8" s="643"/>
      <c r="DI8" s="643"/>
      <c r="DJ8" s="643"/>
      <c r="DK8" s="643"/>
      <c r="DL8" s="643"/>
      <c r="DM8" s="643"/>
      <c r="DN8" s="643"/>
      <c r="DO8" s="643"/>
      <c r="DP8" s="644"/>
      <c r="DQ8" s="648">
        <v>4674676</v>
      </c>
      <c r="DR8" s="643"/>
      <c r="DS8" s="643"/>
      <c r="DT8" s="643"/>
      <c r="DU8" s="643"/>
      <c r="DV8" s="643"/>
      <c r="DW8" s="643"/>
      <c r="DX8" s="643"/>
      <c r="DY8" s="643"/>
      <c r="DZ8" s="643"/>
      <c r="EA8" s="643"/>
      <c r="EB8" s="643"/>
      <c r="EC8" s="688"/>
    </row>
    <row r="9" spans="2:143" ht="11.25" customHeight="1" x14ac:dyDescent="0.15">
      <c r="B9" s="639" t="s">
        <v>245</v>
      </c>
      <c r="C9" s="640"/>
      <c r="D9" s="640"/>
      <c r="E9" s="640"/>
      <c r="F9" s="640"/>
      <c r="G9" s="640"/>
      <c r="H9" s="640"/>
      <c r="I9" s="640"/>
      <c r="J9" s="640"/>
      <c r="K9" s="640"/>
      <c r="L9" s="640"/>
      <c r="M9" s="640"/>
      <c r="N9" s="640"/>
      <c r="O9" s="640"/>
      <c r="P9" s="640"/>
      <c r="Q9" s="641"/>
      <c r="R9" s="642">
        <v>44497</v>
      </c>
      <c r="S9" s="643"/>
      <c r="T9" s="643"/>
      <c r="U9" s="643"/>
      <c r="V9" s="643"/>
      <c r="W9" s="643"/>
      <c r="X9" s="643"/>
      <c r="Y9" s="644"/>
      <c r="Z9" s="675">
        <v>0.1</v>
      </c>
      <c r="AA9" s="675"/>
      <c r="AB9" s="675"/>
      <c r="AC9" s="675"/>
      <c r="AD9" s="676">
        <v>44497</v>
      </c>
      <c r="AE9" s="676"/>
      <c r="AF9" s="676"/>
      <c r="AG9" s="676"/>
      <c r="AH9" s="676"/>
      <c r="AI9" s="676"/>
      <c r="AJ9" s="676"/>
      <c r="AK9" s="676"/>
      <c r="AL9" s="645">
        <v>0.3</v>
      </c>
      <c r="AM9" s="646"/>
      <c r="AN9" s="646"/>
      <c r="AO9" s="677"/>
      <c r="AP9" s="639" t="s">
        <v>246</v>
      </c>
      <c r="AQ9" s="640"/>
      <c r="AR9" s="640"/>
      <c r="AS9" s="640"/>
      <c r="AT9" s="640"/>
      <c r="AU9" s="640"/>
      <c r="AV9" s="640"/>
      <c r="AW9" s="640"/>
      <c r="AX9" s="640"/>
      <c r="AY9" s="640"/>
      <c r="AZ9" s="640"/>
      <c r="BA9" s="640"/>
      <c r="BB9" s="640"/>
      <c r="BC9" s="640"/>
      <c r="BD9" s="640"/>
      <c r="BE9" s="640"/>
      <c r="BF9" s="641"/>
      <c r="BG9" s="642">
        <v>3035959</v>
      </c>
      <c r="BH9" s="643"/>
      <c r="BI9" s="643"/>
      <c r="BJ9" s="643"/>
      <c r="BK9" s="643"/>
      <c r="BL9" s="643"/>
      <c r="BM9" s="643"/>
      <c r="BN9" s="644"/>
      <c r="BO9" s="675">
        <v>39.1</v>
      </c>
      <c r="BP9" s="675"/>
      <c r="BQ9" s="675"/>
      <c r="BR9" s="675"/>
      <c r="BS9" s="648" t="s">
        <v>130</v>
      </c>
      <c r="BT9" s="643"/>
      <c r="BU9" s="643"/>
      <c r="BV9" s="643"/>
      <c r="BW9" s="643"/>
      <c r="BX9" s="643"/>
      <c r="BY9" s="643"/>
      <c r="BZ9" s="643"/>
      <c r="CA9" s="643"/>
      <c r="CB9" s="688"/>
      <c r="CD9" s="689" t="s">
        <v>247</v>
      </c>
      <c r="CE9" s="686"/>
      <c r="CF9" s="686"/>
      <c r="CG9" s="686"/>
      <c r="CH9" s="686"/>
      <c r="CI9" s="686"/>
      <c r="CJ9" s="686"/>
      <c r="CK9" s="686"/>
      <c r="CL9" s="686"/>
      <c r="CM9" s="686"/>
      <c r="CN9" s="686"/>
      <c r="CO9" s="686"/>
      <c r="CP9" s="686"/>
      <c r="CQ9" s="687"/>
      <c r="CR9" s="642">
        <v>9456435</v>
      </c>
      <c r="CS9" s="643"/>
      <c r="CT9" s="643"/>
      <c r="CU9" s="643"/>
      <c r="CV9" s="643"/>
      <c r="CW9" s="643"/>
      <c r="CX9" s="643"/>
      <c r="CY9" s="644"/>
      <c r="CZ9" s="675">
        <v>20.7</v>
      </c>
      <c r="DA9" s="675"/>
      <c r="DB9" s="675"/>
      <c r="DC9" s="675"/>
      <c r="DD9" s="648">
        <v>161008</v>
      </c>
      <c r="DE9" s="643"/>
      <c r="DF9" s="643"/>
      <c r="DG9" s="643"/>
      <c r="DH9" s="643"/>
      <c r="DI9" s="643"/>
      <c r="DJ9" s="643"/>
      <c r="DK9" s="643"/>
      <c r="DL9" s="643"/>
      <c r="DM9" s="643"/>
      <c r="DN9" s="643"/>
      <c r="DO9" s="643"/>
      <c r="DP9" s="644"/>
      <c r="DQ9" s="648">
        <v>7495771</v>
      </c>
      <c r="DR9" s="643"/>
      <c r="DS9" s="643"/>
      <c r="DT9" s="643"/>
      <c r="DU9" s="643"/>
      <c r="DV9" s="643"/>
      <c r="DW9" s="643"/>
      <c r="DX9" s="643"/>
      <c r="DY9" s="643"/>
      <c r="DZ9" s="643"/>
      <c r="EA9" s="643"/>
      <c r="EB9" s="643"/>
      <c r="EC9" s="688"/>
    </row>
    <row r="10" spans="2:143" ht="11.25" customHeight="1" x14ac:dyDescent="0.15">
      <c r="B10" s="639" t="s">
        <v>248</v>
      </c>
      <c r="C10" s="640"/>
      <c r="D10" s="640"/>
      <c r="E10" s="640"/>
      <c r="F10" s="640"/>
      <c r="G10" s="640"/>
      <c r="H10" s="640"/>
      <c r="I10" s="640"/>
      <c r="J10" s="640"/>
      <c r="K10" s="640"/>
      <c r="L10" s="640"/>
      <c r="M10" s="640"/>
      <c r="N10" s="640"/>
      <c r="O10" s="640"/>
      <c r="P10" s="640"/>
      <c r="Q10" s="641"/>
      <c r="R10" s="642" t="s">
        <v>130</v>
      </c>
      <c r="S10" s="643"/>
      <c r="T10" s="643"/>
      <c r="U10" s="643"/>
      <c r="V10" s="643"/>
      <c r="W10" s="643"/>
      <c r="X10" s="643"/>
      <c r="Y10" s="644"/>
      <c r="Z10" s="675" t="s">
        <v>249</v>
      </c>
      <c r="AA10" s="675"/>
      <c r="AB10" s="675"/>
      <c r="AC10" s="675"/>
      <c r="AD10" s="676" t="s">
        <v>130</v>
      </c>
      <c r="AE10" s="676"/>
      <c r="AF10" s="676"/>
      <c r="AG10" s="676"/>
      <c r="AH10" s="676"/>
      <c r="AI10" s="676"/>
      <c r="AJ10" s="676"/>
      <c r="AK10" s="676"/>
      <c r="AL10" s="645" t="s">
        <v>130</v>
      </c>
      <c r="AM10" s="646"/>
      <c r="AN10" s="646"/>
      <c r="AO10" s="677"/>
      <c r="AP10" s="639" t="s">
        <v>250</v>
      </c>
      <c r="AQ10" s="640"/>
      <c r="AR10" s="640"/>
      <c r="AS10" s="640"/>
      <c r="AT10" s="640"/>
      <c r="AU10" s="640"/>
      <c r="AV10" s="640"/>
      <c r="AW10" s="640"/>
      <c r="AX10" s="640"/>
      <c r="AY10" s="640"/>
      <c r="AZ10" s="640"/>
      <c r="BA10" s="640"/>
      <c r="BB10" s="640"/>
      <c r="BC10" s="640"/>
      <c r="BD10" s="640"/>
      <c r="BE10" s="640"/>
      <c r="BF10" s="641"/>
      <c r="BG10" s="642">
        <v>162331</v>
      </c>
      <c r="BH10" s="643"/>
      <c r="BI10" s="643"/>
      <c r="BJ10" s="643"/>
      <c r="BK10" s="643"/>
      <c r="BL10" s="643"/>
      <c r="BM10" s="643"/>
      <c r="BN10" s="644"/>
      <c r="BO10" s="675">
        <v>2.1</v>
      </c>
      <c r="BP10" s="675"/>
      <c r="BQ10" s="675"/>
      <c r="BR10" s="675"/>
      <c r="BS10" s="648" t="s">
        <v>130</v>
      </c>
      <c r="BT10" s="643"/>
      <c r="BU10" s="643"/>
      <c r="BV10" s="643"/>
      <c r="BW10" s="643"/>
      <c r="BX10" s="643"/>
      <c r="BY10" s="643"/>
      <c r="BZ10" s="643"/>
      <c r="CA10" s="643"/>
      <c r="CB10" s="688"/>
      <c r="CD10" s="689" t="s">
        <v>251</v>
      </c>
      <c r="CE10" s="686"/>
      <c r="CF10" s="686"/>
      <c r="CG10" s="686"/>
      <c r="CH10" s="686"/>
      <c r="CI10" s="686"/>
      <c r="CJ10" s="686"/>
      <c r="CK10" s="686"/>
      <c r="CL10" s="686"/>
      <c r="CM10" s="686"/>
      <c r="CN10" s="686"/>
      <c r="CO10" s="686"/>
      <c r="CP10" s="686"/>
      <c r="CQ10" s="687"/>
      <c r="CR10" s="642">
        <v>1012</v>
      </c>
      <c r="CS10" s="643"/>
      <c r="CT10" s="643"/>
      <c r="CU10" s="643"/>
      <c r="CV10" s="643"/>
      <c r="CW10" s="643"/>
      <c r="CX10" s="643"/>
      <c r="CY10" s="644"/>
      <c r="CZ10" s="675">
        <v>0</v>
      </c>
      <c r="DA10" s="675"/>
      <c r="DB10" s="675"/>
      <c r="DC10" s="675"/>
      <c r="DD10" s="648" t="s">
        <v>249</v>
      </c>
      <c r="DE10" s="643"/>
      <c r="DF10" s="643"/>
      <c r="DG10" s="643"/>
      <c r="DH10" s="643"/>
      <c r="DI10" s="643"/>
      <c r="DJ10" s="643"/>
      <c r="DK10" s="643"/>
      <c r="DL10" s="643"/>
      <c r="DM10" s="643"/>
      <c r="DN10" s="643"/>
      <c r="DO10" s="643"/>
      <c r="DP10" s="644"/>
      <c r="DQ10" s="648">
        <v>1012</v>
      </c>
      <c r="DR10" s="643"/>
      <c r="DS10" s="643"/>
      <c r="DT10" s="643"/>
      <c r="DU10" s="643"/>
      <c r="DV10" s="643"/>
      <c r="DW10" s="643"/>
      <c r="DX10" s="643"/>
      <c r="DY10" s="643"/>
      <c r="DZ10" s="643"/>
      <c r="EA10" s="643"/>
      <c r="EB10" s="643"/>
      <c r="EC10" s="688"/>
    </row>
    <row r="11" spans="2:143" ht="11.25" customHeight="1" x14ac:dyDescent="0.15">
      <c r="B11" s="639" t="s">
        <v>252</v>
      </c>
      <c r="C11" s="640"/>
      <c r="D11" s="640"/>
      <c r="E11" s="640"/>
      <c r="F11" s="640"/>
      <c r="G11" s="640"/>
      <c r="H11" s="640"/>
      <c r="I11" s="640"/>
      <c r="J11" s="640"/>
      <c r="K11" s="640"/>
      <c r="L11" s="640"/>
      <c r="M11" s="640"/>
      <c r="N11" s="640"/>
      <c r="O11" s="640"/>
      <c r="P11" s="640"/>
      <c r="Q11" s="641"/>
      <c r="R11" s="642">
        <v>1456614</v>
      </c>
      <c r="S11" s="643"/>
      <c r="T11" s="643"/>
      <c r="U11" s="643"/>
      <c r="V11" s="643"/>
      <c r="W11" s="643"/>
      <c r="X11" s="643"/>
      <c r="Y11" s="644"/>
      <c r="Z11" s="645">
        <v>3</v>
      </c>
      <c r="AA11" s="646"/>
      <c r="AB11" s="646"/>
      <c r="AC11" s="647"/>
      <c r="AD11" s="648">
        <v>1456614</v>
      </c>
      <c r="AE11" s="643"/>
      <c r="AF11" s="643"/>
      <c r="AG11" s="643"/>
      <c r="AH11" s="643"/>
      <c r="AI11" s="643"/>
      <c r="AJ11" s="643"/>
      <c r="AK11" s="644"/>
      <c r="AL11" s="645">
        <v>8.4</v>
      </c>
      <c r="AM11" s="646"/>
      <c r="AN11" s="646"/>
      <c r="AO11" s="677"/>
      <c r="AP11" s="639" t="s">
        <v>253</v>
      </c>
      <c r="AQ11" s="640"/>
      <c r="AR11" s="640"/>
      <c r="AS11" s="640"/>
      <c r="AT11" s="640"/>
      <c r="AU11" s="640"/>
      <c r="AV11" s="640"/>
      <c r="AW11" s="640"/>
      <c r="AX11" s="640"/>
      <c r="AY11" s="640"/>
      <c r="AZ11" s="640"/>
      <c r="BA11" s="640"/>
      <c r="BB11" s="640"/>
      <c r="BC11" s="640"/>
      <c r="BD11" s="640"/>
      <c r="BE11" s="640"/>
      <c r="BF11" s="641"/>
      <c r="BG11" s="642">
        <v>290427</v>
      </c>
      <c r="BH11" s="643"/>
      <c r="BI11" s="643"/>
      <c r="BJ11" s="643"/>
      <c r="BK11" s="643"/>
      <c r="BL11" s="643"/>
      <c r="BM11" s="643"/>
      <c r="BN11" s="644"/>
      <c r="BO11" s="675">
        <v>3.7</v>
      </c>
      <c r="BP11" s="675"/>
      <c r="BQ11" s="675"/>
      <c r="BR11" s="675"/>
      <c r="BS11" s="648">
        <v>25968</v>
      </c>
      <c r="BT11" s="643"/>
      <c r="BU11" s="643"/>
      <c r="BV11" s="643"/>
      <c r="BW11" s="643"/>
      <c r="BX11" s="643"/>
      <c r="BY11" s="643"/>
      <c r="BZ11" s="643"/>
      <c r="CA11" s="643"/>
      <c r="CB11" s="688"/>
      <c r="CD11" s="689" t="s">
        <v>254</v>
      </c>
      <c r="CE11" s="686"/>
      <c r="CF11" s="686"/>
      <c r="CG11" s="686"/>
      <c r="CH11" s="686"/>
      <c r="CI11" s="686"/>
      <c r="CJ11" s="686"/>
      <c r="CK11" s="686"/>
      <c r="CL11" s="686"/>
      <c r="CM11" s="686"/>
      <c r="CN11" s="686"/>
      <c r="CO11" s="686"/>
      <c r="CP11" s="686"/>
      <c r="CQ11" s="687"/>
      <c r="CR11" s="642">
        <v>1966465</v>
      </c>
      <c r="CS11" s="643"/>
      <c r="CT11" s="643"/>
      <c r="CU11" s="643"/>
      <c r="CV11" s="643"/>
      <c r="CW11" s="643"/>
      <c r="CX11" s="643"/>
      <c r="CY11" s="644"/>
      <c r="CZ11" s="675">
        <v>4.3</v>
      </c>
      <c r="DA11" s="675"/>
      <c r="DB11" s="675"/>
      <c r="DC11" s="675"/>
      <c r="DD11" s="648">
        <v>1317753</v>
      </c>
      <c r="DE11" s="643"/>
      <c r="DF11" s="643"/>
      <c r="DG11" s="643"/>
      <c r="DH11" s="643"/>
      <c r="DI11" s="643"/>
      <c r="DJ11" s="643"/>
      <c r="DK11" s="643"/>
      <c r="DL11" s="643"/>
      <c r="DM11" s="643"/>
      <c r="DN11" s="643"/>
      <c r="DO11" s="643"/>
      <c r="DP11" s="644"/>
      <c r="DQ11" s="648">
        <v>564848</v>
      </c>
      <c r="DR11" s="643"/>
      <c r="DS11" s="643"/>
      <c r="DT11" s="643"/>
      <c r="DU11" s="643"/>
      <c r="DV11" s="643"/>
      <c r="DW11" s="643"/>
      <c r="DX11" s="643"/>
      <c r="DY11" s="643"/>
      <c r="DZ11" s="643"/>
      <c r="EA11" s="643"/>
      <c r="EB11" s="643"/>
      <c r="EC11" s="688"/>
    </row>
    <row r="12" spans="2:143" ht="11.25" customHeight="1" x14ac:dyDescent="0.15">
      <c r="B12" s="639" t="s">
        <v>255</v>
      </c>
      <c r="C12" s="640"/>
      <c r="D12" s="640"/>
      <c r="E12" s="640"/>
      <c r="F12" s="640"/>
      <c r="G12" s="640"/>
      <c r="H12" s="640"/>
      <c r="I12" s="640"/>
      <c r="J12" s="640"/>
      <c r="K12" s="640"/>
      <c r="L12" s="640"/>
      <c r="M12" s="640"/>
      <c r="N12" s="640"/>
      <c r="O12" s="640"/>
      <c r="P12" s="640"/>
      <c r="Q12" s="641"/>
      <c r="R12" s="642" t="s">
        <v>249</v>
      </c>
      <c r="S12" s="643"/>
      <c r="T12" s="643"/>
      <c r="U12" s="643"/>
      <c r="V12" s="643"/>
      <c r="W12" s="643"/>
      <c r="X12" s="643"/>
      <c r="Y12" s="644"/>
      <c r="Z12" s="675" t="s">
        <v>249</v>
      </c>
      <c r="AA12" s="675"/>
      <c r="AB12" s="675"/>
      <c r="AC12" s="675"/>
      <c r="AD12" s="676" t="s">
        <v>130</v>
      </c>
      <c r="AE12" s="676"/>
      <c r="AF12" s="676"/>
      <c r="AG12" s="676"/>
      <c r="AH12" s="676"/>
      <c r="AI12" s="676"/>
      <c r="AJ12" s="676"/>
      <c r="AK12" s="676"/>
      <c r="AL12" s="645" t="s">
        <v>249</v>
      </c>
      <c r="AM12" s="646"/>
      <c r="AN12" s="646"/>
      <c r="AO12" s="677"/>
      <c r="AP12" s="639" t="s">
        <v>256</v>
      </c>
      <c r="AQ12" s="640"/>
      <c r="AR12" s="640"/>
      <c r="AS12" s="640"/>
      <c r="AT12" s="640"/>
      <c r="AU12" s="640"/>
      <c r="AV12" s="640"/>
      <c r="AW12" s="640"/>
      <c r="AX12" s="640"/>
      <c r="AY12" s="640"/>
      <c r="AZ12" s="640"/>
      <c r="BA12" s="640"/>
      <c r="BB12" s="640"/>
      <c r="BC12" s="640"/>
      <c r="BD12" s="640"/>
      <c r="BE12" s="640"/>
      <c r="BF12" s="641"/>
      <c r="BG12" s="642">
        <v>3148493</v>
      </c>
      <c r="BH12" s="643"/>
      <c r="BI12" s="643"/>
      <c r="BJ12" s="643"/>
      <c r="BK12" s="643"/>
      <c r="BL12" s="643"/>
      <c r="BM12" s="643"/>
      <c r="BN12" s="644"/>
      <c r="BO12" s="675">
        <v>40.5</v>
      </c>
      <c r="BP12" s="675"/>
      <c r="BQ12" s="675"/>
      <c r="BR12" s="675"/>
      <c r="BS12" s="648" t="s">
        <v>130</v>
      </c>
      <c r="BT12" s="643"/>
      <c r="BU12" s="643"/>
      <c r="BV12" s="643"/>
      <c r="BW12" s="643"/>
      <c r="BX12" s="643"/>
      <c r="BY12" s="643"/>
      <c r="BZ12" s="643"/>
      <c r="CA12" s="643"/>
      <c r="CB12" s="688"/>
      <c r="CD12" s="689" t="s">
        <v>257</v>
      </c>
      <c r="CE12" s="686"/>
      <c r="CF12" s="686"/>
      <c r="CG12" s="686"/>
      <c r="CH12" s="686"/>
      <c r="CI12" s="686"/>
      <c r="CJ12" s="686"/>
      <c r="CK12" s="686"/>
      <c r="CL12" s="686"/>
      <c r="CM12" s="686"/>
      <c r="CN12" s="686"/>
      <c r="CO12" s="686"/>
      <c r="CP12" s="686"/>
      <c r="CQ12" s="687"/>
      <c r="CR12" s="642">
        <v>601742</v>
      </c>
      <c r="CS12" s="643"/>
      <c r="CT12" s="643"/>
      <c r="CU12" s="643"/>
      <c r="CV12" s="643"/>
      <c r="CW12" s="643"/>
      <c r="CX12" s="643"/>
      <c r="CY12" s="644"/>
      <c r="CZ12" s="675">
        <v>1.3</v>
      </c>
      <c r="DA12" s="675"/>
      <c r="DB12" s="675"/>
      <c r="DC12" s="675"/>
      <c r="DD12" s="648">
        <v>14883</v>
      </c>
      <c r="DE12" s="643"/>
      <c r="DF12" s="643"/>
      <c r="DG12" s="643"/>
      <c r="DH12" s="643"/>
      <c r="DI12" s="643"/>
      <c r="DJ12" s="643"/>
      <c r="DK12" s="643"/>
      <c r="DL12" s="643"/>
      <c r="DM12" s="643"/>
      <c r="DN12" s="643"/>
      <c r="DO12" s="643"/>
      <c r="DP12" s="644"/>
      <c r="DQ12" s="648">
        <v>472514</v>
      </c>
      <c r="DR12" s="643"/>
      <c r="DS12" s="643"/>
      <c r="DT12" s="643"/>
      <c r="DU12" s="643"/>
      <c r="DV12" s="643"/>
      <c r="DW12" s="643"/>
      <c r="DX12" s="643"/>
      <c r="DY12" s="643"/>
      <c r="DZ12" s="643"/>
      <c r="EA12" s="643"/>
      <c r="EB12" s="643"/>
      <c r="EC12" s="688"/>
    </row>
    <row r="13" spans="2:143" ht="11.25" customHeight="1" x14ac:dyDescent="0.15">
      <c r="B13" s="639" t="s">
        <v>258</v>
      </c>
      <c r="C13" s="640"/>
      <c r="D13" s="640"/>
      <c r="E13" s="640"/>
      <c r="F13" s="640"/>
      <c r="G13" s="640"/>
      <c r="H13" s="640"/>
      <c r="I13" s="640"/>
      <c r="J13" s="640"/>
      <c r="K13" s="640"/>
      <c r="L13" s="640"/>
      <c r="M13" s="640"/>
      <c r="N13" s="640"/>
      <c r="O13" s="640"/>
      <c r="P13" s="640"/>
      <c r="Q13" s="641"/>
      <c r="R13" s="642" t="s">
        <v>130</v>
      </c>
      <c r="S13" s="643"/>
      <c r="T13" s="643"/>
      <c r="U13" s="643"/>
      <c r="V13" s="643"/>
      <c r="W13" s="643"/>
      <c r="X13" s="643"/>
      <c r="Y13" s="644"/>
      <c r="Z13" s="675" t="s">
        <v>130</v>
      </c>
      <c r="AA13" s="675"/>
      <c r="AB13" s="675"/>
      <c r="AC13" s="675"/>
      <c r="AD13" s="676" t="s">
        <v>130</v>
      </c>
      <c r="AE13" s="676"/>
      <c r="AF13" s="676"/>
      <c r="AG13" s="676"/>
      <c r="AH13" s="676"/>
      <c r="AI13" s="676"/>
      <c r="AJ13" s="676"/>
      <c r="AK13" s="676"/>
      <c r="AL13" s="645" t="s">
        <v>130</v>
      </c>
      <c r="AM13" s="646"/>
      <c r="AN13" s="646"/>
      <c r="AO13" s="677"/>
      <c r="AP13" s="639" t="s">
        <v>259</v>
      </c>
      <c r="AQ13" s="640"/>
      <c r="AR13" s="640"/>
      <c r="AS13" s="640"/>
      <c r="AT13" s="640"/>
      <c r="AU13" s="640"/>
      <c r="AV13" s="640"/>
      <c r="AW13" s="640"/>
      <c r="AX13" s="640"/>
      <c r="AY13" s="640"/>
      <c r="AZ13" s="640"/>
      <c r="BA13" s="640"/>
      <c r="BB13" s="640"/>
      <c r="BC13" s="640"/>
      <c r="BD13" s="640"/>
      <c r="BE13" s="640"/>
      <c r="BF13" s="641"/>
      <c r="BG13" s="642">
        <v>3145607</v>
      </c>
      <c r="BH13" s="643"/>
      <c r="BI13" s="643"/>
      <c r="BJ13" s="643"/>
      <c r="BK13" s="643"/>
      <c r="BL13" s="643"/>
      <c r="BM13" s="643"/>
      <c r="BN13" s="644"/>
      <c r="BO13" s="675">
        <v>40.5</v>
      </c>
      <c r="BP13" s="675"/>
      <c r="BQ13" s="675"/>
      <c r="BR13" s="675"/>
      <c r="BS13" s="648" t="s">
        <v>130</v>
      </c>
      <c r="BT13" s="643"/>
      <c r="BU13" s="643"/>
      <c r="BV13" s="643"/>
      <c r="BW13" s="643"/>
      <c r="BX13" s="643"/>
      <c r="BY13" s="643"/>
      <c r="BZ13" s="643"/>
      <c r="CA13" s="643"/>
      <c r="CB13" s="688"/>
      <c r="CD13" s="689" t="s">
        <v>260</v>
      </c>
      <c r="CE13" s="686"/>
      <c r="CF13" s="686"/>
      <c r="CG13" s="686"/>
      <c r="CH13" s="686"/>
      <c r="CI13" s="686"/>
      <c r="CJ13" s="686"/>
      <c r="CK13" s="686"/>
      <c r="CL13" s="686"/>
      <c r="CM13" s="686"/>
      <c r="CN13" s="686"/>
      <c r="CO13" s="686"/>
      <c r="CP13" s="686"/>
      <c r="CQ13" s="687"/>
      <c r="CR13" s="642">
        <v>2415795</v>
      </c>
      <c r="CS13" s="643"/>
      <c r="CT13" s="643"/>
      <c r="CU13" s="643"/>
      <c r="CV13" s="643"/>
      <c r="CW13" s="643"/>
      <c r="CX13" s="643"/>
      <c r="CY13" s="644"/>
      <c r="CZ13" s="675">
        <v>5.3</v>
      </c>
      <c r="DA13" s="675"/>
      <c r="DB13" s="675"/>
      <c r="DC13" s="675"/>
      <c r="DD13" s="648">
        <v>1552653</v>
      </c>
      <c r="DE13" s="643"/>
      <c r="DF13" s="643"/>
      <c r="DG13" s="643"/>
      <c r="DH13" s="643"/>
      <c r="DI13" s="643"/>
      <c r="DJ13" s="643"/>
      <c r="DK13" s="643"/>
      <c r="DL13" s="643"/>
      <c r="DM13" s="643"/>
      <c r="DN13" s="643"/>
      <c r="DO13" s="643"/>
      <c r="DP13" s="644"/>
      <c r="DQ13" s="648">
        <v>1169080</v>
      </c>
      <c r="DR13" s="643"/>
      <c r="DS13" s="643"/>
      <c r="DT13" s="643"/>
      <c r="DU13" s="643"/>
      <c r="DV13" s="643"/>
      <c r="DW13" s="643"/>
      <c r="DX13" s="643"/>
      <c r="DY13" s="643"/>
      <c r="DZ13" s="643"/>
      <c r="EA13" s="643"/>
      <c r="EB13" s="643"/>
      <c r="EC13" s="688"/>
    </row>
    <row r="14" spans="2:143" ht="11.25" customHeight="1" x14ac:dyDescent="0.15">
      <c r="B14" s="639" t="s">
        <v>261</v>
      </c>
      <c r="C14" s="640"/>
      <c r="D14" s="640"/>
      <c r="E14" s="640"/>
      <c r="F14" s="640"/>
      <c r="G14" s="640"/>
      <c r="H14" s="640"/>
      <c r="I14" s="640"/>
      <c r="J14" s="640"/>
      <c r="K14" s="640"/>
      <c r="L14" s="640"/>
      <c r="M14" s="640"/>
      <c r="N14" s="640"/>
      <c r="O14" s="640"/>
      <c r="P14" s="640"/>
      <c r="Q14" s="641"/>
      <c r="R14" s="642">
        <v>9</v>
      </c>
      <c r="S14" s="643"/>
      <c r="T14" s="643"/>
      <c r="U14" s="643"/>
      <c r="V14" s="643"/>
      <c r="W14" s="643"/>
      <c r="X14" s="643"/>
      <c r="Y14" s="644"/>
      <c r="Z14" s="675">
        <v>0</v>
      </c>
      <c r="AA14" s="675"/>
      <c r="AB14" s="675"/>
      <c r="AC14" s="675"/>
      <c r="AD14" s="676">
        <v>9</v>
      </c>
      <c r="AE14" s="676"/>
      <c r="AF14" s="676"/>
      <c r="AG14" s="676"/>
      <c r="AH14" s="676"/>
      <c r="AI14" s="676"/>
      <c r="AJ14" s="676"/>
      <c r="AK14" s="676"/>
      <c r="AL14" s="645">
        <v>0</v>
      </c>
      <c r="AM14" s="646"/>
      <c r="AN14" s="646"/>
      <c r="AO14" s="677"/>
      <c r="AP14" s="639" t="s">
        <v>262</v>
      </c>
      <c r="AQ14" s="640"/>
      <c r="AR14" s="640"/>
      <c r="AS14" s="640"/>
      <c r="AT14" s="640"/>
      <c r="AU14" s="640"/>
      <c r="AV14" s="640"/>
      <c r="AW14" s="640"/>
      <c r="AX14" s="640"/>
      <c r="AY14" s="640"/>
      <c r="AZ14" s="640"/>
      <c r="BA14" s="640"/>
      <c r="BB14" s="640"/>
      <c r="BC14" s="640"/>
      <c r="BD14" s="640"/>
      <c r="BE14" s="640"/>
      <c r="BF14" s="641"/>
      <c r="BG14" s="642">
        <v>227366</v>
      </c>
      <c r="BH14" s="643"/>
      <c r="BI14" s="643"/>
      <c r="BJ14" s="643"/>
      <c r="BK14" s="643"/>
      <c r="BL14" s="643"/>
      <c r="BM14" s="643"/>
      <c r="BN14" s="644"/>
      <c r="BO14" s="675">
        <v>2.9</v>
      </c>
      <c r="BP14" s="675"/>
      <c r="BQ14" s="675"/>
      <c r="BR14" s="675"/>
      <c r="BS14" s="648" t="s">
        <v>249</v>
      </c>
      <c r="BT14" s="643"/>
      <c r="BU14" s="643"/>
      <c r="BV14" s="643"/>
      <c r="BW14" s="643"/>
      <c r="BX14" s="643"/>
      <c r="BY14" s="643"/>
      <c r="BZ14" s="643"/>
      <c r="CA14" s="643"/>
      <c r="CB14" s="688"/>
      <c r="CD14" s="689" t="s">
        <v>263</v>
      </c>
      <c r="CE14" s="686"/>
      <c r="CF14" s="686"/>
      <c r="CG14" s="686"/>
      <c r="CH14" s="686"/>
      <c r="CI14" s="686"/>
      <c r="CJ14" s="686"/>
      <c r="CK14" s="686"/>
      <c r="CL14" s="686"/>
      <c r="CM14" s="686"/>
      <c r="CN14" s="686"/>
      <c r="CO14" s="686"/>
      <c r="CP14" s="686"/>
      <c r="CQ14" s="687"/>
      <c r="CR14" s="642">
        <v>1094333</v>
      </c>
      <c r="CS14" s="643"/>
      <c r="CT14" s="643"/>
      <c r="CU14" s="643"/>
      <c r="CV14" s="643"/>
      <c r="CW14" s="643"/>
      <c r="CX14" s="643"/>
      <c r="CY14" s="644"/>
      <c r="CZ14" s="675">
        <v>2.4</v>
      </c>
      <c r="DA14" s="675"/>
      <c r="DB14" s="675"/>
      <c r="DC14" s="675"/>
      <c r="DD14" s="648">
        <v>71940</v>
      </c>
      <c r="DE14" s="643"/>
      <c r="DF14" s="643"/>
      <c r="DG14" s="643"/>
      <c r="DH14" s="643"/>
      <c r="DI14" s="643"/>
      <c r="DJ14" s="643"/>
      <c r="DK14" s="643"/>
      <c r="DL14" s="643"/>
      <c r="DM14" s="643"/>
      <c r="DN14" s="643"/>
      <c r="DO14" s="643"/>
      <c r="DP14" s="644"/>
      <c r="DQ14" s="648">
        <v>1058332</v>
      </c>
      <c r="DR14" s="643"/>
      <c r="DS14" s="643"/>
      <c r="DT14" s="643"/>
      <c r="DU14" s="643"/>
      <c r="DV14" s="643"/>
      <c r="DW14" s="643"/>
      <c r="DX14" s="643"/>
      <c r="DY14" s="643"/>
      <c r="DZ14" s="643"/>
      <c r="EA14" s="643"/>
      <c r="EB14" s="643"/>
      <c r="EC14" s="688"/>
    </row>
    <row r="15" spans="2:143" ht="11.25" customHeight="1" x14ac:dyDescent="0.15">
      <c r="B15" s="639" t="s">
        <v>264</v>
      </c>
      <c r="C15" s="640"/>
      <c r="D15" s="640"/>
      <c r="E15" s="640"/>
      <c r="F15" s="640"/>
      <c r="G15" s="640"/>
      <c r="H15" s="640"/>
      <c r="I15" s="640"/>
      <c r="J15" s="640"/>
      <c r="K15" s="640"/>
      <c r="L15" s="640"/>
      <c r="M15" s="640"/>
      <c r="N15" s="640"/>
      <c r="O15" s="640"/>
      <c r="P15" s="640"/>
      <c r="Q15" s="641"/>
      <c r="R15" s="642" t="s">
        <v>130</v>
      </c>
      <c r="S15" s="643"/>
      <c r="T15" s="643"/>
      <c r="U15" s="643"/>
      <c r="V15" s="643"/>
      <c r="W15" s="643"/>
      <c r="X15" s="643"/>
      <c r="Y15" s="644"/>
      <c r="Z15" s="675" t="s">
        <v>130</v>
      </c>
      <c r="AA15" s="675"/>
      <c r="AB15" s="675"/>
      <c r="AC15" s="675"/>
      <c r="AD15" s="676" t="s">
        <v>130</v>
      </c>
      <c r="AE15" s="676"/>
      <c r="AF15" s="676"/>
      <c r="AG15" s="676"/>
      <c r="AH15" s="676"/>
      <c r="AI15" s="676"/>
      <c r="AJ15" s="676"/>
      <c r="AK15" s="676"/>
      <c r="AL15" s="645" t="s">
        <v>130</v>
      </c>
      <c r="AM15" s="646"/>
      <c r="AN15" s="646"/>
      <c r="AO15" s="677"/>
      <c r="AP15" s="639" t="s">
        <v>265</v>
      </c>
      <c r="AQ15" s="640"/>
      <c r="AR15" s="640"/>
      <c r="AS15" s="640"/>
      <c r="AT15" s="640"/>
      <c r="AU15" s="640"/>
      <c r="AV15" s="640"/>
      <c r="AW15" s="640"/>
      <c r="AX15" s="640"/>
      <c r="AY15" s="640"/>
      <c r="AZ15" s="640"/>
      <c r="BA15" s="640"/>
      <c r="BB15" s="640"/>
      <c r="BC15" s="640"/>
      <c r="BD15" s="640"/>
      <c r="BE15" s="640"/>
      <c r="BF15" s="641"/>
      <c r="BG15" s="642">
        <v>520588</v>
      </c>
      <c r="BH15" s="643"/>
      <c r="BI15" s="643"/>
      <c r="BJ15" s="643"/>
      <c r="BK15" s="643"/>
      <c r="BL15" s="643"/>
      <c r="BM15" s="643"/>
      <c r="BN15" s="644"/>
      <c r="BO15" s="675">
        <v>6.7</v>
      </c>
      <c r="BP15" s="675"/>
      <c r="BQ15" s="675"/>
      <c r="BR15" s="675"/>
      <c r="BS15" s="648" t="s">
        <v>130</v>
      </c>
      <c r="BT15" s="643"/>
      <c r="BU15" s="643"/>
      <c r="BV15" s="643"/>
      <c r="BW15" s="643"/>
      <c r="BX15" s="643"/>
      <c r="BY15" s="643"/>
      <c r="BZ15" s="643"/>
      <c r="CA15" s="643"/>
      <c r="CB15" s="688"/>
      <c r="CD15" s="689" t="s">
        <v>266</v>
      </c>
      <c r="CE15" s="686"/>
      <c r="CF15" s="686"/>
      <c r="CG15" s="686"/>
      <c r="CH15" s="686"/>
      <c r="CI15" s="686"/>
      <c r="CJ15" s="686"/>
      <c r="CK15" s="686"/>
      <c r="CL15" s="686"/>
      <c r="CM15" s="686"/>
      <c r="CN15" s="686"/>
      <c r="CO15" s="686"/>
      <c r="CP15" s="686"/>
      <c r="CQ15" s="687"/>
      <c r="CR15" s="642">
        <v>2917153</v>
      </c>
      <c r="CS15" s="643"/>
      <c r="CT15" s="643"/>
      <c r="CU15" s="643"/>
      <c r="CV15" s="643"/>
      <c r="CW15" s="643"/>
      <c r="CX15" s="643"/>
      <c r="CY15" s="644"/>
      <c r="CZ15" s="675">
        <v>6.4</v>
      </c>
      <c r="DA15" s="675"/>
      <c r="DB15" s="675"/>
      <c r="DC15" s="675"/>
      <c r="DD15" s="648">
        <v>498183</v>
      </c>
      <c r="DE15" s="643"/>
      <c r="DF15" s="643"/>
      <c r="DG15" s="643"/>
      <c r="DH15" s="643"/>
      <c r="DI15" s="643"/>
      <c r="DJ15" s="643"/>
      <c r="DK15" s="643"/>
      <c r="DL15" s="643"/>
      <c r="DM15" s="643"/>
      <c r="DN15" s="643"/>
      <c r="DO15" s="643"/>
      <c r="DP15" s="644"/>
      <c r="DQ15" s="648">
        <v>1970810</v>
      </c>
      <c r="DR15" s="643"/>
      <c r="DS15" s="643"/>
      <c r="DT15" s="643"/>
      <c r="DU15" s="643"/>
      <c r="DV15" s="643"/>
      <c r="DW15" s="643"/>
      <c r="DX15" s="643"/>
      <c r="DY15" s="643"/>
      <c r="DZ15" s="643"/>
      <c r="EA15" s="643"/>
      <c r="EB15" s="643"/>
      <c r="EC15" s="688"/>
    </row>
    <row r="16" spans="2:143" ht="11.25" customHeight="1" x14ac:dyDescent="0.15">
      <c r="B16" s="639" t="s">
        <v>267</v>
      </c>
      <c r="C16" s="640"/>
      <c r="D16" s="640"/>
      <c r="E16" s="640"/>
      <c r="F16" s="640"/>
      <c r="G16" s="640"/>
      <c r="H16" s="640"/>
      <c r="I16" s="640"/>
      <c r="J16" s="640"/>
      <c r="K16" s="640"/>
      <c r="L16" s="640"/>
      <c r="M16" s="640"/>
      <c r="N16" s="640"/>
      <c r="O16" s="640"/>
      <c r="P16" s="640"/>
      <c r="Q16" s="641"/>
      <c r="R16" s="642">
        <v>41908</v>
      </c>
      <c r="S16" s="643"/>
      <c r="T16" s="643"/>
      <c r="U16" s="643"/>
      <c r="V16" s="643"/>
      <c r="W16" s="643"/>
      <c r="X16" s="643"/>
      <c r="Y16" s="644"/>
      <c r="Z16" s="675">
        <v>0.1</v>
      </c>
      <c r="AA16" s="675"/>
      <c r="AB16" s="675"/>
      <c r="AC16" s="675"/>
      <c r="AD16" s="676">
        <v>41908</v>
      </c>
      <c r="AE16" s="676"/>
      <c r="AF16" s="676"/>
      <c r="AG16" s="676"/>
      <c r="AH16" s="676"/>
      <c r="AI16" s="676"/>
      <c r="AJ16" s="676"/>
      <c r="AK16" s="676"/>
      <c r="AL16" s="645">
        <v>0.2</v>
      </c>
      <c r="AM16" s="646"/>
      <c r="AN16" s="646"/>
      <c r="AO16" s="677"/>
      <c r="AP16" s="639" t="s">
        <v>268</v>
      </c>
      <c r="AQ16" s="640"/>
      <c r="AR16" s="640"/>
      <c r="AS16" s="640"/>
      <c r="AT16" s="640"/>
      <c r="AU16" s="640"/>
      <c r="AV16" s="640"/>
      <c r="AW16" s="640"/>
      <c r="AX16" s="640"/>
      <c r="AY16" s="640"/>
      <c r="AZ16" s="640"/>
      <c r="BA16" s="640"/>
      <c r="BB16" s="640"/>
      <c r="BC16" s="640"/>
      <c r="BD16" s="640"/>
      <c r="BE16" s="640"/>
      <c r="BF16" s="641"/>
      <c r="BG16" s="642" t="s">
        <v>130</v>
      </c>
      <c r="BH16" s="643"/>
      <c r="BI16" s="643"/>
      <c r="BJ16" s="643"/>
      <c r="BK16" s="643"/>
      <c r="BL16" s="643"/>
      <c r="BM16" s="643"/>
      <c r="BN16" s="644"/>
      <c r="BO16" s="675" t="s">
        <v>130</v>
      </c>
      <c r="BP16" s="675"/>
      <c r="BQ16" s="675"/>
      <c r="BR16" s="675"/>
      <c r="BS16" s="648" t="s">
        <v>130</v>
      </c>
      <c r="BT16" s="643"/>
      <c r="BU16" s="643"/>
      <c r="BV16" s="643"/>
      <c r="BW16" s="643"/>
      <c r="BX16" s="643"/>
      <c r="BY16" s="643"/>
      <c r="BZ16" s="643"/>
      <c r="CA16" s="643"/>
      <c r="CB16" s="688"/>
      <c r="CD16" s="689" t="s">
        <v>269</v>
      </c>
      <c r="CE16" s="686"/>
      <c r="CF16" s="686"/>
      <c r="CG16" s="686"/>
      <c r="CH16" s="686"/>
      <c r="CI16" s="686"/>
      <c r="CJ16" s="686"/>
      <c r="CK16" s="686"/>
      <c r="CL16" s="686"/>
      <c r="CM16" s="686"/>
      <c r="CN16" s="686"/>
      <c r="CO16" s="686"/>
      <c r="CP16" s="686"/>
      <c r="CQ16" s="687"/>
      <c r="CR16" s="642">
        <v>18104</v>
      </c>
      <c r="CS16" s="643"/>
      <c r="CT16" s="643"/>
      <c r="CU16" s="643"/>
      <c r="CV16" s="643"/>
      <c r="CW16" s="643"/>
      <c r="CX16" s="643"/>
      <c r="CY16" s="644"/>
      <c r="CZ16" s="675">
        <v>0</v>
      </c>
      <c r="DA16" s="675"/>
      <c r="DB16" s="675"/>
      <c r="DC16" s="675"/>
      <c r="DD16" s="648" t="s">
        <v>249</v>
      </c>
      <c r="DE16" s="643"/>
      <c r="DF16" s="643"/>
      <c r="DG16" s="643"/>
      <c r="DH16" s="643"/>
      <c r="DI16" s="643"/>
      <c r="DJ16" s="643"/>
      <c r="DK16" s="643"/>
      <c r="DL16" s="643"/>
      <c r="DM16" s="643"/>
      <c r="DN16" s="643"/>
      <c r="DO16" s="643"/>
      <c r="DP16" s="644"/>
      <c r="DQ16" s="648" t="s">
        <v>249</v>
      </c>
      <c r="DR16" s="643"/>
      <c r="DS16" s="643"/>
      <c r="DT16" s="643"/>
      <c r="DU16" s="643"/>
      <c r="DV16" s="643"/>
      <c r="DW16" s="643"/>
      <c r="DX16" s="643"/>
      <c r="DY16" s="643"/>
      <c r="DZ16" s="643"/>
      <c r="EA16" s="643"/>
      <c r="EB16" s="643"/>
      <c r="EC16" s="688"/>
    </row>
    <row r="17" spans="2:133" ht="11.25" customHeight="1" x14ac:dyDescent="0.15">
      <c r="B17" s="639" t="s">
        <v>270</v>
      </c>
      <c r="C17" s="640"/>
      <c r="D17" s="640"/>
      <c r="E17" s="640"/>
      <c r="F17" s="640"/>
      <c r="G17" s="640"/>
      <c r="H17" s="640"/>
      <c r="I17" s="640"/>
      <c r="J17" s="640"/>
      <c r="K17" s="640"/>
      <c r="L17" s="640"/>
      <c r="M17" s="640"/>
      <c r="N17" s="640"/>
      <c r="O17" s="640"/>
      <c r="P17" s="640"/>
      <c r="Q17" s="641"/>
      <c r="R17" s="642">
        <v>39335</v>
      </c>
      <c r="S17" s="643"/>
      <c r="T17" s="643"/>
      <c r="U17" s="643"/>
      <c r="V17" s="643"/>
      <c r="W17" s="643"/>
      <c r="X17" s="643"/>
      <c r="Y17" s="644"/>
      <c r="Z17" s="675">
        <v>0.1</v>
      </c>
      <c r="AA17" s="675"/>
      <c r="AB17" s="675"/>
      <c r="AC17" s="675"/>
      <c r="AD17" s="676">
        <v>39335</v>
      </c>
      <c r="AE17" s="676"/>
      <c r="AF17" s="676"/>
      <c r="AG17" s="676"/>
      <c r="AH17" s="676"/>
      <c r="AI17" s="676"/>
      <c r="AJ17" s="676"/>
      <c r="AK17" s="676"/>
      <c r="AL17" s="645">
        <v>0.2</v>
      </c>
      <c r="AM17" s="646"/>
      <c r="AN17" s="646"/>
      <c r="AO17" s="677"/>
      <c r="AP17" s="639" t="s">
        <v>271</v>
      </c>
      <c r="AQ17" s="640"/>
      <c r="AR17" s="640"/>
      <c r="AS17" s="640"/>
      <c r="AT17" s="640"/>
      <c r="AU17" s="640"/>
      <c r="AV17" s="640"/>
      <c r="AW17" s="640"/>
      <c r="AX17" s="640"/>
      <c r="AY17" s="640"/>
      <c r="AZ17" s="640"/>
      <c r="BA17" s="640"/>
      <c r="BB17" s="640"/>
      <c r="BC17" s="640"/>
      <c r="BD17" s="640"/>
      <c r="BE17" s="640"/>
      <c r="BF17" s="641"/>
      <c r="BG17" s="642" t="s">
        <v>130</v>
      </c>
      <c r="BH17" s="643"/>
      <c r="BI17" s="643"/>
      <c r="BJ17" s="643"/>
      <c r="BK17" s="643"/>
      <c r="BL17" s="643"/>
      <c r="BM17" s="643"/>
      <c r="BN17" s="644"/>
      <c r="BO17" s="675" t="s">
        <v>249</v>
      </c>
      <c r="BP17" s="675"/>
      <c r="BQ17" s="675"/>
      <c r="BR17" s="675"/>
      <c r="BS17" s="648" t="s">
        <v>130</v>
      </c>
      <c r="BT17" s="643"/>
      <c r="BU17" s="643"/>
      <c r="BV17" s="643"/>
      <c r="BW17" s="643"/>
      <c r="BX17" s="643"/>
      <c r="BY17" s="643"/>
      <c r="BZ17" s="643"/>
      <c r="CA17" s="643"/>
      <c r="CB17" s="688"/>
      <c r="CD17" s="689" t="s">
        <v>272</v>
      </c>
      <c r="CE17" s="686"/>
      <c r="CF17" s="686"/>
      <c r="CG17" s="686"/>
      <c r="CH17" s="686"/>
      <c r="CI17" s="686"/>
      <c r="CJ17" s="686"/>
      <c r="CK17" s="686"/>
      <c r="CL17" s="686"/>
      <c r="CM17" s="686"/>
      <c r="CN17" s="686"/>
      <c r="CO17" s="686"/>
      <c r="CP17" s="686"/>
      <c r="CQ17" s="687"/>
      <c r="CR17" s="642">
        <v>3478033</v>
      </c>
      <c r="CS17" s="643"/>
      <c r="CT17" s="643"/>
      <c r="CU17" s="643"/>
      <c r="CV17" s="643"/>
      <c r="CW17" s="643"/>
      <c r="CX17" s="643"/>
      <c r="CY17" s="644"/>
      <c r="CZ17" s="675">
        <v>7.6</v>
      </c>
      <c r="DA17" s="675"/>
      <c r="DB17" s="675"/>
      <c r="DC17" s="675"/>
      <c r="DD17" s="648" t="s">
        <v>130</v>
      </c>
      <c r="DE17" s="643"/>
      <c r="DF17" s="643"/>
      <c r="DG17" s="643"/>
      <c r="DH17" s="643"/>
      <c r="DI17" s="643"/>
      <c r="DJ17" s="643"/>
      <c r="DK17" s="643"/>
      <c r="DL17" s="643"/>
      <c r="DM17" s="643"/>
      <c r="DN17" s="643"/>
      <c r="DO17" s="643"/>
      <c r="DP17" s="644"/>
      <c r="DQ17" s="648">
        <v>3049907</v>
      </c>
      <c r="DR17" s="643"/>
      <c r="DS17" s="643"/>
      <c r="DT17" s="643"/>
      <c r="DU17" s="643"/>
      <c r="DV17" s="643"/>
      <c r="DW17" s="643"/>
      <c r="DX17" s="643"/>
      <c r="DY17" s="643"/>
      <c r="DZ17" s="643"/>
      <c r="EA17" s="643"/>
      <c r="EB17" s="643"/>
      <c r="EC17" s="688"/>
    </row>
    <row r="18" spans="2:133" ht="11.25" customHeight="1" x14ac:dyDescent="0.15">
      <c r="B18" s="639" t="s">
        <v>273</v>
      </c>
      <c r="C18" s="640"/>
      <c r="D18" s="640"/>
      <c r="E18" s="640"/>
      <c r="F18" s="640"/>
      <c r="G18" s="640"/>
      <c r="H18" s="640"/>
      <c r="I18" s="640"/>
      <c r="J18" s="640"/>
      <c r="K18" s="640"/>
      <c r="L18" s="640"/>
      <c r="M18" s="640"/>
      <c r="N18" s="640"/>
      <c r="O18" s="640"/>
      <c r="P18" s="640"/>
      <c r="Q18" s="641"/>
      <c r="R18" s="642">
        <v>72813</v>
      </c>
      <c r="S18" s="643"/>
      <c r="T18" s="643"/>
      <c r="U18" s="643"/>
      <c r="V18" s="643"/>
      <c r="W18" s="643"/>
      <c r="X18" s="643"/>
      <c r="Y18" s="644"/>
      <c r="Z18" s="675">
        <v>0.1</v>
      </c>
      <c r="AA18" s="675"/>
      <c r="AB18" s="675"/>
      <c r="AC18" s="675"/>
      <c r="AD18" s="676">
        <v>72813</v>
      </c>
      <c r="AE18" s="676"/>
      <c r="AF18" s="676"/>
      <c r="AG18" s="676"/>
      <c r="AH18" s="676"/>
      <c r="AI18" s="676"/>
      <c r="AJ18" s="676"/>
      <c r="AK18" s="676"/>
      <c r="AL18" s="645">
        <v>0.4</v>
      </c>
      <c r="AM18" s="646"/>
      <c r="AN18" s="646"/>
      <c r="AO18" s="677"/>
      <c r="AP18" s="639" t="s">
        <v>274</v>
      </c>
      <c r="AQ18" s="640"/>
      <c r="AR18" s="640"/>
      <c r="AS18" s="640"/>
      <c r="AT18" s="640"/>
      <c r="AU18" s="640"/>
      <c r="AV18" s="640"/>
      <c r="AW18" s="640"/>
      <c r="AX18" s="640"/>
      <c r="AY18" s="640"/>
      <c r="AZ18" s="640"/>
      <c r="BA18" s="640"/>
      <c r="BB18" s="640"/>
      <c r="BC18" s="640"/>
      <c r="BD18" s="640"/>
      <c r="BE18" s="640"/>
      <c r="BF18" s="641"/>
      <c r="BG18" s="642" t="s">
        <v>130</v>
      </c>
      <c r="BH18" s="643"/>
      <c r="BI18" s="643"/>
      <c r="BJ18" s="643"/>
      <c r="BK18" s="643"/>
      <c r="BL18" s="643"/>
      <c r="BM18" s="643"/>
      <c r="BN18" s="644"/>
      <c r="BO18" s="675" t="s">
        <v>130</v>
      </c>
      <c r="BP18" s="675"/>
      <c r="BQ18" s="675"/>
      <c r="BR18" s="675"/>
      <c r="BS18" s="648" t="s">
        <v>249</v>
      </c>
      <c r="BT18" s="643"/>
      <c r="BU18" s="643"/>
      <c r="BV18" s="643"/>
      <c r="BW18" s="643"/>
      <c r="BX18" s="643"/>
      <c r="BY18" s="643"/>
      <c r="BZ18" s="643"/>
      <c r="CA18" s="643"/>
      <c r="CB18" s="688"/>
      <c r="CD18" s="689" t="s">
        <v>275</v>
      </c>
      <c r="CE18" s="686"/>
      <c r="CF18" s="686"/>
      <c r="CG18" s="686"/>
      <c r="CH18" s="686"/>
      <c r="CI18" s="686"/>
      <c r="CJ18" s="686"/>
      <c r="CK18" s="686"/>
      <c r="CL18" s="686"/>
      <c r="CM18" s="686"/>
      <c r="CN18" s="686"/>
      <c r="CO18" s="686"/>
      <c r="CP18" s="686"/>
      <c r="CQ18" s="687"/>
      <c r="CR18" s="642" t="s">
        <v>249</v>
      </c>
      <c r="CS18" s="643"/>
      <c r="CT18" s="643"/>
      <c r="CU18" s="643"/>
      <c r="CV18" s="643"/>
      <c r="CW18" s="643"/>
      <c r="CX18" s="643"/>
      <c r="CY18" s="644"/>
      <c r="CZ18" s="675" t="s">
        <v>130</v>
      </c>
      <c r="DA18" s="675"/>
      <c r="DB18" s="675"/>
      <c r="DC18" s="675"/>
      <c r="DD18" s="648" t="s">
        <v>249</v>
      </c>
      <c r="DE18" s="643"/>
      <c r="DF18" s="643"/>
      <c r="DG18" s="643"/>
      <c r="DH18" s="643"/>
      <c r="DI18" s="643"/>
      <c r="DJ18" s="643"/>
      <c r="DK18" s="643"/>
      <c r="DL18" s="643"/>
      <c r="DM18" s="643"/>
      <c r="DN18" s="643"/>
      <c r="DO18" s="643"/>
      <c r="DP18" s="644"/>
      <c r="DQ18" s="648" t="s">
        <v>130</v>
      </c>
      <c r="DR18" s="643"/>
      <c r="DS18" s="643"/>
      <c r="DT18" s="643"/>
      <c r="DU18" s="643"/>
      <c r="DV18" s="643"/>
      <c r="DW18" s="643"/>
      <c r="DX18" s="643"/>
      <c r="DY18" s="643"/>
      <c r="DZ18" s="643"/>
      <c r="EA18" s="643"/>
      <c r="EB18" s="643"/>
      <c r="EC18" s="688"/>
    </row>
    <row r="19" spans="2:133" ht="11.25" customHeight="1" x14ac:dyDescent="0.15">
      <c r="B19" s="639" t="s">
        <v>276</v>
      </c>
      <c r="C19" s="640"/>
      <c r="D19" s="640"/>
      <c r="E19" s="640"/>
      <c r="F19" s="640"/>
      <c r="G19" s="640"/>
      <c r="H19" s="640"/>
      <c r="I19" s="640"/>
      <c r="J19" s="640"/>
      <c r="K19" s="640"/>
      <c r="L19" s="640"/>
      <c r="M19" s="640"/>
      <c r="N19" s="640"/>
      <c r="O19" s="640"/>
      <c r="P19" s="640"/>
      <c r="Q19" s="641"/>
      <c r="R19" s="642">
        <v>47635</v>
      </c>
      <c r="S19" s="643"/>
      <c r="T19" s="643"/>
      <c r="U19" s="643"/>
      <c r="V19" s="643"/>
      <c r="W19" s="643"/>
      <c r="X19" s="643"/>
      <c r="Y19" s="644"/>
      <c r="Z19" s="675">
        <v>0.1</v>
      </c>
      <c r="AA19" s="675"/>
      <c r="AB19" s="675"/>
      <c r="AC19" s="675"/>
      <c r="AD19" s="676">
        <v>47635</v>
      </c>
      <c r="AE19" s="676"/>
      <c r="AF19" s="676"/>
      <c r="AG19" s="676"/>
      <c r="AH19" s="676"/>
      <c r="AI19" s="676"/>
      <c r="AJ19" s="676"/>
      <c r="AK19" s="676"/>
      <c r="AL19" s="645">
        <v>0.3</v>
      </c>
      <c r="AM19" s="646"/>
      <c r="AN19" s="646"/>
      <c r="AO19" s="677"/>
      <c r="AP19" s="639" t="s">
        <v>277</v>
      </c>
      <c r="AQ19" s="640"/>
      <c r="AR19" s="640"/>
      <c r="AS19" s="640"/>
      <c r="AT19" s="640"/>
      <c r="AU19" s="640"/>
      <c r="AV19" s="640"/>
      <c r="AW19" s="640"/>
      <c r="AX19" s="640"/>
      <c r="AY19" s="640"/>
      <c r="AZ19" s="640"/>
      <c r="BA19" s="640"/>
      <c r="BB19" s="640"/>
      <c r="BC19" s="640"/>
      <c r="BD19" s="640"/>
      <c r="BE19" s="640"/>
      <c r="BF19" s="641"/>
      <c r="BG19" s="642">
        <v>266164</v>
      </c>
      <c r="BH19" s="643"/>
      <c r="BI19" s="643"/>
      <c r="BJ19" s="643"/>
      <c r="BK19" s="643"/>
      <c r="BL19" s="643"/>
      <c r="BM19" s="643"/>
      <c r="BN19" s="644"/>
      <c r="BO19" s="675">
        <v>3.4</v>
      </c>
      <c r="BP19" s="675"/>
      <c r="BQ19" s="675"/>
      <c r="BR19" s="675"/>
      <c r="BS19" s="648" t="s">
        <v>130</v>
      </c>
      <c r="BT19" s="643"/>
      <c r="BU19" s="643"/>
      <c r="BV19" s="643"/>
      <c r="BW19" s="643"/>
      <c r="BX19" s="643"/>
      <c r="BY19" s="643"/>
      <c r="BZ19" s="643"/>
      <c r="CA19" s="643"/>
      <c r="CB19" s="688"/>
      <c r="CD19" s="689" t="s">
        <v>278</v>
      </c>
      <c r="CE19" s="686"/>
      <c r="CF19" s="686"/>
      <c r="CG19" s="686"/>
      <c r="CH19" s="686"/>
      <c r="CI19" s="686"/>
      <c r="CJ19" s="686"/>
      <c r="CK19" s="686"/>
      <c r="CL19" s="686"/>
      <c r="CM19" s="686"/>
      <c r="CN19" s="686"/>
      <c r="CO19" s="686"/>
      <c r="CP19" s="686"/>
      <c r="CQ19" s="687"/>
      <c r="CR19" s="642" t="s">
        <v>130</v>
      </c>
      <c r="CS19" s="643"/>
      <c r="CT19" s="643"/>
      <c r="CU19" s="643"/>
      <c r="CV19" s="643"/>
      <c r="CW19" s="643"/>
      <c r="CX19" s="643"/>
      <c r="CY19" s="644"/>
      <c r="CZ19" s="675" t="s">
        <v>249</v>
      </c>
      <c r="DA19" s="675"/>
      <c r="DB19" s="675"/>
      <c r="DC19" s="675"/>
      <c r="DD19" s="648" t="s">
        <v>130</v>
      </c>
      <c r="DE19" s="643"/>
      <c r="DF19" s="643"/>
      <c r="DG19" s="643"/>
      <c r="DH19" s="643"/>
      <c r="DI19" s="643"/>
      <c r="DJ19" s="643"/>
      <c r="DK19" s="643"/>
      <c r="DL19" s="643"/>
      <c r="DM19" s="643"/>
      <c r="DN19" s="643"/>
      <c r="DO19" s="643"/>
      <c r="DP19" s="644"/>
      <c r="DQ19" s="648" t="s">
        <v>130</v>
      </c>
      <c r="DR19" s="643"/>
      <c r="DS19" s="643"/>
      <c r="DT19" s="643"/>
      <c r="DU19" s="643"/>
      <c r="DV19" s="643"/>
      <c r="DW19" s="643"/>
      <c r="DX19" s="643"/>
      <c r="DY19" s="643"/>
      <c r="DZ19" s="643"/>
      <c r="EA19" s="643"/>
      <c r="EB19" s="643"/>
      <c r="EC19" s="688"/>
    </row>
    <row r="20" spans="2:133" ht="11.25" customHeight="1" x14ac:dyDescent="0.15">
      <c r="B20" s="639" t="s">
        <v>279</v>
      </c>
      <c r="C20" s="640"/>
      <c r="D20" s="640"/>
      <c r="E20" s="640"/>
      <c r="F20" s="640"/>
      <c r="G20" s="640"/>
      <c r="H20" s="640"/>
      <c r="I20" s="640"/>
      <c r="J20" s="640"/>
      <c r="K20" s="640"/>
      <c r="L20" s="640"/>
      <c r="M20" s="640"/>
      <c r="N20" s="640"/>
      <c r="O20" s="640"/>
      <c r="P20" s="640"/>
      <c r="Q20" s="641"/>
      <c r="R20" s="642">
        <v>19861</v>
      </c>
      <c r="S20" s="643"/>
      <c r="T20" s="643"/>
      <c r="U20" s="643"/>
      <c r="V20" s="643"/>
      <c r="W20" s="643"/>
      <c r="X20" s="643"/>
      <c r="Y20" s="644"/>
      <c r="Z20" s="675">
        <v>0</v>
      </c>
      <c r="AA20" s="675"/>
      <c r="AB20" s="675"/>
      <c r="AC20" s="675"/>
      <c r="AD20" s="676">
        <v>19861</v>
      </c>
      <c r="AE20" s="676"/>
      <c r="AF20" s="676"/>
      <c r="AG20" s="676"/>
      <c r="AH20" s="676"/>
      <c r="AI20" s="676"/>
      <c r="AJ20" s="676"/>
      <c r="AK20" s="676"/>
      <c r="AL20" s="645">
        <v>0.1</v>
      </c>
      <c r="AM20" s="646"/>
      <c r="AN20" s="646"/>
      <c r="AO20" s="677"/>
      <c r="AP20" s="639" t="s">
        <v>280</v>
      </c>
      <c r="AQ20" s="640"/>
      <c r="AR20" s="640"/>
      <c r="AS20" s="640"/>
      <c r="AT20" s="640"/>
      <c r="AU20" s="640"/>
      <c r="AV20" s="640"/>
      <c r="AW20" s="640"/>
      <c r="AX20" s="640"/>
      <c r="AY20" s="640"/>
      <c r="AZ20" s="640"/>
      <c r="BA20" s="640"/>
      <c r="BB20" s="640"/>
      <c r="BC20" s="640"/>
      <c r="BD20" s="640"/>
      <c r="BE20" s="640"/>
      <c r="BF20" s="641"/>
      <c r="BG20" s="642">
        <v>266164</v>
      </c>
      <c r="BH20" s="643"/>
      <c r="BI20" s="643"/>
      <c r="BJ20" s="643"/>
      <c r="BK20" s="643"/>
      <c r="BL20" s="643"/>
      <c r="BM20" s="643"/>
      <c r="BN20" s="644"/>
      <c r="BO20" s="675">
        <v>3.4</v>
      </c>
      <c r="BP20" s="675"/>
      <c r="BQ20" s="675"/>
      <c r="BR20" s="675"/>
      <c r="BS20" s="648" t="s">
        <v>130</v>
      </c>
      <c r="BT20" s="643"/>
      <c r="BU20" s="643"/>
      <c r="BV20" s="643"/>
      <c r="BW20" s="643"/>
      <c r="BX20" s="643"/>
      <c r="BY20" s="643"/>
      <c r="BZ20" s="643"/>
      <c r="CA20" s="643"/>
      <c r="CB20" s="688"/>
      <c r="CD20" s="689" t="s">
        <v>281</v>
      </c>
      <c r="CE20" s="686"/>
      <c r="CF20" s="686"/>
      <c r="CG20" s="686"/>
      <c r="CH20" s="686"/>
      <c r="CI20" s="686"/>
      <c r="CJ20" s="686"/>
      <c r="CK20" s="686"/>
      <c r="CL20" s="686"/>
      <c r="CM20" s="686"/>
      <c r="CN20" s="686"/>
      <c r="CO20" s="686"/>
      <c r="CP20" s="686"/>
      <c r="CQ20" s="687"/>
      <c r="CR20" s="642">
        <v>45576459</v>
      </c>
      <c r="CS20" s="643"/>
      <c r="CT20" s="643"/>
      <c r="CU20" s="643"/>
      <c r="CV20" s="643"/>
      <c r="CW20" s="643"/>
      <c r="CX20" s="643"/>
      <c r="CY20" s="644"/>
      <c r="CZ20" s="675">
        <v>100</v>
      </c>
      <c r="DA20" s="675"/>
      <c r="DB20" s="675"/>
      <c r="DC20" s="675"/>
      <c r="DD20" s="648">
        <v>6993246</v>
      </c>
      <c r="DE20" s="643"/>
      <c r="DF20" s="643"/>
      <c r="DG20" s="643"/>
      <c r="DH20" s="643"/>
      <c r="DI20" s="643"/>
      <c r="DJ20" s="643"/>
      <c r="DK20" s="643"/>
      <c r="DL20" s="643"/>
      <c r="DM20" s="643"/>
      <c r="DN20" s="643"/>
      <c r="DO20" s="643"/>
      <c r="DP20" s="644"/>
      <c r="DQ20" s="648">
        <v>23781858</v>
      </c>
      <c r="DR20" s="643"/>
      <c r="DS20" s="643"/>
      <c r="DT20" s="643"/>
      <c r="DU20" s="643"/>
      <c r="DV20" s="643"/>
      <c r="DW20" s="643"/>
      <c r="DX20" s="643"/>
      <c r="DY20" s="643"/>
      <c r="DZ20" s="643"/>
      <c r="EA20" s="643"/>
      <c r="EB20" s="643"/>
      <c r="EC20" s="688"/>
    </row>
    <row r="21" spans="2:133" ht="11.25" customHeight="1" x14ac:dyDescent="0.15">
      <c r="B21" s="639" t="s">
        <v>282</v>
      </c>
      <c r="C21" s="640"/>
      <c r="D21" s="640"/>
      <c r="E21" s="640"/>
      <c r="F21" s="640"/>
      <c r="G21" s="640"/>
      <c r="H21" s="640"/>
      <c r="I21" s="640"/>
      <c r="J21" s="640"/>
      <c r="K21" s="640"/>
      <c r="L21" s="640"/>
      <c r="M21" s="640"/>
      <c r="N21" s="640"/>
      <c r="O21" s="640"/>
      <c r="P21" s="640"/>
      <c r="Q21" s="641"/>
      <c r="R21" s="642">
        <v>5317</v>
      </c>
      <c r="S21" s="643"/>
      <c r="T21" s="643"/>
      <c r="U21" s="643"/>
      <c r="V21" s="643"/>
      <c r="W21" s="643"/>
      <c r="X21" s="643"/>
      <c r="Y21" s="644"/>
      <c r="Z21" s="675">
        <v>0</v>
      </c>
      <c r="AA21" s="675"/>
      <c r="AB21" s="675"/>
      <c r="AC21" s="675"/>
      <c r="AD21" s="676">
        <v>5317</v>
      </c>
      <c r="AE21" s="676"/>
      <c r="AF21" s="676"/>
      <c r="AG21" s="676"/>
      <c r="AH21" s="676"/>
      <c r="AI21" s="676"/>
      <c r="AJ21" s="676"/>
      <c r="AK21" s="676"/>
      <c r="AL21" s="645">
        <v>0</v>
      </c>
      <c r="AM21" s="646"/>
      <c r="AN21" s="646"/>
      <c r="AO21" s="677"/>
      <c r="AP21" s="737" t="s">
        <v>283</v>
      </c>
      <c r="AQ21" s="744"/>
      <c r="AR21" s="744"/>
      <c r="AS21" s="744"/>
      <c r="AT21" s="744"/>
      <c r="AU21" s="744"/>
      <c r="AV21" s="744"/>
      <c r="AW21" s="744"/>
      <c r="AX21" s="744"/>
      <c r="AY21" s="744"/>
      <c r="AZ21" s="744"/>
      <c r="BA21" s="744"/>
      <c r="BB21" s="744"/>
      <c r="BC21" s="744"/>
      <c r="BD21" s="744"/>
      <c r="BE21" s="744"/>
      <c r="BF21" s="739"/>
      <c r="BG21" s="642">
        <v>5578</v>
      </c>
      <c r="BH21" s="643"/>
      <c r="BI21" s="643"/>
      <c r="BJ21" s="643"/>
      <c r="BK21" s="643"/>
      <c r="BL21" s="643"/>
      <c r="BM21" s="643"/>
      <c r="BN21" s="644"/>
      <c r="BO21" s="675">
        <v>0.1</v>
      </c>
      <c r="BP21" s="675"/>
      <c r="BQ21" s="675"/>
      <c r="BR21" s="675"/>
      <c r="BS21" s="648" t="s">
        <v>130</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284</v>
      </c>
      <c r="C22" s="640"/>
      <c r="D22" s="640"/>
      <c r="E22" s="640"/>
      <c r="F22" s="640"/>
      <c r="G22" s="640"/>
      <c r="H22" s="640"/>
      <c r="I22" s="640"/>
      <c r="J22" s="640"/>
      <c r="K22" s="640"/>
      <c r="L22" s="640"/>
      <c r="M22" s="640"/>
      <c r="N22" s="640"/>
      <c r="O22" s="640"/>
      <c r="P22" s="640"/>
      <c r="Q22" s="641"/>
      <c r="R22" s="642">
        <v>12466651</v>
      </c>
      <c r="S22" s="643"/>
      <c r="T22" s="643"/>
      <c r="U22" s="643"/>
      <c r="V22" s="643"/>
      <c r="W22" s="643"/>
      <c r="X22" s="643"/>
      <c r="Y22" s="644"/>
      <c r="Z22" s="675">
        <v>25.7</v>
      </c>
      <c r="AA22" s="675"/>
      <c r="AB22" s="675"/>
      <c r="AC22" s="675"/>
      <c r="AD22" s="676">
        <v>7720107</v>
      </c>
      <c r="AE22" s="676"/>
      <c r="AF22" s="676"/>
      <c r="AG22" s="676"/>
      <c r="AH22" s="676"/>
      <c r="AI22" s="676"/>
      <c r="AJ22" s="676"/>
      <c r="AK22" s="676"/>
      <c r="AL22" s="645">
        <v>44.6</v>
      </c>
      <c r="AM22" s="646"/>
      <c r="AN22" s="646"/>
      <c r="AO22" s="677"/>
      <c r="AP22" s="737" t="s">
        <v>285</v>
      </c>
      <c r="AQ22" s="744"/>
      <c r="AR22" s="744"/>
      <c r="AS22" s="744"/>
      <c r="AT22" s="744"/>
      <c r="AU22" s="744"/>
      <c r="AV22" s="744"/>
      <c r="AW22" s="744"/>
      <c r="AX22" s="744"/>
      <c r="AY22" s="744"/>
      <c r="AZ22" s="744"/>
      <c r="BA22" s="744"/>
      <c r="BB22" s="744"/>
      <c r="BC22" s="744"/>
      <c r="BD22" s="744"/>
      <c r="BE22" s="744"/>
      <c r="BF22" s="739"/>
      <c r="BG22" s="642" t="s">
        <v>130</v>
      </c>
      <c r="BH22" s="643"/>
      <c r="BI22" s="643"/>
      <c r="BJ22" s="643"/>
      <c r="BK22" s="643"/>
      <c r="BL22" s="643"/>
      <c r="BM22" s="643"/>
      <c r="BN22" s="644"/>
      <c r="BO22" s="675" t="s">
        <v>249</v>
      </c>
      <c r="BP22" s="675"/>
      <c r="BQ22" s="675"/>
      <c r="BR22" s="675"/>
      <c r="BS22" s="648" t="s">
        <v>130</v>
      </c>
      <c r="BT22" s="643"/>
      <c r="BU22" s="643"/>
      <c r="BV22" s="643"/>
      <c r="BW22" s="643"/>
      <c r="BX22" s="643"/>
      <c r="BY22" s="643"/>
      <c r="BZ22" s="643"/>
      <c r="CA22" s="643"/>
      <c r="CB22" s="688"/>
      <c r="CD22" s="746" t="s">
        <v>286</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287</v>
      </c>
      <c r="C23" s="640"/>
      <c r="D23" s="640"/>
      <c r="E23" s="640"/>
      <c r="F23" s="640"/>
      <c r="G23" s="640"/>
      <c r="H23" s="640"/>
      <c r="I23" s="640"/>
      <c r="J23" s="640"/>
      <c r="K23" s="640"/>
      <c r="L23" s="640"/>
      <c r="M23" s="640"/>
      <c r="N23" s="640"/>
      <c r="O23" s="640"/>
      <c r="P23" s="640"/>
      <c r="Q23" s="641"/>
      <c r="R23" s="642">
        <v>7720107</v>
      </c>
      <c r="S23" s="643"/>
      <c r="T23" s="643"/>
      <c r="U23" s="643"/>
      <c r="V23" s="643"/>
      <c r="W23" s="643"/>
      <c r="X23" s="643"/>
      <c r="Y23" s="644"/>
      <c r="Z23" s="675">
        <v>15.9</v>
      </c>
      <c r="AA23" s="675"/>
      <c r="AB23" s="675"/>
      <c r="AC23" s="675"/>
      <c r="AD23" s="676">
        <v>7720107</v>
      </c>
      <c r="AE23" s="676"/>
      <c r="AF23" s="676"/>
      <c r="AG23" s="676"/>
      <c r="AH23" s="676"/>
      <c r="AI23" s="676"/>
      <c r="AJ23" s="676"/>
      <c r="AK23" s="676"/>
      <c r="AL23" s="645">
        <v>44.6</v>
      </c>
      <c r="AM23" s="646"/>
      <c r="AN23" s="646"/>
      <c r="AO23" s="677"/>
      <c r="AP23" s="737" t="s">
        <v>288</v>
      </c>
      <c r="AQ23" s="744"/>
      <c r="AR23" s="744"/>
      <c r="AS23" s="744"/>
      <c r="AT23" s="744"/>
      <c r="AU23" s="744"/>
      <c r="AV23" s="744"/>
      <c r="AW23" s="744"/>
      <c r="AX23" s="744"/>
      <c r="AY23" s="744"/>
      <c r="AZ23" s="744"/>
      <c r="BA23" s="744"/>
      <c r="BB23" s="744"/>
      <c r="BC23" s="744"/>
      <c r="BD23" s="744"/>
      <c r="BE23" s="744"/>
      <c r="BF23" s="739"/>
      <c r="BG23" s="642">
        <v>260586</v>
      </c>
      <c r="BH23" s="643"/>
      <c r="BI23" s="643"/>
      <c r="BJ23" s="643"/>
      <c r="BK23" s="643"/>
      <c r="BL23" s="643"/>
      <c r="BM23" s="643"/>
      <c r="BN23" s="644"/>
      <c r="BO23" s="675">
        <v>3.4</v>
      </c>
      <c r="BP23" s="675"/>
      <c r="BQ23" s="675"/>
      <c r="BR23" s="675"/>
      <c r="BS23" s="648" t="s">
        <v>249</v>
      </c>
      <c r="BT23" s="643"/>
      <c r="BU23" s="643"/>
      <c r="BV23" s="643"/>
      <c r="BW23" s="643"/>
      <c r="BX23" s="643"/>
      <c r="BY23" s="643"/>
      <c r="BZ23" s="643"/>
      <c r="CA23" s="643"/>
      <c r="CB23" s="688"/>
      <c r="CD23" s="746" t="s">
        <v>227</v>
      </c>
      <c r="CE23" s="747"/>
      <c r="CF23" s="747"/>
      <c r="CG23" s="747"/>
      <c r="CH23" s="747"/>
      <c r="CI23" s="747"/>
      <c r="CJ23" s="747"/>
      <c r="CK23" s="747"/>
      <c r="CL23" s="747"/>
      <c r="CM23" s="747"/>
      <c r="CN23" s="747"/>
      <c r="CO23" s="747"/>
      <c r="CP23" s="747"/>
      <c r="CQ23" s="748"/>
      <c r="CR23" s="746" t="s">
        <v>289</v>
      </c>
      <c r="CS23" s="747"/>
      <c r="CT23" s="747"/>
      <c r="CU23" s="747"/>
      <c r="CV23" s="747"/>
      <c r="CW23" s="747"/>
      <c r="CX23" s="747"/>
      <c r="CY23" s="748"/>
      <c r="CZ23" s="746" t="s">
        <v>290</v>
      </c>
      <c r="DA23" s="747"/>
      <c r="DB23" s="747"/>
      <c r="DC23" s="748"/>
      <c r="DD23" s="746" t="s">
        <v>291</v>
      </c>
      <c r="DE23" s="747"/>
      <c r="DF23" s="747"/>
      <c r="DG23" s="747"/>
      <c r="DH23" s="747"/>
      <c r="DI23" s="747"/>
      <c r="DJ23" s="747"/>
      <c r="DK23" s="748"/>
      <c r="DL23" s="755" t="s">
        <v>292</v>
      </c>
      <c r="DM23" s="756"/>
      <c r="DN23" s="756"/>
      <c r="DO23" s="756"/>
      <c r="DP23" s="756"/>
      <c r="DQ23" s="756"/>
      <c r="DR23" s="756"/>
      <c r="DS23" s="756"/>
      <c r="DT23" s="756"/>
      <c r="DU23" s="756"/>
      <c r="DV23" s="757"/>
      <c r="DW23" s="746" t="s">
        <v>293</v>
      </c>
      <c r="DX23" s="747"/>
      <c r="DY23" s="747"/>
      <c r="DZ23" s="747"/>
      <c r="EA23" s="747"/>
      <c r="EB23" s="747"/>
      <c r="EC23" s="748"/>
    </row>
    <row r="24" spans="2:133" ht="11.25" customHeight="1" x14ac:dyDescent="0.15">
      <c r="B24" s="639" t="s">
        <v>294</v>
      </c>
      <c r="C24" s="640"/>
      <c r="D24" s="640"/>
      <c r="E24" s="640"/>
      <c r="F24" s="640"/>
      <c r="G24" s="640"/>
      <c r="H24" s="640"/>
      <c r="I24" s="640"/>
      <c r="J24" s="640"/>
      <c r="K24" s="640"/>
      <c r="L24" s="640"/>
      <c r="M24" s="640"/>
      <c r="N24" s="640"/>
      <c r="O24" s="640"/>
      <c r="P24" s="640"/>
      <c r="Q24" s="641"/>
      <c r="R24" s="642">
        <v>919032</v>
      </c>
      <c r="S24" s="643"/>
      <c r="T24" s="643"/>
      <c r="U24" s="643"/>
      <c r="V24" s="643"/>
      <c r="W24" s="643"/>
      <c r="X24" s="643"/>
      <c r="Y24" s="644"/>
      <c r="Z24" s="675">
        <v>1.9</v>
      </c>
      <c r="AA24" s="675"/>
      <c r="AB24" s="675"/>
      <c r="AC24" s="675"/>
      <c r="AD24" s="676" t="s">
        <v>130</v>
      </c>
      <c r="AE24" s="676"/>
      <c r="AF24" s="676"/>
      <c r="AG24" s="676"/>
      <c r="AH24" s="676"/>
      <c r="AI24" s="676"/>
      <c r="AJ24" s="676"/>
      <c r="AK24" s="676"/>
      <c r="AL24" s="645" t="s">
        <v>130</v>
      </c>
      <c r="AM24" s="646"/>
      <c r="AN24" s="646"/>
      <c r="AO24" s="677"/>
      <c r="AP24" s="737" t="s">
        <v>295</v>
      </c>
      <c r="AQ24" s="744"/>
      <c r="AR24" s="744"/>
      <c r="AS24" s="744"/>
      <c r="AT24" s="744"/>
      <c r="AU24" s="744"/>
      <c r="AV24" s="744"/>
      <c r="AW24" s="744"/>
      <c r="AX24" s="744"/>
      <c r="AY24" s="744"/>
      <c r="AZ24" s="744"/>
      <c r="BA24" s="744"/>
      <c r="BB24" s="744"/>
      <c r="BC24" s="744"/>
      <c r="BD24" s="744"/>
      <c r="BE24" s="744"/>
      <c r="BF24" s="739"/>
      <c r="BG24" s="642" t="s">
        <v>130</v>
      </c>
      <c r="BH24" s="643"/>
      <c r="BI24" s="643"/>
      <c r="BJ24" s="643"/>
      <c r="BK24" s="643"/>
      <c r="BL24" s="643"/>
      <c r="BM24" s="643"/>
      <c r="BN24" s="644"/>
      <c r="BO24" s="675" t="s">
        <v>249</v>
      </c>
      <c r="BP24" s="675"/>
      <c r="BQ24" s="675"/>
      <c r="BR24" s="675"/>
      <c r="BS24" s="648" t="s">
        <v>249</v>
      </c>
      <c r="BT24" s="643"/>
      <c r="BU24" s="643"/>
      <c r="BV24" s="643"/>
      <c r="BW24" s="643"/>
      <c r="BX24" s="643"/>
      <c r="BY24" s="643"/>
      <c r="BZ24" s="643"/>
      <c r="CA24" s="643"/>
      <c r="CB24" s="688"/>
      <c r="CD24" s="700" t="s">
        <v>296</v>
      </c>
      <c r="CE24" s="701"/>
      <c r="CF24" s="701"/>
      <c r="CG24" s="701"/>
      <c r="CH24" s="701"/>
      <c r="CI24" s="701"/>
      <c r="CJ24" s="701"/>
      <c r="CK24" s="701"/>
      <c r="CL24" s="701"/>
      <c r="CM24" s="701"/>
      <c r="CN24" s="701"/>
      <c r="CO24" s="701"/>
      <c r="CP24" s="701"/>
      <c r="CQ24" s="702"/>
      <c r="CR24" s="697">
        <v>14359991</v>
      </c>
      <c r="CS24" s="698"/>
      <c r="CT24" s="698"/>
      <c r="CU24" s="698"/>
      <c r="CV24" s="698"/>
      <c r="CW24" s="698"/>
      <c r="CX24" s="698"/>
      <c r="CY24" s="741"/>
      <c r="CZ24" s="742">
        <v>31.5</v>
      </c>
      <c r="DA24" s="713"/>
      <c r="DB24" s="713"/>
      <c r="DC24" s="745"/>
      <c r="DD24" s="740">
        <v>9510072</v>
      </c>
      <c r="DE24" s="698"/>
      <c r="DF24" s="698"/>
      <c r="DG24" s="698"/>
      <c r="DH24" s="698"/>
      <c r="DI24" s="698"/>
      <c r="DJ24" s="698"/>
      <c r="DK24" s="741"/>
      <c r="DL24" s="740">
        <v>9473461</v>
      </c>
      <c r="DM24" s="698"/>
      <c r="DN24" s="698"/>
      <c r="DO24" s="698"/>
      <c r="DP24" s="698"/>
      <c r="DQ24" s="698"/>
      <c r="DR24" s="698"/>
      <c r="DS24" s="698"/>
      <c r="DT24" s="698"/>
      <c r="DU24" s="698"/>
      <c r="DV24" s="741"/>
      <c r="DW24" s="742">
        <v>54.1</v>
      </c>
      <c r="DX24" s="713"/>
      <c r="DY24" s="713"/>
      <c r="DZ24" s="713"/>
      <c r="EA24" s="713"/>
      <c r="EB24" s="713"/>
      <c r="EC24" s="743"/>
    </row>
    <row r="25" spans="2:133" ht="11.25" customHeight="1" x14ac:dyDescent="0.15">
      <c r="B25" s="639" t="s">
        <v>297</v>
      </c>
      <c r="C25" s="640"/>
      <c r="D25" s="640"/>
      <c r="E25" s="640"/>
      <c r="F25" s="640"/>
      <c r="G25" s="640"/>
      <c r="H25" s="640"/>
      <c r="I25" s="640"/>
      <c r="J25" s="640"/>
      <c r="K25" s="640"/>
      <c r="L25" s="640"/>
      <c r="M25" s="640"/>
      <c r="N25" s="640"/>
      <c r="O25" s="640"/>
      <c r="P25" s="640"/>
      <c r="Q25" s="641"/>
      <c r="R25" s="642">
        <v>3827512</v>
      </c>
      <c r="S25" s="643"/>
      <c r="T25" s="643"/>
      <c r="U25" s="643"/>
      <c r="V25" s="643"/>
      <c r="W25" s="643"/>
      <c r="X25" s="643"/>
      <c r="Y25" s="644"/>
      <c r="Z25" s="675">
        <v>7.9</v>
      </c>
      <c r="AA25" s="675"/>
      <c r="AB25" s="675"/>
      <c r="AC25" s="675"/>
      <c r="AD25" s="676" t="s">
        <v>130</v>
      </c>
      <c r="AE25" s="676"/>
      <c r="AF25" s="676"/>
      <c r="AG25" s="676"/>
      <c r="AH25" s="676"/>
      <c r="AI25" s="676"/>
      <c r="AJ25" s="676"/>
      <c r="AK25" s="676"/>
      <c r="AL25" s="645" t="s">
        <v>130</v>
      </c>
      <c r="AM25" s="646"/>
      <c r="AN25" s="646"/>
      <c r="AO25" s="677"/>
      <c r="AP25" s="737" t="s">
        <v>298</v>
      </c>
      <c r="AQ25" s="744"/>
      <c r="AR25" s="744"/>
      <c r="AS25" s="744"/>
      <c r="AT25" s="744"/>
      <c r="AU25" s="744"/>
      <c r="AV25" s="744"/>
      <c r="AW25" s="744"/>
      <c r="AX25" s="744"/>
      <c r="AY25" s="744"/>
      <c r="AZ25" s="744"/>
      <c r="BA25" s="744"/>
      <c r="BB25" s="744"/>
      <c r="BC25" s="744"/>
      <c r="BD25" s="744"/>
      <c r="BE25" s="744"/>
      <c r="BF25" s="739"/>
      <c r="BG25" s="642" t="s">
        <v>249</v>
      </c>
      <c r="BH25" s="643"/>
      <c r="BI25" s="643"/>
      <c r="BJ25" s="643"/>
      <c r="BK25" s="643"/>
      <c r="BL25" s="643"/>
      <c r="BM25" s="643"/>
      <c r="BN25" s="644"/>
      <c r="BO25" s="675" t="s">
        <v>249</v>
      </c>
      <c r="BP25" s="675"/>
      <c r="BQ25" s="675"/>
      <c r="BR25" s="675"/>
      <c r="BS25" s="648" t="s">
        <v>249</v>
      </c>
      <c r="BT25" s="643"/>
      <c r="BU25" s="643"/>
      <c r="BV25" s="643"/>
      <c r="BW25" s="643"/>
      <c r="BX25" s="643"/>
      <c r="BY25" s="643"/>
      <c r="BZ25" s="643"/>
      <c r="CA25" s="643"/>
      <c r="CB25" s="688"/>
      <c r="CD25" s="689" t="s">
        <v>299</v>
      </c>
      <c r="CE25" s="686"/>
      <c r="CF25" s="686"/>
      <c r="CG25" s="686"/>
      <c r="CH25" s="686"/>
      <c r="CI25" s="686"/>
      <c r="CJ25" s="686"/>
      <c r="CK25" s="686"/>
      <c r="CL25" s="686"/>
      <c r="CM25" s="686"/>
      <c r="CN25" s="686"/>
      <c r="CO25" s="686"/>
      <c r="CP25" s="686"/>
      <c r="CQ25" s="687"/>
      <c r="CR25" s="642">
        <v>5730992</v>
      </c>
      <c r="CS25" s="661"/>
      <c r="CT25" s="661"/>
      <c r="CU25" s="661"/>
      <c r="CV25" s="661"/>
      <c r="CW25" s="661"/>
      <c r="CX25" s="661"/>
      <c r="CY25" s="662"/>
      <c r="CZ25" s="645">
        <v>12.6</v>
      </c>
      <c r="DA25" s="663"/>
      <c r="DB25" s="663"/>
      <c r="DC25" s="664"/>
      <c r="DD25" s="648">
        <v>4763280</v>
      </c>
      <c r="DE25" s="661"/>
      <c r="DF25" s="661"/>
      <c r="DG25" s="661"/>
      <c r="DH25" s="661"/>
      <c r="DI25" s="661"/>
      <c r="DJ25" s="661"/>
      <c r="DK25" s="662"/>
      <c r="DL25" s="648">
        <v>4746697</v>
      </c>
      <c r="DM25" s="661"/>
      <c r="DN25" s="661"/>
      <c r="DO25" s="661"/>
      <c r="DP25" s="661"/>
      <c r="DQ25" s="661"/>
      <c r="DR25" s="661"/>
      <c r="DS25" s="661"/>
      <c r="DT25" s="661"/>
      <c r="DU25" s="661"/>
      <c r="DV25" s="662"/>
      <c r="DW25" s="645">
        <v>27.1</v>
      </c>
      <c r="DX25" s="663"/>
      <c r="DY25" s="663"/>
      <c r="DZ25" s="663"/>
      <c r="EA25" s="663"/>
      <c r="EB25" s="663"/>
      <c r="EC25" s="681"/>
    </row>
    <row r="26" spans="2:133" ht="11.25" customHeight="1" x14ac:dyDescent="0.15">
      <c r="B26" s="639" t="s">
        <v>300</v>
      </c>
      <c r="C26" s="640"/>
      <c r="D26" s="640"/>
      <c r="E26" s="640"/>
      <c r="F26" s="640"/>
      <c r="G26" s="640"/>
      <c r="H26" s="640"/>
      <c r="I26" s="640"/>
      <c r="J26" s="640"/>
      <c r="K26" s="640"/>
      <c r="L26" s="640"/>
      <c r="M26" s="640"/>
      <c r="N26" s="640"/>
      <c r="O26" s="640"/>
      <c r="P26" s="640"/>
      <c r="Q26" s="641"/>
      <c r="R26" s="642">
        <v>22271076</v>
      </c>
      <c r="S26" s="643"/>
      <c r="T26" s="643"/>
      <c r="U26" s="643"/>
      <c r="V26" s="643"/>
      <c r="W26" s="643"/>
      <c r="X26" s="643"/>
      <c r="Y26" s="644"/>
      <c r="Z26" s="675">
        <v>45.8</v>
      </c>
      <c r="AA26" s="675"/>
      <c r="AB26" s="675"/>
      <c r="AC26" s="675"/>
      <c r="AD26" s="676">
        <v>17263815</v>
      </c>
      <c r="AE26" s="676"/>
      <c r="AF26" s="676"/>
      <c r="AG26" s="676"/>
      <c r="AH26" s="676"/>
      <c r="AI26" s="676"/>
      <c r="AJ26" s="676"/>
      <c r="AK26" s="676"/>
      <c r="AL26" s="645">
        <v>99.7</v>
      </c>
      <c r="AM26" s="646"/>
      <c r="AN26" s="646"/>
      <c r="AO26" s="677"/>
      <c r="AP26" s="737" t="s">
        <v>301</v>
      </c>
      <c r="AQ26" s="738"/>
      <c r="AR26" s="738"/>
      <c r="AS26" s="738"/>
      <c r="AT26" s="738"/>
      <c r="AU26" s="738"/>
      <c r="AV26" s="738"/>
      <c r="AW26" s="738"/>
      <c r="AX26" s="738"/>
      <c r="AY26" s="738"/>
      <c r="AZ26" s="738"/>
      <c r="BA26" s="738"/>
      <c r="BB26" s="738"/>
      <c r="BC26" s="738"/>
      <c r="BD26" s="738"/>
      <c r="BE26" s="738"/>
      <c r="BF26" s="739"/>
      <c r="BG26" s="642" t="s">
        <v>249</v>
      </c>
      <c r="BH26" s="643"/>
      <c r="BI26" s="643"/>
      <c r="BJ26" s="643"/>
      <c r="BK26" s="643"/>
      <c r="BL26" s="643"/>
      <c r="BM26" s="643"/>
      <c r="BN26" s="644"/>
      <c r="BO26" s="675" t="s">
        <v>130</v>
      </c>
      <c r="BP26" s="675"/>
      <c r="BQ26" s="675"/>
      <c r="BR26" s="675"/>
      <c r="BS26" s="648" t="s">
        <v>249</v>
      </c>
      <c r="BT26" s="643"/>
      <c r="BU26" s="643"/>
      <c r="BV26" s="643"/>
      <c r="BW26" s="643"/>
      <c r="BX26" s="643"/>
      <c r="BY26" s="643"/>
      <c r="BZ26" s="643"/>
      <c r="CA26" s="643"/>
      <c r="CB26" s="688"/>
      <c r="CD26" s="689" t="s">
        <v>302</v>
      </c>
      <c r="CE26" s="686"/>
      <c r="CF26" s="686"/>
      <c r="CG26" s="686"/>
      <c r="CH26" s="686"/>
      <c r="CI26" s="686"/>
      <c r="CJ26" s="686"/>
      <c r="CK26" s="686"/>
      <c r="CL26" s="686"/>
      <c r="CM26" s="686"/>
      <c r="CN26" s="686"/>
      <c r="CO26" s="686"/>
      <c r="CP26" s="686"/>
      <c r="CQ26" s="687"/>
      <c r="CR26" s="642">
        <v>3363876</v>
      </c>
      <c r="CS26" s="643"/>
      <c r="CT26" s="643"/>
      <c r="CU26" s="643"/>
      <c r="CV26" s="643"/>
      <c r="CW26" s="643"/>
      <c r="CX26" s="643"/>
      <c r="CY26" s="644"/>
      <c r="CZ26" s="645">
        <v>7.4</v>
      </c>
      <c r="DA26" s="663"/>
      <c r="DB26" s="663"/>
      <c r="DC26" s="664"/>
      <c r="DD26" s="648">
        <v>3166936</v>
      </c>
      <c r="DE26" s="643"/>
      <c r="DF26" s="643"/>
      <c r="DG26" s="643"/>
      <c r="DH26" s="643"/>
      <c r="DI26" s="643"/>
      <c r="DJ26" s="643"/>
      <c r="DK26" s="644"/>
      <c r="DL26" s="648" t="s">
        <v>249</v>
      </c>
      <c r="DM26" s="643"/>
      <c r="DN26" s="643"/>
      <c r="DO26" s="643"/>
      <c r="DP26" s="643"/>
      <c r="DQ26" s="643"/>
      <c r="DR26" s="643"/>
      <c r="DS26" s="643"/>
      <c r="DT26" s="643"/>
      <c r="DU26" s="643"/>
      <c r="DV26" s="644"/>
      <c r="DW26" s="645" t="s">
        <v>130</v>
      </c>
      <c r="DX26" s="663"/>
      <c r="DY26" s="663"/>
      <c r="DZ26" s="663"/>
      <c r="EA26" s="663"/>
      <c r="EB26" s="663"/>
      <c r="EC26" s="681"/>
    </row>
    <row r="27" spans="2:133" ht="11.25" customHeight="1" x14ac:dyDescent="0.15">
      <c r="B27" s="639" t="s">
        <v>303</v>
      </c>
      <c r="C27" s="640"/>
      <c r="D27" s="640"/>
      <c r="E27" s="640"/>
      <c r="F27" s="640"/>
      <c r="G27" s="640"/>
      <c r="H27" s="640"/>
      <c r="I27" s="640"/>
      <c r="J27" s="640"/>
      <c r="K27" s="640"/>
      <c r="L27" s="640"/>
      <c r="M27" s="640"/>
      <c r="N27" s="640"/>
      <c r="O27" s="640"/>
      <c r="P27" s="640"/>
      <c r="Q27" s="641"/>
      <c r="R27" s="642">
        <v>9869</v>
      </c>
      <c r="S27" s="643"/>
      <c r="T27" s="643"/>
      <c r="U27" s="643"/>
      <c r="V27" s="643"/>
      <c r="W27" s="643"/>
      <c r="X27" s="643"/>
      <c r="Y27" s="644"/>
      <c r="Z27" s="675">
        <v>0</v>
      </c>
      <c r="AA27" s="675"/>
      <c r="AB27" s="675"/>
      <c r="AC27" s="675"/>
      <c r="AD27" s="676">
        <v>9869</v>
      </c>
      <c r="AE27" s="676"/>
      <c r="AF27" s="676"/>
      <c r="AG27" s="676"/>
      <c r="AH27" s="676"/>
      <c r="AI27" s="676"/>
      <c r="AJ27" s="676"/>
      <c r="AK27" s="676"/>
      <c r="AL27" s="645">
        <v>0.1</v>
      </c>
      <c r="AM27" s="646"/>
      <c r="AN27" s="646"/>
      <c r="AO27" s="677"/>
      <c r="AP27" s="639" t="s">
        <v>304</v>
      </c>
      <c r="AQ27" s="640"/>
      <c r="AR27" s="640"/>
      <c r="AS27" s="640"/>
      <c r="AT27" s="640"/>
      <c r="AU27" s="640"/>
      <c r="AV27" s="640"/>
      <c r="AW27" s="640"/>
      <c r="AX27" s="640"/>
      <c r="AY27" s="640"/>
      <c r="AZ27" s="640"/>
      <c r="BA27" s="640"/>
      <c r="BB27" s="640"/>
      <c r="BC27" s="640"/>
      <c r="BD27" s="640"/>
      <c r="BE27" s="640"/>
      <c r="BF27" s="641"/>
      <c r="BG27" s="642">
        <v>7769757</v>
      </c>
      <c r="BH27" s="643"/>
      <c r="BI27" s="643"/>
      <c r="BJ27" s="643"/>
      <c r="BK27" s="643"/>
      <c r="BL27" s="643"/>
      <c r="BM27" s="643"/>
      <c r="BN27" s="644"/>
      <c r="BO27" s="675">
        <v>100</v>
      </c>
      <c r="BP27" s="675"/>
      <c r="BQ27" s="675"/>
      <c r="BR27" s="675"/>
      <c r="BS27" s="648">
        <v>25968</v>
      </c>
      <c r="BT27" s="643"/>
      <c r="BU27" s="643"/>
      <c r="BV27" s="643"/>
      <c r="BW27" s="643"/>
      <c r="BX27" s="643"/>
      <c r="BY27" s="643"/>
      <c r="BZ27" s="643"/>
      <c r="CA27" s="643"/>
      <c r="CB27" s="688"/>
      <c r="CD27" s="689" t="s">
        <v>305</v>
      </c>
      <c r="CE27" s="686"/>
      <c r="CF27" s="686"/>
      <c r="CG27" s="686"/>
      <c r="CH27" s="686"/>
      <c r="CI27" s="686"/>
      <c r="CJ27" s="686"/>
      <c r="CK27" s="686"/>
      <c r="CL27" s="686"/>
      <c r="CM27" s="686"/>
      <c r="CN27" s="686"/>
      <c r="CO27" s="686"/>
      <c r="CP27" s="686"/>
      <c r="CQ27" s="687"/>
      <c r="CR27" s="642">
        <v>5150966</v>
      </c>
      <c r="CS27" s="661"/>
      <c r="CT27" s="661"/>
      <c r="CU27" s="661"/>
      <c r="CV27" s="661"/>
      <c r="CW27" s="661"/>
      <c r="CX27" s="661"/>
      <c r="CY27" s="662"/>
      <c r="CZ27" s="645">
        <v>11.3</v>
      </c>
      <c r="DA27" s="663"/>
      <c r="DB27" s="663"/>
      <c r="DC27" s="664"/>
      <c r="DD27" s="648">
        <v>1696885</v>
      </c>
      <c r="DE27" s="661"/>
      <c r="DF27" s="661"/>
      <c r="DG27" s="661"/>
      <c r="DH27" s="661"/>
      <c r="DI27" s="661"/>
      <c r="DJ27" s="661"/>
      <c r="DK27" s="662"/>
      <c r="DL27" s="648">
        <v>1676857</v>
      </c>
      <c r="DM27" s="661"/>
      <c r="DN27" s="661"/>
      <c r="DO27" s="661"/>
      <c r="DP27" s="661"/>
      <c r="DQ27" s="661"/>
      <c r="DR27" s="661"/>
      <c r="DS27" s="661"/>
      <c r="DT27" s="661"/>
      <c r="DU27" s="661"/>
      <c r="DV27" s="662"/>
      <c r="DW27" s="645">
        <v>9.6</v>
      </c>
      <c r="DX27" s="663"/>
      <c r="DY27" s="663"/>
      <c r="DZ27" s="663"/>
      <c r="EA27" s="663"/>
      <c r="EB27" s="663"/>
      <c r="EC27" s="681"/>
    </row>
    <row r="28" spans="2:133" ht="11.25" customHeight="1" x14ac:dyDescent="0.15">
      <c r="B28" s="639" t="s">
        <v>306</v>
      </c>
      <c r="C28" s="640"/>
      <c r="D28" s="640"/>
      <c r="E28" s="640"/>
      <c r="F28" s="640"/>
      <c r="G28" s="640"/>
      <c r="H28" s="640"/>
      <c r="I28" s="640"/>
      <c r="J28" s="640"/>
      <c r="K28" s="640"/>
      <c r="L28" s="640"/>
      <c r="M28" s="640"/>
      <c r="N28" s="640"/>
      <c r="O28" s="640"/>
      <c r="P28" s="640"/>
      <c r="Q28" s="641"/>
      <c r="R28" s="642">
        <v>74321</v>
      </c>
      <c r="S28" s="643"/>
      <c r="T28" s="643"/>
      <c r="U28" s="643"/>
      <c r="V28" s="643"/>
      <c r="W28" s="643"/>
      <c r="X28" s="643"/>
      <c r="Y28" s="644"/>
      <c r="Z28" s="675">
        <v>0.2</v>
      </c>
      <c r="AA28" s="675"/>
      <c r="AB28" s="675"/>
      <c r="AC28" s="675"/>
      <c r="AD28" s="676" t="s">
        <v>130</v>
      </c>
      <c r="AE28" s="676"/>
      <c r="AF28" s="676"/>
      <c r="AG28" s="676"/>
      <c r="AH28" s="676"/>
      <c r="AI28" s="676"/>
      <c r="AJ28" s="676"/>
      <c r="AK28" s="676"/>
      <c r="AL28" s="645" t="s">
        <v>130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307</v>
      </c>
      <c r="CE28" s="686"/>
      <c r="CF28" s="686"/>
      <c r="CG28" s="686"/>
      <c r="CH28" s="686"/>
      <c r="CI28" s="686"/>
      <c r="CJ28" s="686"/>
      <c r="CK28" s="686"/>
      <c r="CL28" s="686"/>
      <c r="CM28" s="686"/>
      <c r="CN28" s="686"/>
      <c r="CO28" s="686"/>
      <c r="CP28" s="686"/>
      <c r="CQ28" s="687"/>
      <c r="CR28" s="642">
        <v>3478033</v>
      </c>
      <c r="CS28" s="643"/>
      <c r="CT28" s="643"/>
      <c r="CU28" s="643"/>
      <c r="CV28" s="643"/>
      <c r="CW28" s="643"/>
      <c r="CX28" s="643"/>
      <c r="CY28" s="644"/>
      <c r="CZ28" s="645">
        <v>7.6</v>
      </c>
      <c r="DA28" s="663"/>
      <c r="DB28" s="663"/>
      <c r="DC28" s="664"/>
      <c r="DD28" s="648">
        <v>3049907</v>
      </c>
      <c r="DE28" s="643"/>
      <c r="DF28" s="643"/>
      <c r="DG28" s="643"/>
      <c r="DH28" s="643"/>
      <c r="DI28" s="643"/>
      <c r="DJ28" s="643"/>
      <c r="DK28" s="644"/>
      <c r="DL28" s="648">
        <v>3049907</v>
      </c>
      <c r="DM28" s="643"/>
      <c r="DN28" s="643"/>
      <c r="DO28" s="643"/>
      <c r="DP28" s="643"/>
      <c r="DQ28" s="643"/>
      <c r="DR28" s="643"/>
      <c r="DS28" s="643"/>
      <c r="DT28" s="643"/>
      <c r="DU28" s="643"/>
      <c r="DV28" s="644"/>
      <c r="DW28" s="645">
        <v>17.399999999999999</v>
      </c>
      <c r="DX28" s="663"/>
      <c r="DY28" s="663"/>
      <c r="DZ28" s="663"/>
      <c r="EA28" s="663"/>
      <c r="EB28" s="663"/>
      <c r="EC28" s="681"/>
    </row>
    <row r="29" spans="2:133" ht="11.25" customHeight="1" x14ac:dyDescent="0.15">
      <c r="B29" s="639" t="s">
        <v>308</v>
      </c>
      <c r="C29" s="640"/>
      <c r="D29" s="640"/>
      <c r="E29" s="640"/>
      <c r="F29" s="640"/>
      <c r="G29" s="640"/>
      <c r="H29" s="640"/>
      <c r="I29" s="640"/>
      <c r="J29" s="640"/>
      <c r="K29" s="640"/>
      <c r="L29" s="640"/>
      <c r="M29" s="640"/>
      <c r="N29" s="640"/>
      <c r="O29" s="640"/>
      <c r="P29" s="640"/>
      <c r="Q29" s="641"/>
      <c r="R29" s="642">
        <v>185846</v>
      </c>
      <c r="S29" s="643"/>
      <c r="T29" s="643"/>
      <c r="U29" s="643"/>
      <c r="V29" s="643"/>
      <c r="W29" s="643"/>
      <c r="X29" s="643"/>
      <c r="Y29" s="644"/>
      <c r="Z29" s="675">
        <v>0.4</v>
      </c>
      <c r="AA29" s="675"/>
      <c r="AB29" s="675"/>
      <c r="AC29" s="675"/>
      <c r="AD29" s="676">
        <v>27148</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309</v>
      </c>
      <c r="CE29" s="732"/>
      <c r="CF29" s="689" t="s">
        <v>70</v>
      </c>
      <c r="CG29" s="686"/>
      <c r="CH29" s="686"/>
      <c r="CI29" s="686"/>
      <c r="CJ29" s="686"/>
      <c r="CK29" s="686"/>
      <c r="CL29" s="686"/>
      <c r="CM29" s="686"/>
      <c r="CN29" s="686"/>
      <c r="CO29" s="686"/>
      <c r="CP29" s="686"/>
      <c r="CQ29" s="687"/>
      <c r="CR29" s="642">
        <v>3478033</v>
      </c>
      <c r="CS29" s="661"/>
      <c r="CT29" s="661"/>
      <c r="CU29" s="661"/>
      <c r="CV29" s="661"/>
      <c r="CW29" s="661"/>
      <c r="CX29" s="661"/>
      <c r="CY29" s="662"/>
      <c r="CZ29" s="645">
        <v>7.6</v>
      </c>
      <c r="DA29" s="663"/>
      <c r="DB29" s="663"/>
      <c r="DC29" s="664"/>
      <c r="DD29" s="648">
        <v>3049907</v>
      </c>
      <c r="DE29" s="661"/>
      <c r="DF29" s="661"/>
      <c r="DG29" s="661"/>
      <c r="DH29" s="661"/>
      <c r="DI29" s="661"/>
      <c r="DJ29" s="661"/>
      <c r="DK29" s="662"/>
      <c r="DL29" s="648">
        <v>3049907</v>
      </c>
      <c r="DM29" s="661"/>
      <c r="DN29" s="661"/>
      <c r="DO29" s="661"/>
      <c r="DP29" s="661"/>
      <c r="DQ29" s="661"/>
      <c r="DR29" s="661"/>
      <c r="DS29" s="661"/>
      <c r="DT29" s="661"/>
      <c r="DU29" s="661"/>
      <c r="DV29" s="662"/>
      <c r="DW29" s="645">
        <v>17.399999999999999</v>
      </c>
      <c r="DX29" s="663"/>
      <c r="DY29" s="663"/>
      <c r="DZ29" s="663"/>
      <c r="EA29" s="663"/>
      <c r="EB29" s="663"/>
      <c r="EC29" s="681"/>
    </row>
    <row r="30" spans="2:133" ht="11.25" customHeight="1" x14ac:dyDescent="0.15">
      <c r="B30" s="639" t="s">
        <v>310</v>
      </c>
      <c r="C30" s="640"/>
      <c r="D30" s="640"/>
      <c r="E30" s="640"/>
      <c r="F30" s="640"/>
      <c r="G30" s="640"/>
      <c r="H30" s="640"/>
      <c r="I30" s="640"/>
      <c r="J30" s="640"/>
      <c r="K30" s="640"/>
      <c r="L30" s="640"/>
      <c r="M30" s="640"/>
      <c r="N30" s="640"/>
      <c r="O30" s="640"/>
      <c r="P30" s="640"/>
      <c r="Q30" s="641"/>
      <c r="R30" s="642">
        <v>294057</v>
      </c>
      <c r="S30" s="643"/>
      <c r="T30" s="643"/>
      <c r="U30" s="643"/>
      <c r="V30" s="643"/>
      <c r="W30" s="643"/>
      <c r="X30" s="643"/>
      <c r="Y30" s="644"/>
      <c r="Z30" s="675">
        <v>0.6</v>
      </c>
      <c r="AA30" s="675"/>
      <c r="AB30" s="675"/>
      <c r="AC30" s="675"/>
      <c r="AD30" s="676">
        <v>32</v>
      </c>
      <c r="AE30" s="676"/>
      <c r="AF30" s="676"/>
      <c r="AG30" s="676"/>
      <c r="AH30" s="676"/>
      <c r="AI30" s="676"/>
      <c r="AJ30" s="676"/>
      <c r="AK30" s="676"/>
      <c r="AL30" s="645">
        <v>0</v>
      </c>
      <c r="AM30" s="646"/>
      <c r="AN30" s="646"/>
      <c r="AO30" s="677"/>
      <c r="AP30" s="703" t="s">
        <v>227</v>
      </c>
      <c r="AQ30" s="704"/>
      <c r="AR30" s="704"/>
      <c r="AS30" s="704"/>
      <c r="AT30" s="704"/>
      <c r="AU30" s="704"/>
      <c r="AV30" s="704"/>
      <c r="AW30" s="704"/>
      <c r="AX30" s="704"/>
      <c r="AY30" s="704"/>
      <c r="AZ30" s="704"/>
      <c r="BA30" s="704"/>
      <c r="BB30" s="704"/>
      <c r="BC30" s="704"/>
      <c r="BD30" s="704"/>
      <c r="BE30" s="704"/>
      <c r="BF30" s="705"/>
      <c r="BG30" s="703" t="s">
        <v>311</v>
      </c>
      <c r="BH30" s="728"/>
      <c r="BI30" s="728"/>
      <c r="BJ30" s="728"/>
      <c r="BK30" s="728"/>
      <c r="BL30" s="728"/>
      <c r="BM30" s="728"/>
      <c r="BN30" s="728"/>
      <c r="BO30" s="728"/>
      <c r="BP30" s="728"/>
      <c r="BQ30" s="729"/>
      <c r="BR30" s="703" t="s">
        <v>312</v>
      </c>
      <c r="BS30" s="728"/>
      <c r="BT30" s="728"/>
      <c r="BU30" s="728"/>
      <c r="BV30" s="728"/>
      <c r="BW30" s="728"/>
      <c r="BX30" s="728"/>
      <c r="BY30" s="728"/>
      <c r="BZ30" s="728"/>
      <c r="CA30" s="728"/>
      <c r="CB30" s="729"/>
      <c r="CD30" s="733"/>
      <c r="CE30" s="734"/>
      <c r="CF30" s="689" t="s">
        <v>313</v>
      </c>
      <c r="CG30" s="686"/>
      <c r="CH30" s="686"/>
      <c r="CI30" s="686"/>
      <c r="CJ30" s="686"/>
      <c r="CK30" s="686"/>
      <c r="CL30" s="686"/>
      <c r="CM30" s="686"/>
      <c r="CN30" s="686"/>
      <c r="CO30" s="686"/>
      <c r="CP30" s="686"/>
      <c r="CQ30" s="687"/>
      <c r="CR30" s="642">
        <v>3358097</v>
      </c>
      <c r="CS30" s="643"/>
      <c r="CT30" s="643"/>
      <c r="CU30" s="643"/>
      <c r="CV30" s="643"/>
      <c r="CW30" s="643"/>
      <c r="CX30" s="643"/>
      <c r="CY30" s="644"/>
      <c r="CZ30" s="645">
        <v>7.4</v>
      </c>
      <c r="DA30" s="663"/>
      <c r="DB30" s="663"/>
      <c r="DC30" s="664"/>
      <c r="DD30" s="648">
        <v>2937131</v>
      </c>
      <c r="DE30" s="643"/>
      <c r="DF30" s="643"/>
      <c r="DG30" s="643"/>
      <c r="DH30" s="643"/>
      <c r="DI30" s="643"/>
      <c r="DJ30" s="643"/>
      <c r="DK30" s="644"/>
      <c r="DL30" s="648">
        <v>2937131</v>
      </c>
      <c r="DM30" s="643"/>
      <c r="DN30" s="643"/>
      <c r="DO30" s="643"/>
      <c r="DP30" s="643"/>
      <c r="DQ30" s="643"/>
      <c r="DR30" s="643"/>
      <c r="DS30" s="643"/>
      <c r="DT30" s="643"/>
      <c r="DU30" s="643"/>
      <c r="DV30" s="644"/>
      <c r="DW30" s="645">
        <v>16.8</v>
      </c>
      <c r="DX30" s="663"/>
      <c r="DY30" s="663"/>
      <c r="DZ30" s="663"/>
      <c r="EA30" s="663"/>
      <c r="EB30" s="663"/>
      <c r="EC30" s="681"/>
    </row>
    <row r="31" spans="2:133" ht="11.25" customHeight="1" x14ac:dyDescent="0.15">
      <c r="B31" s="639" t="s">
        <v>314</v>
      </c>
      <c r="C31" s="640"/>
      <c r="D31" s="640"/>
      <c r="E31" s="640"/>
      <c r="F31" s="640"/>
      <c r="G31" s="640"/>
      <c r="H31" s="640"/>
      <c r="I31" s="640"/>
      <c r="J31" s="640"/>
      <c r="K31" s="640"/>
      <c r="L31" s="640"/>
      <c r="M31" s="640"/>
      <c r="N31" s="640"/>
      <c r="O31" s="640"/>
      <c r="P31" s="640"/>
      <c r="Q31" s="641"/>
      <c r="R31" s="642">
        <v>11150258</v>
      </c>
      <c r="S31" s="643"/>
      <c r="T31" s="643"/>
      <c r="U31" s="643"/>
      <c r="V31" s="643"/>
      <c r="W31" s="643"/>
      <c r="X31" s="643"/>
      <c r="Y31" s="644"/>
      <c r="Z31" s="675">
        <v>23</v>
      </c>
      <c r="AA31" s="675"/>
      <c r="AB31" s="675"/>
      <c r="AC31" s="675"/>
      <c r="AD31" s="676" t="s">
        <v>249</v>
      </c>
      <c r="AE31" s="676"/>
      <c r="AF31" s="676"/>
      <c r="AG31" s="676"/>
      <c r="AH31" s="676"/>
      <c r="AI31" s="676"/>
      <c r="AJ31" s="676"/>
      <c r="AK31" s="676"/>
      <c r="AL31" s="645" t="s">
        <v>249</v>
      </c>
      <c r="AM31" s="646"/>
      <c r="AN31" s="646"/>
      <c r="AO31" s="677"/>
      <c r="AP31" s="716" t="s">
        <v>315</v>
      </c>
      <c r="AQ31" s="717"/>
      <c r="AR31" s="717"/>
      <c r="AS31" s="717"/>
      <c r="AT31" s="722" t="s">
        <v>316</v>
      </c>
      <c r="AU31" s="231"/>
      <c r="AV31" s="231"/>
      <c r="AW31" s="231"/>
      <c r="AX31" s="708" t="s">
        <v>190</v>
      </c>
      <c r="AY31" s="709"/>
      <c r="AZ31" s="709"/>
      <c r="BA31" s="709"/>
      <c r="BB31" s="709"/>
      <c r="BC31" s="709"/>
      <c r="BD31" s="709"/>
      <c r="BE31" s="709"/>
      <c r="BF31" s="710"/>
      <c r="BG31" s="711">
        <v>98.3</v>
      </c>
      <c r="BH31" s="712"/>
      <c r="BI31" s="712"/>
      <c r="BJ31" s="712"/>
      <c r="BK31" s="712"/>
      <c r="BL31" s="712"/>
      <c r="BM31" s="713">
        <v>94.4</v>
      </c>
      <c r="BN31" s="712"/>
      <c r="BO31" s="712"/>
      <c r="BP31" s="712"/>
      <c r="BQ31" s="714"/>
      <c r="BR31" s="711">
        <v>98.2</v>
      </c>
      <c r="BS31" s="712"/>
      <c r="BT31" s="712"/>
      <c r="BU31" s="712"/>
      <c r="BV31" s="712"/>
      <c r="BW31" s="712"/>
      <c r="BX31" s="713">
        <v>93.2</v>
      </c>
      <c r="BY31" s="712"/>
      <c r="BZ31" s="712"/>
      <c r="CA31" s="712"/>
      <c r="CB31" s="714"/>
      <c r="CD31" s="733"/>
      <c r="CE31" s="734"/>
      <c r="CF31" s="689" t="s">
        <v>317</v>
      </c>
      <c r="CG31" s="686"/>
      <c r="CH31" s="686"/>
      <c r="CI31" s="686"/>
      <c r="CJ31" s="686"/>
      <c r="CK31" s="686"/>
      <c r="CL31" s="686"/>
      <c r="CM31" s="686"/>
      <c r="CN31" s="686"/>
      <c r="CO31" s="686"/>
      <c r="CP31" s="686"/>
      <c r="CQ31" s="687"/>
      <c r="CR31" s="642">
        <v>119936</v>
      </c>
      <c r="CS31" s="661"/>
      <c r="CT31" s="661"/>
      <c r="CU31" s="661"/>
      <c r="CV31" s="661"/>
      <c r="CW31" s="661"/>
      <c r="CX31" s="661"/>
      <c r="CY31" s="662"/>
      <c r="CZ31" s="645">
        <v>0.3</v>
      </c>
      <c r="DA31" s="663"/>
      <c r="DB31" s="663"/>
      <c r="DC31" s="664"/>
      <c r="DD31" s="648">
        <v>112776</v>
      </c>
      <c r="DE31" s="661"/>
      <c r="DF31" s="661"/>
      <c r="DG31" s="661"/>
      <c r="DH31" s="661"/>
      <c r="DI31" s="661"/>
      <c r="DJ31" s="661"/>
      <c r="DK31" s="662"/>
      <c r="DL31" s="648">
        <v>112776</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15">
      <c r="B32" s="725" t="s">
        <v>318</v>
      </c>
      <c r="C32" s="726"/>
      <c r="D32" s="726"/>
      <c r="E32" s="726"/>
      <c r="F32" s="726"/>
      <c r="G32" s="726"/>
      <c r="H32" s="726"/>
      <c r="I32" s="726"/>
      <c r="J32" s="726"/>
      <c r="K32" s="726"/>
      <c r="L32" s="726"/>
      <c r="M32" s="726"/>
      <c r="N32" s="726"/>
      <c r="O32" s="726"/>
      <c r="P32" s="726"/>
      <c r="Q32" s="727"/>
      <c r="R32" s="642" t="s">
        <v>249</v>
      </c>
      <c r="S32" s="643"/>
      <c r="T32" s="643"/>
      <c r="U32" s="643"/>
      <c r="V32" s="643"/>
      <c r="W32" s="643"/>
      <c r="X32" s="643"/>
      <c r="Y32" s="644"/>
      <c r="Z32" s="675" t="s">
        <v>130</v>
      </c>
      <c r="AA32" s="675"/>
      <c r="AB32" s="675"/>
      <c r="AC32" s="675"/>
      <c r="AD32" s="676" t="s">
        <v>249</v>
      </c>
      <c r="AE32" s="676"/>
      <c r="AF32" s="676"/>
      <c r="AG32" s="676"/>
      <c r="AH32" s="676"/>
      <c r="AI32" s="676"/>
      <c r="AJ32" s="676"/>
      <c r="AK32" s="676"/>
      <c r="AL32" s="645" t="s">
        <v>130</v>
      </c>
      <c r="AM32" s="646"/>
      <c r="AN32" s="646"/>
      <c r="AO32" s="677"/>
      <c r="AP32" s="718"/>
      <c r="AQ32" s="719"/>
      <c r="AR32" s="719"/>
      <c r="AS32" s="719"/>
      <c r="AT32" s="723"/>
      <c r="AU32" s="230" t="s">
        <v>319</v>
      </c>
      <c r="AV32" s="230"/>
      <c r="AW32" s="230"/>
      <c r="AX32" s="639" t="s">
        <v>320</v>
      </c>
      <c r="AY32" s="640"/>
      <c r="AZ32" s="640"/>
      <c r="BA32" s="640"/>
      <c r="BB32" s="640"/>
      <c r="BC32" s="640"/>
      <c r="BD32" s="640"/>
      <c r="BE32" s="640"/>
      <c r="BF32" s="641"/>
      <c r="BG32" s="715">
        <v>98.6</v>
      </c>
      <c r="BH32" s="661"/>
      <c r="BI32" s="661"/>
      <c r="BJ32" s="661"/>
      <c r="BK32" s="661"/>
      <c r="BL32" s="661"/>
      <c r="BM32" s="646">
        <v>95.8</v>
      </c>
      <c r="BN32" s="707"/>
      <c r="BO32" s="707"/>
      <c r="BP32" s="707"/>
      <c r="BQ32" s="685"/>
      <c r="BR32" s="715">
        <v>98.5</v>
      </c>
      <c r="BS32" s="661"/>
      <c r="BT32" s="661"/>
      <c r="BU32" s="661"/>
      <c r="BV32" s="661"/>
      <c r="BW32" s="661"/>
      <c r="BX32" s="646">
        <v>94.7</v>
      </c>
      <c r="BY32" s="707"/>
      <c r="BZ32" s="707"/>
      <c r="CA32" s="707"/>
      <c r="CB32" s="685"/>
      <c r="CD32" s="735"/>
      <c r="CE32" s="736"/>
      <c r="CF32" s="689" t="s">
        <v>321</v>
      </c>
      <c r="CG32" s="686"/>
      <c r="CH32" s="686"/>
      <c r="CI32" s="686"/>
      <c r="CJ32" s="686"/>
      <c r="CK32" s="686"/>
      <c r="CL32" s="686"/>
      <c r="CM32" s="686"/>
      <c r="CN32" s="686"/>
      <c r="CO32" s="686"/>
      <c r="CP32" s="686"/>
      <c r="CQ32" s="687"/>
      <c r="CR32" s="642" t="s">
        <v>130</v>
      </c>
      <c r="CS32" s="643"/>
      <c r="CT32" s="643"/>
      <c r="CU32" s="643"/>
      <c r="CV32" s="643"/>
      <c r="CW32" s="643"/>
      <c r="CX32" s="643"/>
      <c r="CY32" s="644"/>
      <c r="CZ32" s="645" t="s">
        <v>249</v>
      </c>
      <c r="DA32" s="663"/>
      <c r="DB32" s="663"/>
      <c r="DC32" s="664"/>
      <c r="DD32" s="648" t="s">
        <v>249</v>
      </c>
      <c r="DE32" s="643"/>
      <c r="DF32" s="643"/>
      <c r="DG32" s="643"/>
      <c r="DH32" s="643"/>
      <c r="DI32" s="643"/>
      <c r="DJ32" s="643"/>
      <c r="DK32" s="644"/>
      <c r="DL32" s="648" t="s">
        <v>249</v>
      </c>
      <c r="DM32" s="643"/>
      <c r="DN32" s="643"/>
      <c r="DO32" s="643"/>
      <c r="DP32" s="643"/>
      <c r="DQ32" s="643"/>
      <c r="DR32" s="643"/>
      <c r="DS32" s="643"/>
      <c r="DT32" s="643"/>
      <c r="DU32" s="643"/>
      <c r="DV32" s="644"/>
      <c r="DW32" s="645" t="s">
        <v>249</v>
      </c>
      <c r="DX32" s="663"/>
      <c r="DY32" s="663"/>
      <c r="DZ32" s="663"/>
      <c r="EA32" s="663"/>
      <c r="EB32" s="663"/>
      <c r="EC32" s="681"/>
    </row>
    <row r="33" spans="2:133" ht="11.25" customHeight="1" x14ac:dyDescent="0.15">
      <c r="B33" s="639" t="s">
        <v>322</v>
      </c>
      <c r="C33" s="640"/>
      <c r="D33" s="640"/>
      <c r="E33" s="640"/>
      <c r="F33" s="640"/>
      <c r="G33" s="640"/>
      <c r="H33" s="640"/>
      <c r="I33" s="640"/>
      <c r="J33" s="640"/>
      <c r="K33" s="640"/>
      <c r="L33" s="640"/>
      <c r="M33" s="640"/>
      <c r="N33" s="640"/>
      <c r="O33" s="640"/>
      <c r="P33" s="640"/>
      <c r="Q33" s="641"/>
      <c r="R33" s="642">
        <v>2582757</v>
      </c>
      <c r="S33" s="643"/>
      <c r="T33" s="643"/>
      <c r="U33" s="643"/>
      <c r="V33" s="643"/>
      <c r="W33" s="643"/>
      <c r="X33" s="643"/>
      <c r="Y33" s="644"/>
      <c r="Z33" s="675">
        <v>5.3</v>
      </c>
      <c r="AA33" s="675"/>
      <c r="AB33" s="675"/>
      <c r="AC33" s="675"/>
      <c r="AD33" s="676" t="s">
        <v>249</v>
      </c>
      <c r="AE33" s="676"/>
      <c r="AF33" s="676"/>
      <c r="AG33" s="676"/>
      <c r="AH33" s="676"/>
      <c r="AI33" s="676"/>
      <c r="AJ33" s="676"/>
      <c r="AK33" s="676"/>
      <c r="AL33" s="645" t="s">
        <v>130</v>
      </c>
      <c r="AM33" s="646"/>
      <c r="AN33" s="646"/>
      <c r="AO33" s="677"/>
      <c r="AP33" s="720"/>
      <c r="AQ33" s="721"/>
      <c r="AR33" s="721"/>
      <c r="AS33" s="721"/>
      <c r="AT33" s="724"/>
      <c r="AU33" s="232"/>
      <c r="AV33" s="232"/>
      <c r="AW33" s="232"/>
      <c r="AX33" s="623" t="s">
        <v>323</v>
      </c>
      <c r="AY33" s="624"/>
      <c r="AZ33" s="624"/>
      <c r="BA33" s="624"/>
      <c r="BB33" s="624"/>
      <c r="BC33" s="624"/>
      <c r="BD33" s="624"/>
      <c r="BE33" s="624"/>
      <c r="BF33" s="625"/>
      <c r="BG33" s="706">
        <v>97.9</v>
      </c>
      <c r="BH33" s="627"/>
      <c r="BI33" s="627"/>
      <c r="BJ33" s="627"/>
      <c r="BK33" s="627"/>
      <c r="BL33" s="627"/>
      <c r="BM33" s="669">
        <v>92.3</v>
      </c>
      <c r="BN33" s="627"/>
      <c r="BO33" s="627"/>
      <c r="BP33" s="627"/>
      <c r="BQ33" s="671"/>
      <c r="BR33" s="706">
        <v>97.7</v>
      </c>
      <c r="BS33" s="627"/>
      <c r="BT33" s="627"/>
      <c r="BU33" s="627"/>
      <c r="BV33" s="627"/>
      <c r="BW33" s="627"/>
      <c r="BX33" s="669">
        <v>91</v>
      </c>
      <c r="BY33" s="627"/>
      <c r="BZ33" s="627"/>
      <c r="CA33" s="627"/>
      <c r="CB33" s="671"/>
      <c r="CD33" s="689" t="s">
        <v>324</v>
      </c>
      <c r="CE33" s="686"/>
      <c r="CF33" s="686"/>
      <c r="CG33" s="686"/>
      <c r="CH33" s="686"/>
      <c r="CI33" s="686"/>
      <c r="CJ33" s="686"/>
      <c r="CK33" s="686"/>
      <c r="CL33" s="686"/>
      <c r="CM33" s="686"/>
      <c r="CN33" s="686"/>
      <c r="CO33" s="686"/>
      <c r="CP33" s="686"/>
      <c r="CQ33" s="687"/>
      <c r="CR33" s="642">
        <v>24205118</v>
      </c>
      <c r="CS33" s="661"/>
      <c r="CT33" s="661"/>
      <c r="CU33" s="661"/>
      <c r="CV33" s="661"/>
      <c r="CW33" s="661"/>
      <c r="CX33" s="661"/>
      <c r="CY33" s="662"/>
      <c r="CZ33" s="645">
        <v>53.1</v>
      </c>
      <c r="DA33" s="663"/>
      <c r="DB33" s="663"/>
      <c r="DC33" s="664"/>
      <c r="DD33" s="648">
        <v>13384915</v>
      </c>
      <c r="DE33" s="661"/>
      <c r="DF33" s="661"/>
      <c r="DG33" s="661"/>
      <c r="DH33" s="661"/>
      <c r="DI33" s="661"/>
      <c r="DJ33" s="661"/>
      <c r="DK33" s="662"/>
      <c r="DL33" s="648">
        <v>6560685</v>
      </c>
      <c r="DM33" s="661"/>
      <c r="DN33" s="661"/>
      <c r="DO33" s="661"/>
      <c r="DP33" s="661"/>
      <c r="DQ33" s="661"/>
      <c r="DR33" s="661"/>
      <c r="DS33" s="661"/>
      <c r="DT33" s="661"/>
      <c r="DU33" s="661"/>
      <c r="DV33" s="662"/>
      <c r="DW33" s="645">
        <v>37.5</v>
      </c>
      <c r="DX33" s="663"/>
      <c r="DY33" s="663"/>
      <c r="DZ33" s="663"/>
      <c r="EA33" s="663"/>
      <c r="EB33" s="663"/>
      <c r="EC33" s="681"/>
    </row>
    <row r="34" spans="2:133" ht="11.25" customHeight="1" x14ac:dyDescent="0.15">
      <c r="B34" s="639" t="s">
        <v>325</v>
      </c>
      <c r="C34" s="640"/>
      <c r="D34" s="640"/>
      <c r="E34" s="640"/>
      <c r="F34" s="640"/>
      <c r="G34" s="640"/>
      <c r="H34" s="640"/>
      <c r="I34" s="640"/>
      <c r="J34" s="640"/>
      <c r="K34" s="640"/>
      <c r="L34" s="640"/>
      <c r="M34" s="640"/>
      <c r="N34" s="640"/>
      <c r="O34" s="640"/>
      <c r="P34" s="640"/>
      <c r="Q34" s="641"/>
      <c r="R34" s="642">
        <v>50868</v>
      </c>
      <c r="S34" s="643"/>
      <c r="T34" s="643"/>
      <c r="U34" s="643"/>
      <c r="V34" s="643"/>
      <c r="W34" s="643"/>
      <c r="X34" s="643"/>
      <c r="Y34" s="644"/>
      <c r="Z34" s="675">
        <v>0.1</v>
      </c>
      <c r="AA34" s="675"/>
      <c r="AB34" s="675"/>
      <c r="AC34" s="675"/>
      <c r="AD34" s="676">
        <v>6845</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326</v>
      </c>
      <c r="CE34" s="686"/>
      <c r="CF34" s="686"/>
      <c r="CG34" s="686"/>
      <c r="CH34" s="686"/>
      <c r="CI34" s="686"/>
      <c r="CJ34" s="686"/>
      <c r="CK34" s="686"/>
      <c r="CL34" s="686"/>
      <c r="CM34" s="686"/>
      <c r="CN34" s="686"/>
      <c r="CO34" s="686"/>
      <c r="CP34" s="686"/>
      <c r="CQ34" s="687"/>
      <c r="CR34" s="642">
        <v>3875108</v>
      </c>
      <c r="CS34" s="643"/>
      <c r="CT34" s="643"/>
      <c r="CU34" s="643"/>
      <c r="CV34" s="643"/>
      <c r="CW34" s="643"/>
      <c r="CX34" s="643"/>
      <c r="CY34" s="644"/>
      <c r="CZ34" s="645">
        <v>8.5</v>
      </c>
      <c r="DA34" s="663"/>
      <c r="DB34" s="663"/>
      <c r="DC34" s="664"/>
      <c r="DD34" s="648">
        <v>2388375</v>
      </c>
      <c r="DE34" s="643"/>
      <c r="DF34" s="643"/>
      <c r="DG34" s="643"/>
      <c r="DH34" s="643"/>
      <c r="DI34" s="643"/>
      <c r="DJ34" s="643"/>
      <c r="DK34" s="644"/>
      <c r="DL34" s="648">
        <v>2295904</v>
      </c>
      <c r="DM34" s="643"/>
      <c r="DN34" s="643"/>
      <c r="DO34" s="643"/>
      <c r="DP34" s="643"/>
      <c r="DQ34" s="643"/>
      <c r="DR34" s="643"/>
      <c r="DS34" s="643"/>
      <c r="DT34" s="643"/>
      <c r="DU34" s="643"/>
      <c r="DV34" s="644"/>
      <c r="DW34" s="645">
        <v>13.1</v>
      </c>
      <c r="DX34" s="663"/>
      <c r="DY34" s="663"/>
      <c r="DZ34" s="663"/>
      <c r="EA34" s="663"/>
      <c r="EB34" s="663"/>
      <c r="EC34" s="681"/>
    </row>
    <row r="35" spans="2:133" ht="11.25" customHeight="1" x14ac:dyDescent="0.15">
      <c r="B35" s="639" t="s">
        <v>327</v>
      </c>
      <c r="C35" s="640"/>
      <c r="D35" s="640"/>
      <c r="E35" s="640"/>
      <c r="F35" s="640"/>
      <c r="G35" s="640"/>
      <c r="H35" s="640"/>
      <c r="I35" s="640"/>
      <c r="J35" s="640"/>
      <c r="K35" s="640"/>
      <c r="L35" s="640"/>
      <c r="M35" s="640"/>
      <c r="N35" s="640"/>
      <c r="O35" s="640"/>
      <c r="P35" s="640"/>
      <c r="Q35" s="641"/>
      <c r="R35" s="642">
        <v>74192</v>
      </c>
      <c r="S35" s="643"/>
      <c r="T35" s="643"/>
      <c r="U35" s="643"/>
      <c r="V35" s="643"/>
      <c r="W35" s="643"/>
      <c r="X35" s="643"/>
      <c r="Y35" s="644"/>
      <c r="Z35" s="675">
        <v>0.2</v>
      </c>
      <c r="AA35" s="675"/>
      <c r="AB35" s="675"/>
      <c r="AC35" s="675"/>
      <c r="AD35" s="676" t="s">
        <v>130</v>
      </c>
      <c r="AE35" s="676"/>
      <c r="AF35" s="676"/>
      <c r="AG35" s="676"/>
      <c r="AH35" s="676"/>
      <c r="AI35" s="676"/>
      <c r="AJ35" s="676"/>
      <c r="AK35" s="676"/>
      <c r="AL35" s="645" t="s">
        <v>249</v>
      </c>
      <c r="AM35" s="646"/>
      <c r="AN35" s="646"/>
      <c r="AO35" s="677"/>
      <c r="AP35" s="235"/>
      <c r="AQ35" s="703" t="s">
        <v>328</v>
      </c>
      <c r="AR35" s="704"/>
      <c r="AS35" s="704"/>
      <c r="AT35" s="704"/>
      <c r="AU35" s="704"/>
      <c r="AV35" s="704"/>
      <c r="AW35" s="704"/>
      <c r="AX35" s="704"/>
      <c r="AY35" s="704"/>
      <c r="AZ35" s="704"/>
      <c r="BA35" s="704"/>
      <c r="BB35" s="704"/>
      <c r="BC35" s="704"/>
      <c r="BD35" s="704"/>
      <c r="BE35" s="704"/>
      <c r="BF35" s="705"/>
      <c r="BG35" s="703" t="s">
        <v>329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330</v>
      </c>
      <c r="CE35" s="686"/>
      <c r="CF35" s="686"/>
      <c r="CG35" s="686"/>
      <c r="CH35" s="686"/>
      <c r="CI35" s="686"/>
      <c r="CJ35" s="686"/>
      <c r="CK35" s="686"/>
      <c r="CL35" s="686"/>
      <c r="CM35" s="686"/>
      <c r="CN35" s="686"/>
      <c r="CO35" s="686"/>
      <c r="CP35" s="686"/>
      <c r="CQ35" s="687"/>
      <c r="CR35" s="642">
        <v>113732</v>
      </c>
      <c r="CS35" s="661"/>
      <c r="CT35" s="661"/>
      <c r="CU35" s="661"/>
      <c r="CV35" s="661"/>
      <c r="CW35" s="661"/>
      <c r="CX35" s="661"/>
      <c r="CY35" s="662"/>
      <c r="CZ35" s="645">
        <v>0.2</v>
      </c>
      <c r="DA35" s="663"/>
      <c r="DB35" s="663"/>
      <c r="DC35" s="664"/>
      <c r="DD35" s="648">
        <v>84222</v>
      </c>
      <c r="DE35" s="661"/>
      <c r="DF35" s="661"/>
      <c r="DG35" s="661"/>
      <c r="DH35" s="661"/>
      <c r="DI35" s="661"/>
      <c r="DJ35" s="661"/>
      <c r="DK35" s="662"/>
      <c r="DL35" s="648">
        <v>83710</v>
      </c>
      <c r="DM35" s="661"/>
      <c r="DN35" s="661"/>
      <c r="DO35" s="661"/>
      <c r="DP35" s="661"/>
      <c r="DQ35" s="661"/>
      <c r="DR35" s="661"/>
      <c r="DS35" s="661"/>
      <c r="DT35" s="661"/>
      <c r="DU35" s="661"/>
      <c r="DV35" s="662"/>
      <c r="DW35" s="645">
        <v>0.5</v>
      </c>
      <c r="DX35" s="663"/>
      <c r="DY35" s="663"/>
      <c r="DZ35" s="663"/>
      <c r="EA35" s="663"/>
      <c r="EB35" s="663"/>
      <c r="EC35" s="681"/>
    </row>
    <row r="36" spans="2:133" ht="11.25" customHeight="1" x14ac:dyDescent="0.15">
      <c r="B36" s="639" t="s">
        <v>331</v>
      </c>
      <c r="C36" s="640"/>
      <c r="D36" s="640"/>
      <c r="E36" s="640"/>
      <c r="F36" s="640"/>
      <c r="G36" s="640"/>
      <c r="H36" s="640"/>
      <c r="I36" s="640"/>
      <c r="J36" s="640"/>
      <c r="K36" s="640"/>
      <c r="L36" s="640"/>
      <c r="M36" s="640"/>
      <c r="N36" s="640"/>
      <c r="O36" s="640"/>
      <c r="P36" s="640"/>
      <c r="Q36" s="641"/>
      <c r="R36" s="642">
        <v>2156165</v>
      </c>
      <c r="S36" s="643"/>
      <c r="T36" s="643"/>
      <c r="U36" s="643"/>
      <c r="V36" s="643"/>
      <c r="W36" s="643"/>
      <c r="X36" s="643"/>
      <c r="Y36" s="644"/>
      <c r="Z36" s="675">
        <v>4.4000000000000004</v>
      </c>
      <c r="AA36" s="675"/>
      <c r="AB36" s="675"/>
      <c r="AC36" s="675"/>
      <c r="AD36" s="676" t="s">
        <v>130</v>
      </c>
      <c r="AE36" s="676"/>
      <c r="AF36" s="676"/>
      <c r="AG36" s="676"/>
      <c r="AH36" s="676"/>
      <c r="AI36" s="676"/>
      <c r="AJ36" s="676"/>
      <c r="AK36" s="676"/>
      <c r="AL36" s="645" t="s">
        <v>130</v>
      </c>
      <c r="AM36" s="646"/>
      <c r="AN36" s="646"/>
      <c r="AO36" s="677"/>
      <c r="AP36" s="235"/>
      <c r="AQ36" s="694" t="s">
        <v>332</v>
      </c>
      <c r="AR36" s="695"/>
      <c r="AS36" s="695"/>
      <c r="AT36" s="695"/>
      <c r="AU36" s="695"/>
      <c r="AV36" s="695"/>
      <c r="AW36" s="695"/>
      <c r="AX36" s="695"/>
      <c r="AY36" s="696"/>
      <c r="AZ36" s="697">
        <v>2722807</v>
      </c>
      <c r="BA36" s="698"/>
      <c r="BB36" s="698"/>
      <c r="BC36" s="698"/>
      <c r="BD36" s="698"/>
      <c r="BE36" s="698"/>
      <c r="BF36" s="699"/>
      <c r="BG36" s="700" t="s">
        <v>333</v>
      </c>
      <c r="BH36" s="701"/>
      <c r="BI36" s="701"/>
      <c r="BJ36" s="701"/>
      <c r="BK36" s="701"/>
      <c r="BL36" s="701"/>
      <c r="BM36" s="701"/>
      <c r="BN36" s="701"/>
      <c r="BO36" s="701"/>
      <c r="BP36" s="701"/>
      <c r="BQ36" s="701"/>
      <c r="BR36" s="701"/>
      <c r="BS36" s="701"/>
      <c r="BT36" s="701"/>
      <c r="BU36" s="702"/>
      <c r="BV36" s="697">
        <v>418824</v>
      </c>
      <c r="BW36" s="698"/>
      <c r="BX36" s="698"/>
      <c r="BY36" s="698"/>
      <c r="BZ36" s="698"/>
      <c r="CA36" s="698"/>
      <c r="CB36" s="699"/>
      <c r="CD36" s="689" t="s">
        <v>334</v>
      </c>
      <c r="CE36" s="686"/>
      <c r="CF36" s="686"/>
      <c r="CG36" s="686"/>
      <c r="CH36" s="686"/>
      <c r="CI36" s="686"/>
      <c r="CJ36" s="686"/>
      <c r="CK36" s="686"/>
      <c r="CL36" s="686"/>
      <c r="CM36" s="686"/>
      <c r="CN36" s="686"/>
      <c r="CO36" s="686"/>
      <c r="CP36" s="686"/>
      <c r="CQ36" s="687"/>
      <c r="CR36" s="642">
        <v>16899124</v>
      </c>
      <c r="CS36" s="643"/>
      <c r="CT36" s="643"/>
      <c r="CU36" s="643"/>
      <c r="CV36" s="643"/>
      <c r="CW36" s="643"/>
      <c r="CX36" s="643"/>
      <c r="CY36" s="644"/>
      <c r="CZ36" s="645">
        <v>37.1</v>
      </c>
      <c r="DA36" s="663"/>
      <c r="DB36" s="663"/>
      <c r="DC36" s="664"/>
      <c r="DD36" s="648">
        <v>8627147</v>
      </c>
      <c r="DE36" s="643"/>
      <c r="DF36" s="643"/>
      <c r="DG36" s="643"/>
      <c r="DH36" s="643"/>
      <c r="DI36" s="643"/>
      <c r="DJ36" s="643"/>
      <c r="DK36" s="644"/>
      <c r="DL36" s="648">
        <v>2520110</v>
      </c>
      <c r="DM36" s="643"/>
      <c r="DN36" s="643"/>
      <c r="DO36" s="643"/>
      <c r="DP36" s="643"/>
      <c r="DQ36" s="643"/>
      <c r="DR36" s="643"/>
      <c r="DS36" s="643"/>
      <c r="DT36" s="643"/>
      <c r="DU36" s="643"/>
      <c r="DV36" s="644"/>
      <c r="DW36" s="645">
        <v>14.4</v>
      </c>
      <c r="DX36" s="663"/>
      <c r="DY36" s="663"/>
      <c r="DZ36" s="663"/>
      <c r="EA36" s="663"/>
      <c r="EB36" s="663"/>
      <c r="EC36" s="681"/>
    </row>
    <row r="37" spans="2:133" ht="11.25" customHeight="1" x14ac:dyDescent="0.15">
      <c r="B37" s="639" t="s">
        <v>335</v>
      </c>
      <c r="C37" s="640"/>
      <c r="D37" s="640"/>
      <c r="E37" s="640"/>
      <c r="F37" s="640"/>
      <c r="G37" s="640"/>
      <c r="H37" s="640"/>
      <c r="I37" s="640"/>
      <c r="J37" s="640"/>
      <c r="K37" s="640"/>
      <c r="L37" s="640"/>
      <c r="M37" s="640"/>
      <c r="N37" s="640"/>
      <c r="O37" s="640"/>
      <c r="P37" s="640"/>
      <c r="Q37" s="641"/>
      <c r="R37" s="642">
        <v>2521624</v>
      </c>
      <c r="S37" s="643"/>
      <c r="T37" s="643"/>
      <c r="U37" s="643"/>
      <c r="V37" s="643"/>
      <c r="W37" s="643"/>
      <c r="X37" s="643"/>
      <c r="Y37" s="644"/>
      <c r="Z37" s="675">
        <v>5.2</v>
      </c>
      <c r="AA37" s="675"/>
      <c r="AB37" s="675"/>
      <c r="AC37" s="675"/>
      <c r="AD37" s="676" t="s">
        <v>249</v>
      </c>
      <c r="AE37" s="676"/>
      <c r="AF37" s="676"/>
      <c r="AG37" s="676"/>
      <c r="AH37" s="676"/>
      <c r="AI37" s="676"/>
      <c r="AJ37" s="676"/>
      <c r="AK37" s="676"/>
      <c r="AL37" s="645" t="s">
        <v>249</v>
      </c>
      <c r="AM37" s="646"/>
      <c r="AN37" s="646"/>
      <c r="AO37" s="677"/>
      <c r="AQ37" s="682" t="s">
        <v>336</v>
      </c>
      <c r="AR37" s="683"/>
      <c r="AS37" s="683"/>
      <c r="AT37" s="683"/>
      <c r="AU37" s="683"/>
      <c r="AV37" s="683"/>
      <c r="AW37" s="683"/>
      <c r="AX37" s="683"/>
      <c r="AY37" s="684"/>
      <c r="AZ37" s="642">
        <v>423720</v>
      </c>
      <c r="BA37" s="643"/>
      <c r="BB37" s="643"/>
      <c r="BC37" s="643"/>
      <c r="BD37" s="661"/>
      <c r="BE37" s="661"/>
      <c r="BF37" s="685"/>
      <c r="BG37" s="689" t="s">
        <v>337</v>
      </c>
      <c r="BH37" s="686"/>
      <c r="BI37" s="686"/>
      <c r="BJ37" s="686"/>
      <c r="BK37" s="686"/>
      <c r="BL37" s="686"/>
      <c r="BM37" s="686"/>
      <c r="BN37" s="686"/>
      <c r="BO37" s="686"/>
      <c r="BP37" s="686"/>
      <c r="BQ37" s="686"/>
      <c r="BR37" s="686"/>
      <c r="BS37" s="686"/>
      <c r="BT37" s="686"/>
      <c r="BU37" s="687"/>
      <c r="BV37" s="642">
        <v>402147</v>
      </c>
      <c r="BW37" s="643"/>
      <c r="BX37" s="643"/>
      <c r="BY37" s="643"/>
      <c r="BZ37" s="643"/>
      <c r="CA37" s="643"/>
      <c r="CB37" s="688"/>
      <c r="CD37" s="689" t="s">
        <v>338</v>
      </c>
      <c r="CE37" s="686"/>
      <c r="CF37" s="686"/>
      <c r="CG37" s="686"/>
      <c r="CH37" s="686"/>
      <c r="CI37" s="686"/>
      <c r="CJ37" s="686"/>
      <c r="CK37" s="686"/>
      <c r="CL37" s="686"/>
      <c r="CM37" s="686"/>
      <c r="CN37" s="686"/>
      <c r="CO37" s="686"/>
      <c r="CP37" s="686"/>
      <c r="CQ37" s="687"/>
      <c r="CR37" s="642">
        <v>5139548</v>
      </c>
      <c r="CS37" s="661"/>
      <c r="CT37" s="661"/>
      <c r="CU37" s="661"/>
      <c r="CV37" s="661"/>
      <c r="CW37" s="661"/>
      <c r="CX37" s="661"/>
      <c r="CY37" s="662"/>
      <c r="CZ37" s="645">
        <v>11.3</v>
      </c>
      <c r="DA37" s="663"/>
      <c r="DB37" s="663"/>
      <c r="DC37" s="664"/>
      <c r="DD37" s="648">
        <v>3949248</v>
      </c>
      <c r="DE37" s="661"/>
      <c r="DF37" s="661"/>
      <c r="DG37" s="661"/>
      <c r="DH37" s="661"/>
      <c r="DI37" s="661"/>
      <c r="DJ37" s="661"/>
      <c r="DK37" s="662"/>
      <c r="DL37" s="648">
        <v>222448</v>
      </c>
      <c r="DM37" s="661"/>
      <c r="DN37" s="661"/>
      <c r="DO37" s="661"/>
      <c r="DP37" s="661"/>
      <c r="DQ37" s="661"/>
      <c r="DR37" s="661"/>
      <c r="DS37" s="661"/>
      <c r="DT37" s="661"/>
      <c r="DU37" s="661"/>
      <c r="DV37" s="662"/>
      <c r="DW37" s="645">
        <v>1.3</v>
      </c>
      <c r="DX37" s="663"/>
      <c r="DY37" s="663"/>
      <c r="DZ37" s="663"/>
      <c r="EA37" s="663"/>
      <c r="EB37" s="663"/>
      <c r="EC37" s="681"/>
    </row>
    <row r="38" spans="2:133" ht="11.25" customHeight="1" x14ac:dyDescent="0.15">
      <c r="B38" s="639" t="s">
        <v>339</v>
      </c>
      <c r="C38" s="640"/>
      <c r="D38" s="640"/>
      <c r="E38" s="640"/>
      <c r="F38" s="640"/>
      <c r="G38" s="640"/>
      <c r="H38" s="640"/>
      <c r="I38" s="640"/>
      <c r="J38" s="640"/>
      <c r="K38" s="640"/>
      <c r="L38" s="640"/>
      <c r="M38" s="640"/>
      <c r="N38" s="640"/>
      <c r="O38" s="640"/>
      <c r="P38" s="640"/>
      <c r="Q38" s="641"/>
      <c r="R38" s="642">
        <v>1492329</v>
      </c>
      <c r="S38" s="643"/>
      <c r="T38" s="643"/>
      <c r="U38" s="643"/>
      <c r="V38" s="643"/>
      <c r="W38" s="643"/>
      <c r="X38" s="643"/>
      <c r="Y38" s="644"/>
      <c r="Z38" s="675">
        <v>3.1</v>
      </c>
      <c r="AA38" s="675"/>
      <c r="AB38" s="675"/>
      <c r="AC38" s="675"/>
      <c r="AD38" s="676">
        <v>3060</v>
      </c>
      <c r="AE38" s="676"/>
      <c r="AF38" s="676"/>
      <c r="AG38" s="676"/>
      <c r="AH38" s="676"/>
      <c r="AI38" s="676"/>
      <c r="AJ38" s="676"/>
      <c r="AK38" s="676"/>
      <c r="AL38" s="645">
        <v>0</v>
      </c>
      <c r="AM38" s="646"/>
      <c r="AN38" s="646"/>
      <c r="AO38" s="677"/>
      <c r="AQ38" s="682" t="s">
        <v>340</v>
      </c>
      <c r="AR38" s="683"/>
      <c r="AS38" s="683"/>
      <c r="AT38" s="683"/>
      <c r="AU38" s="683"/>
      <c r="AV38" s="683"/>
      <c r="AW38" s="683"/>
      <c r="AX38" s="683"/>
      <c r="AY38" s="684"/>
      <c r="AZ38" s="642">
        <v>97786</v>
      </c>
      <c r="BA38" s="643"/>
      <c r="BB38" s="643"/>
      <c r="BC38" s="643"/>
      <c r="BD38" s="661"/>
      <c r="BE38" s="661"/>
      <c r="BF38" s="685"/>
      <c r="BG38" s="689" t="s">
        <v>341</v>
      </c>
      <c r="BH38" s="686"/>
      <c r="BI38" s="686"/>
      <c r="BJ38" s="686"/>
      <c r="BK38" s="686"/>
      <c r="BL38" s="686"/>
      <c r="BM38" s="686"/>
      <c r="BN38" s="686"/>
      <c r="BO38" s="686"/>
      <c r="BP38" s="686"/>
      <c r="BQ38" s="686"/>
      <c r="BR38" s="686"/>
      <c r="BS38" s="686"/>
      <c r="BT38" s="686"/>
      <c r="BU38" s="687"/>
      <c r="BV38" s="642">
        <v>10798</v>
      </c>
      <c r="BW38" s="643"/>
      <c r="BX38" s="643"/>
      <c r="BY38" s="643"/>
      <c r="BZ38" s="643"/>
      <c r="CA38" s="643"/>
      <c r="CB38" s="688"/>
      <c r="CD38" s="689" t="s">
        <v>342</v>
      </c>
      <c r="CE38" s="686"/>
      <c r="CF38" s="686"/>
      <c r="CG38" s="686"/>
      <c r="CH38" s="686"/>
      <c r="CI38" s="686"/>
      <c r="CJ38" s="686"/>
      <c r="CK38" s="686"/>
      <c r="CL38" s="686"/>
      <c r="CM38" s="686"/>
      <c r="CN38" s="686"/>
      <c r="CO38" s="686"/>
      <c r="CP38" s="686"/>
      <c r="CQ38" s="687"/>
      <c r="CR38" s="642">
        <v>2201301</v>
      </c>
      <c r="CS38" s="643"/>
      <c r="CT38" s="643"/>
      <c r="CU38" s="643"/>
      <c r="CV38" s="643"/>
      <c r="CW38" s="643"/>
      <c r="CX38" s="643"/>
      <c r="CY38" s="644"/>
      <c r="CZ38" s="645">
        <v>4.8</v>
      </c>
      <c r="DA38" s="663"/>
      <c r="DB38" s="663"/>
      <c r="DC38" s="664"/>
      <c r="DD38" s="648">
        <v>1735874</v>
      </c>
      <c r="DE38" s="643"/>
      <c r="DF38" s="643"/>
      <c r="DG38" s="643"/>
      <c r="DH38" s="643"/>
      <c r="DI38" s="643"/>
      <c r="DJ38" s="643"/>
      <c r="DK38" s="644"/>
      <c r="DL38" s="648">
        <v>1660961</v>
      </c>
      <c r="DM38" s="643"/>
      <c r="DN38" s="643"/>
      <c r="DO38" s="643"/>
      <c r="DP38" s="643"/>
      <c r="DQ38" s="643"/>
      <c r="DR38" s="643"/>
      <c r="DS38" s="643"/>
      <c r="DT38" s="643"/>
      <c r="DU38" s="643"/>
      <c r="DV38" s="644"/>
      <c r="DW38" s="645">
        <v>9.5</v>
      </c>
      <c r="DX38" s="663"/>
      <c r="DY38" s="663"/>
      <c r="DZ38" s="663"/>
      <c r="EA38" s="663"/>
      <c r="EB38" s="663"/>
      <c r="EC38" s="681"/>
    </row>
    <row r="39" spans="2:133" ht="11.25" customHeight="1" x14ac:dyDescent="0.15">
      <c r="B39" s="639" t="s">
        <v>343</v>
      </c>
      <c r="C39" s="640"/>
      <c r="D39" s="640"/>
      <c r="E39" s="640"/>
      <c r="F39" s="640"/>
      <c r="G39" s="640"/>
      <c r="H39" s="640"/>
      <c r="I39" s="640"/>
      <c r="J39" s="640"/>
      <c r="K39" s="640"/>
      <c r="L39" s="640"/>
      <c r="M39" s="640"/>
      <c r="N39" s="640"/>
      <c r="O39" s="640"/>
      <c r="P39" s="640"/>
      <c r="Q39" s="641"/>
      <c r="R39" s="642">
        <v>5717155</v>
      </c>
      <c r="S39" s="643"/>
      <c r="T39" s="643"/>
      <c r="U39" s="643"/>
      <c r="V39" s="643"/>
      <c r="W39" s="643"/>
      <c r="X39" s="643"/>
      <c r="Y39" s="644"/>
      <c r="Z39" s="675">
        <v>11.8</v>
      </c>
      <c r="AA39" s="675"/>
      <c r="AB39" s="675"/>
      <c r="AC39" s="675"/>
      <c r="AD39" s="676" t="s">
        <v>130</v>
      </c>
      <c r="AE39" s="676"/>
      <c r="AF39" s="676"/>
      <c r="AG39" s="676"/>
      <c r="AH39" s="676"/>
      <c r="AI39" s="676"/>
      <c r="AJ39" s="676"/>
      <c r="AK39" s="676"/>
      <c r="AL39" s="645" t="s">
        <v>249</v>
      </c>
      <c r="AM39" s="646"/>
      <c r="AN39" s="646"/>
      <c r="AO39" s="677"/>
      <c r="AQ39" s="682" t="s">
        <v>344</v>
      </c>
      <c r="AR39" s="683"/>
      <c r="AS39" s="683"/>
      <c r="AT39" s="683"/>
      <c r="AU39" s="683"/>
      <c r="AV39" s="683"/>
      <c r="AW39" s="683"/>
      <c r="AX39" s="683"/>
      <c r="AY39" s="684"/>
      <c r="AZ39" s="642" t="s">
        <v>130</v>
      </c>
      <c r="BA39" s="643"/>
      <c r="BB39" s="643"/>
      <c r="BC39" s="643"/>
      <c r="BD39" s="661"/>
      <c r="BE39" s="661"/>
      <c r="BF39" s="685"/>
      <c r="BG39" s="689" t="s">
        <v>345</v>
      </c>
      <c r="BH39" s="686"/>
      <c r="BI39" s="686"/>
      <c r="BJ39" s="686"/>
      <c r="BK39" s="686"/>
      <c r="BL39" s="686"/>
      <c r="BM39" s="686"/>
      <c r="BN39" s="686"/>
      <c r="BO39" s="686"/>
      <c r="BP39" s="686"/>
      <c r="BQ39" s="686"/>
      <c r="BR39" s="686"/>
      <c r="BS39" s="686"/>
      <c r="BT39" s="686"/>
      <c r="BU39" s="687"/>
      <c r="BV39" s="642">
        <v>19150</v>
      </c>
      <c r="BW39" s="643"/>
      <c r="BX39" s="643"/>
      <c r="BY39" s="643"/>
      <c r="BZ39" s="643"/>
      <c r="CA39" s="643"/>
      <c r="CB39" s="688"/>
      <c r="CD39" s="689" t="s">
        <v>346</v>
      </c>
      <c r="CE39" s="686"/>
      <c r="CF39" s="686"/>
      <c r="CG39" s="686"/>
      <c r="CH39" s="686"/>
      <c r="CI39" s="686"/>
      <c r="CJ39" s="686"/>
      <c r="CK39" s="686"/>
      <c r="CL39" s="686"/>
      <c r="CM39" s="686"/>
      <c r="CN39" s="686"/>
      <c r="CO39" s="686"/>
      <c r="CP39" s="686"/>
      <c r="CQ39" s="687"/>
      <c r="CR39" s="642">
        <v>662953</v>
      </c>
      <c r="CS39" s="661"/>
      <c r="CT39" s="661"/>
      <c r="CU39" s="661"/>
      <c r="CV39" s="661"/>
      <c r="CW39" s="661"/>
      <c r="CX39" s="661"/>
      <c r="CY39" s="662"/>
      <c r="CZ39" s="645">
        <v>1.5</v>
      </c>
      <c r="DA39" s="663"/>
      <c r="DB39" s="663"/>
      <c r="DC39" s="664"/>
      <c r="DD39" s="648">
        <v>544097</v>
      </c>
      <c r="DE39" s="661"/>
      <c r="DF39" s="661"/>
      <c r="DG39" s="661"/>
      <c r="DH39" s="661"/>
      <c r="DI39" s="661"/>
      <c r="DJ39" s="661"/>
      <c r="DK39" s="662"/>
      <c r="DL39" s="648" t="s">
        <v>249</v>
      </c>
      <c r="DM39" s="661"/>
      <c r="DN39" s="661"/>
      <c r="DO39" s="661"/>
      <c r="DP39" s="661"/>
      <c r="DQ39" s="661"/>
      <c r="DR39" s="661"/>
      <c r="DS39" s="661"/>
      <c r="DT39" s="661"/>
      <c r="DU39" s="661"/>
      <c r="DV39" s="662"/>
      <c r="DW39" s="645" t="s">
        <v>249</v>
      </c>
      <c r="DX39" s="663"/>
      <c r="DY39" s="663"/>
      <c r="DZ39" s="663"/>
      <c r="EA39" s="663"/>
      <c r="EB39" s="663"/>
      <c r="EC39" s="681"/>
    </row>
    <row r="40" spans="2:133" ht="11.25" customHeight="1" x14ac:dyDescent="0.15">
      <c r="B40" s="639" t="s">
        <v>347</v>
      </c>
      <c r="C40" s="640"/>
      <c r="D40" s="640"/>
      <c r="E40" s="640"/>
      <c r="F40" s="640"/>
      <c r="G40" s="640"/>
      <c r="H40" s="640"/>
      <c r="I40" s="640"/>
      <c r="J40" s="640"/>
      <c r="K40" s="640"/>
      <c r="L40" s="640"/>
      <c r="M40" s="640"/>
      <c r="N40" s="640"/>
      <c r="O40" s="640"/>
      <c r="P40" s="640"/>
      <c r="Q40" s="641"/>
      <c r="R40" s="642" t="s">
        <v>249</v>
      </c>
      <c r="S40" s="643"/>
      <c r="T40" s="643"/>
      <c r="U40" s="643"/>
      <c r="V40" s="643"/>
      <c r="W40" s="643"/>
      <c r="X40" s="643"/>
      <c r="Y40" s="644"/>
      <c r="Z40" s="675" t="s">
        <v>130</v>
      </c>
      <c r="AA40" s="675"/>
      <c r="AB40" s="675"/>
      <c r="AC40" s="675"/>
      <c r="AD40" s="676" t="s">
        <v>130</v>
      </c>
      <c r="AE40" s="676"/>
      <c r="AF40" s="676"/>
      <c r="AG40" s="676"/>
      <c r="AH40" s="676"/>
      <c r="AI40" s="676"/>
      <c r="AJ40" s="676"/>
      <c r="AK40" s="676"/>
      <c r="AL40" s="645" t="s">
        <v>249</v>
      </c>
      <c r="AM40" s="646"/>
      <c r="AN40" s="646"/>
      <c r="AO40" s="677"/>
      <c r="AQ40" s="682" t="s">
        <v>348</v>
      </c>
      <c r="AR40" s="683"/>
      <c r="AS40" s="683"/>
      <c r="AT40" s="683"/>
      <c r="AU40" s="683"/>
      <c r="AV40" s="683"/>
      <c r="AW40" s="683"/>
      <c r="AX40" s="683"/>
      <c r="AY40" s="684"/>
      <c r="AZ40" s="642" t="s">
        <v>130</v>
      </c>
      <c r="BA40" s="643"/>
      <c r="BB40" s="643"/>
      <c r="BC40" s="643"/>
      <c r="BD40" s="661"/>
      <c r="BE40" s="661"/>
      <c r="BF40" s="685"/>
      <c r="BG40" s="690" t="s">
        <v>349</v>
      </c>
      <c r="BH40" s="691"/>
      <c r="BI40" s="691"/>
      <c r="BJ40" s="691"/>
      <c r="BK40" s="691"/>
      <c r="BL40" s="236"/>
      <c r="BM40" s="686" t="s">
        <v>350</v>
      </c>
      <c r="BN40" s="686"/>
      <c r="BO40" s="686"/>
      <c r="BP40" s="686"/>
      <c r="BQ40" s="686"/>
      <c r="BR40" s="686"/>
      <c r="BS40" s="686"/>
      <c r="BT40" s="686"/>
      <c r="BU40" s="687"/>
      <c r="BV40" s="642">
        <v>101</v>
      </c>
      <c r="BW40" s="643"/>
      <c r="BX40" s="643"/>
      <c r="BY40" s="643"/>
      <c r="BZ40" s="643"/>
      <c r="CA40" s="643"/>
      <c r="CB40" s="688"/>
      <c r="CD40" s="689" t="s">
        <v>351</v>
      </c>
      <c r="CE40" s="686"/>
      <c r="CF40" s="686"/>
      <c r="CG40" s="686"/>
      <c r="CH40" s="686"/>
      <c r="CI40" s="686"/>
      <c r="CJ40" s="686"/>
      <c r="CK40" s="686"/>
      <c r="CL40" s="686"/>
      <c r="CM40" s="686"/>
      <c r="CN40" s="686"/>
      <c r="CO40" s="686"/>
      <c r="CP40" s="686"/>
      <c r="CQ40" s="687"/>
      <c r="CR40" s="642">
        <v>452900</v>
      </c>
      <c r="CS40" s="643"/>
      <c r="CT40" s="643"/>
      <c r="CU40" s="643"/>
      <c r="CV40" s="643"/>
      <c r="CW40" s="643"/>
      <c r="CX40" s="643"/>
      <c r="CY40" s="644"/>
      <c r="CZ40" s="645">
        <v>1</v>
      </c>
      <c r="DA40" s="663"/>
      <c r="DB40" s="663"/>
      <c r="DC40" s="664"/>
      <c r="DD40" s="648">
        <v>5200</v>
      </c>
      <c r="DE40" s="643"/>
      <c r="DF40" s="643"/>
      <c r="DG40" s="643"/>
      <c r="DH40" s="643"/>
      <c r="DI40" s="643"/>
      <c r="DJ40" s="643"/>
      <c r="DK40" s="644"/>
      <c r="DL40" s="648" t="s">
        <v>249</v>
      </c>
      <c r="DM40" s="643"/>
      <c r="DN40" s="643"/>
      <c r="DO40" s="643"/>
      <c r="DP40" s="643"/>
      <c r="DQ40" s="643"/>
      <c r="DR40" s="643"/>
      <c r="DS40" s="643"/>
      <c r="DT40" s="643"/>
      <c r="DU40" s="643"/>
      <c r="DV40" s="644"/>
      <c r="DW40" s="645" t="s">
        <v>130</v>
      </c>
      <c r="DX40" s="663"/>
      <c r="DY40" s="663"/>
      <c r="DZ40" s="663"/>
      <c r="EA40" s="663"/>
      <c r="EB40" s="663"/>
      <c r="EC40" s="681"/>
    </row>
    <row r="41" spans="2:133" ht="11.25" customHeight="1" x14ac:dyDescent="0.15">
      <c r="B41" s="639" t="s">
        <v>352</v>
      </c>
      <c r="C41" s="640"/>
      <c r="D41" s="640"/>
      <c r="E41" s="640"/>
      <c r="F41" s="640"/>
      <c r="G41" s="640"/>
      <c r="H41" s="640"/>
      <c r="I41" s="640"/>
      <c r="J41" s="640"/>
      <c r="K41" s="640"/>
      <c r="L41" s="640"/>
      <c r="M41" s="640"/>
      <c r="N41" s="640"/>
      <c r="O41" s="640"/>
      <c r="P41" s="640"/>
      <c r="Q41" s="641"/>
      <c r="R41" s="642" t="s">
        <v>130</v>
      </c>
      <c r="S41" s="643"/>
      <c r="T41" s="643"/>
      <c r="U41" s="643"/>
      <c r="V41" s="643"/>
      <c r="W41" s="643"/>
      <c r="X41" s="643"/>
      <c r="Y41" s="644"/>
      <c r="Z41" s="675" t="s">
        <v>130</v>
      </c>
      <c r="AA41" s="675"/>
      <c r="AB41" s="675"/>
      <c r="AC41" s="675"/>
      <c r="AD41" s="676" t="s">
        <v>249</v>
      </c>
      <c r="AE41" s="676"/>
      <c r="AF41" s="676"/>
      <c r="AG41" s="676"/>
      <c r="AH41" s="676"/>
      <c r="AI41" s="676"/>
      <c r="AJ41" s="676"/>
      <c r="AK41" s="676"/>
      <c r="AL41" s="645" t="s">
        <v>249</v>
      </c>
      <c r="AM41" s="646"/>
      <c r="AN41" s="646"/>
      <c r="AO41" s="677"/>
      <c r="AQ41" s="682" t="s">
        <v>353</v>
      </c>
      <c r="AR41" s="683"/>
      <c r="AS41" s="683"/>
      <c r="AT41" s="683"/>
      <c r="AU41" s="683"/>
      <c r="AV41" s="683"/>
      <c r="AW41" s="683"/>
      <c r="AX41" s="683"/>
      <c r="AY41" s="684"/>
      <c r="AZ41" s="642">
        <v>583459</v>
      </c>
      <c r="BA41" s="643"/>
      <c r="BB41" s="643"/>
      <c r="BC41" s="643"/>
      <c r="BD41" s="661"/>
      <c r="BE41" s="661"/>
      <c r="BF41" s="685"/>
      <c r="BG41" s="690"/>
      <c r="BH41" s="691"/>
      <c r="BI41" s="691"/>
      <c r="BJ41" s="691"/>
      <c r="BK41" s="691"/>
      <c r="BL41" s="236"/>
      <c r="BM41" s="686" t="s">
        <v>354</v>
      </c>
      <c r="BN41" s="686"/>
      <c r="BO41" s="686"/>
      <c r="BP41" s="686"/>
      <c r="BQ41" s="686"/>
      <c r="BR41" s="686"/>
      <c r="BS41" s="686"/>
      <c r="BT41" s="686"/>
      <c r="BU41" s="687"/>
      <c r="BV41" s="642">
        <v>1</v>
      </c>
      <c r="BW41" s="643"/>
      <c r="BX41" s="643"/>
      <c r="BY41" s="643"/>
      <c r="BZ41" s="643"/>
      <c r="CA41" s="643"/>
      <c r="CB41" s="688"/>
      <c r="CD41" s="689" t="s">
        <v>355</v>
      </c>
      <c r="CE41" s="686"/>
      <c r="CF41" s="686"/>
      <c r="CG41" s="686"/>
      <c r="CH41" s="686"/>
      <c r="CI41" s="686"/>
      <c r="CJ41" s="686"/>
      <c r="CK41" s="686"/>
      <c r="CL41" s="686"/>
      <c r="CM41" s="686"/>
      <c r="CN41" s="686"/>
      <c r="CO41" s="686"/>
      <c r="CP41" s="686"/>
      <c r="CQ41" s="687"/>
      <c r="CR41" s="642" t="s">
        <v>130</v>
      </c>
      <c r="CS41" s="661"/>
      <c r="CT41" s="661"/>
      <c r="CU41" s="661"/>
      <c r="CV41" s="661"/>
      <c r="CW41" s="661"/>
      <c r="CX41" s="661"/>
      <c r="CY41" s="662"/>
      <c r="CZ41" s="645" t="s">
        <v>249</v>
      </c>
      <c r="DA41" s="663"/>
      <c r="DB41" s="663"/>
      <c r="DC41" s="664"/>
      <c r="DD41" s="648" t="s">
        <v>249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356</v>
      </c>
      <c r="C42" s="640"/>
      <c r="D42" s="640"/>
      <c r="E42" s="640"/>
      <c r="F42" s="640"/>
      <c r="G42" s="640"/>
      <c r="H42" s="640"/>
      <c r="I42" s="640"/>
      <c r="J42" s="640"/>
      <c r="K42" s="640"/>
      <c r="L42" s="640"/>
      <c r="M42" s="640"/>
      <c r="N42" s="640"/>
      <c r="O42" s="640"/>
      <c r="P42" s="640"/>
      <c r="Q42" s="641"/>
      <c r="R42" s="642">
        <v>200000</v>
      </c>
      <c r="S42" s="643"/>
      <c r="T42" s="643"/>
      <c r="U42" s="643"/>
      <c r="V42" s="643"/>
      <c r="W42" s="643"/>
      <c r="X42" s="643"/>
      <c r="Y42" s="644"/>
      <c r="Z42" s="675">
        <v>0.4</v>
      </c>
      <c r="AA42" s="675"/>
      <c r="AB42" s="675"/>
      <c r="AC42" s="675"/>
      <c r="AD42" s="676" t="s">
        <v>249</v>
      </c>
      <c r="AE42" s="676"/>
      <c r="AF42" s="676"/>
      <c r="AG42" s="676"/>
      <c r="AH42" s="676"/>
      <c r="AI42" s="676"/>
      <c r="AJ42" s="676"/>
      <c r="AK42" s="676"/>
      <c r="AL42" s="645" t="s">
        <v>249</v>
      </c>
      <c r="AM42" s="646"/>
      <c r="AN42" s="646"/>
      <c r="AO42" s="677"/>
      <c r="AQ42" s="678" t="s">
        <v>357</v>
      </c>
      <c r="AR42" s="679"/>
      <c r="AS42" s="679"/>
      <c r="AT42" s="679"/>
      <c r="AU42" s="679"/>
      <c r="AV42" s="679"/>
      <c r="AW42" s="679"/>
      <c r="AX42" s="679"/>
      <c r="AY42" s="680"/>
      <c r="AZ42" s="626">
        <v>1617842</v>
      </c>
      <c r="BA42" s="665"/>
      <c r="BB42" s="665"/>
      <c r="BC42" s="665"/>
      <c r="BD42" s="627"/>
      <c r="BE42" s="627"/>
      <c r="BF42" s="671"/>
      <c r="BG42" s="692"/>
      <c r="BH42" s="693"/>
      <c r="BI42" s="693"/>
      <c r="BJ42" s="693"/>
      <c r="BK42" s="693"/>
      <c r="BL42" s="237"/>
      <c r="BM42" s="672" t="s">
        <v>358</v>
      </c>
      <c r="BN42" s="672"/>
      <c r="BO42" s="672"/>
      <c r="BP42" s="672"/>
      <c r="BQ42" s="672"/>
      <c r="BR42" s="672"/>
      <c r="BS42" s="672"/>
      <c r="BT42" s="672"/>
      <c r="BU42" s="673"/>
      <c r="BV42" s="626">
        <v>277</v>
      </c>
      <c r="BW42" s="665"/>
      <c r="BX42" s="665"/>
      <c r="BY42" s="665"/>
      <c r="BZ42" s="665"/>
      <c r="CA42" s="665"/>
      <c r="CB42" s="674"/>
      <c r="CD42" s="639" t="s">
        <v>359</v>
      </c>
      <c r="CE42" s="640"/>
      <c r="CF42" s="640"/>
      <c r="CG42" s="640"/>
      <c r="CH42" s="640"/>
      <c r="CI42" s="640"/>
      <c r="CJ42" s="640"/>
      <c r="CK42" s="640"/>
      <c r="CL42" s="640"/>
      <c r="CM42" s="640"/>
      <c r="CN42" s="640"/>
      <c r="CO42" s="640"/>
      <c r="CP42" s="640"/>
      <c r="CQ42" s="641"/>
      <c r="CR42" s="642">
        <v>7011350</v>
      </c>
      <c r="CS42" s="643"/>
      <c r="CT42" s="643"/>
      <c r="CU42" s="643"/>
      <c r="CV42" s="643"/>
      <c r="CW42" s="643"/>
      <c r="CX42" s="643"/>
      <c r="CY42" s="644"/>
      <c r="CZ42" s="645">
        <v>15.4</v>
      </c>
      <c r="DA42" s="646"/>
      <c r="DB42" s="646"/>
      <c r="DC42" s="647"/>
      <c r="DD42" s="648">
        <v>886871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360</v>
      </c>
      <c r="C43" s="624"/>
      <c r="D43" s="624"/>
      <c r="E43" s="624"/>
      <c r="F43" s="624"/>
      <c r="G43" s="624"/>
      <c r="H43" s="624"/>
      <c r="I43" s="624"/>
      <c r="J43" s="624"/>
      <c r="K43" s="624"/>
      <c r="L43" s="624"/>
      <c r="M43" s="624"/>
      <c r="N43" s="624"/>
      <c r="O43" s="624"/>
      <c r="P43" s="624"/>
      <c r="Q43" s="625"/>
      <c r="R43" s="626">
        <v>48580517</v>
      </c>
      <c r="S43" s="665"/>
      <c r="T43" s="665"/>
      <c r="U43" s="665"/>
      <c r="V43" s="665"/>
      <c r="W43" s="665"/>
      <c r="X43" s="665"/>
      <c r="Y43" s="666"/>
      <c r="Z43" s="667">
        <v>100</v>
      </c>
      <c r="AA43" s="667"/>
      <c r="AB43" s="667"/>
      <c r="AC43" s="667"/>
      <c r="AD43" s="668">
        <v>17310769</v>
      </c>
      <c r="AE43" s="668"/>
      <c r="AF43" s="668"/>
      <c r="AG43" s="668"/>
      <c r="AH43" s="668"/>
      <c r="AI43" s="668"/>
      <c r="AJ43" s="668"/>
      <c r="AK43" s="668"/>
      <c r="AL43" s="629">
        <v>100</v>
      </c>
      <c r="AM43" s="669"/>
      <c r="AN43" s="669"/>
      <c r="AO43" s="670"/>
      <c r="BV43" s="238"/>
      <c r="BW43" s="238"/>
      <c r="BX43" s="238"/>
      <c r="BY43" s="238"/>
      <c r="BZ43" s="238"/>
      <c r="CA43" s="238"/>
      <c r="CB43" s="238"/>
      <c r="CD43" s="639" t="s">
        <v>361</v>
      </c>
      <c r="CE43" s="640"/>
      <c r="CF43" s="640"/>
      <c r="CG43" s="640"/>
      <c r="CH43" s="640"/>
      <c r="CI43" s="640"/>
      <c r="CJ43" s="640"/>
      <c r="CK43" s="640"/>
      <c r="CL43" s="640"/>
      <c r="CM43" s="640"/>
      <c r="CN43" s="640"/>
      <c r="CO43" s="640"/>
      <c r="CP43" s="640"/>
      <c r="CQ43" s="641"/>
      <c r="CR43" s="642">
        <v>104490</v>
      </c>
      <c r="CS43" s="661"/>
      <c r="CT43" s="661"/>
      <c r="CU43" s="661"/>
      <c r="CV43" s="661"/>
      <c r="CW43" s="661"/>
      <c r="CX43" s="661"/>
      <c r="CY43" s="662"/>
      <c r="CZ43" s="645">
        <v>0.2</v>
      </c>
      <c r="DA43" s="663"/>
      <c r="DB43" s="663"/>
      <c r="DC43" s="664"/>
      <c r="DD43" s="648">
        <v>104490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309</v>
      </c>
      <c r="CE44" s="656"/>
      <c r="CF44" s="639" t="s">
        <v>362</v>
      </c>
      <c r="CG44" s="640"/>
      <c r="CH44" s="640"/>
      <c r="CI44" s="640"/>
      <c r="CJ44" s="640"/>
      <c r="CK44" s="640"/>
      <c r="CL44" s="640"/>
      <c r="CM44" s="640"/>
      <c r="CN44" s="640"/>
      <c r="CO44" s="640"/>
      <c r="CP44" s="640"/>
      <c r="CQ44" s="641"/>
      <c r="CR44" s="642">
        <v>6993246</v>
      </c>
      <c r="CS44" s="643"/>
      <c r="CT44" s="643"/>
      <c r="CU44" s="643"/>
      <c r="CV44" s="643"/>
      <c r="CW44" s="643"/>
      <c r="CX44" s="643"/>
      <c r="CY44" s="644"/>
      <c r="CZ44" s="645">
        <v>15.3</v>
      </c>
      <c r="DA44" s="646"/>
      <c r="DB44" s="646"/>
      <c r="DC44" s="647"/>
      <c r="DD44" s="648">
        <v>886871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364</v>
      </c>
      <c r="CG45" s="640"/>
      <c r="CH45" s="640"/>
      <c r="CI45" s="640"/>
      <c r="CJ45" s="640"/>
      <c r="CK45" s="640"/>
      <c r="CL45" s="640"/>
      <c r="CM45" s="640"/>
      <c r="CN45" s="640"/>
      <c r="CO45" s="640"/>
      <c r="CP45" s="640"/>
      <c r="CQ45" s="641"/>
      <c r="CR45" s="642">
        <v>2219813</v>
      </c>
      <c r="CS45" s="661"/>
      <c r="CT45" s="661"/>
      <c r="CU45" s="661"/>
      <c r="CV45" s="661"/>
      <c r="CW45" s="661"/>
      <c r="CX45" s="661"/>
      <c r="CY45" s="662"/>
      <c r="CZ45" s="645">
        <v>4.9000000000000004</v>
      </c>
      <c r="DA45" s="663"/>
      <c r="DB45" s="663"/>
      <c r="DC45" s="664"/>
      <c r="DD45" s="648">
        <v>136701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366</v>
      </c>
      <c r="CG46" s="640"/>
      <c r="CH46" s="640"/>
      <c r="CI46" s="640"/>
      <c r="CJ46" s="640"/>
      <c r="CK46" s="640"/>
      <c r="CL46" s="640"/>
      <c r="CM46" s="640"/>
      <c r="CN46" s="640"/>
      <c r="CO46" s="640"/>
      <c r="CP46" s="640"/>
      <c r="CQ46" s="641"/>
      <c r="CR46" s="642">
        <v>4705440</v>
      </c>
      <c r="CS46" s="643"/>
      <c r="CT46" s="643"/>
      <c r="CU46" s="643"/>
      <c r="CV46" s="643"/>
      <c r="CW46" s="643"/>
      <c r="CX46" s="643"/>
      <c r="CY46" s="644"/>
      <c r="CZ46" s="645">
        <v>10.3</v>
      </c>
      <c r="DA46" s="646"/>
      <c r="DB46" s="646"/>
      <c r="DC46" s="647"/>
      <c r="DD46" s="648">
        <v>738603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368</v>
      </c>
      <c r="CG47" s="640"/>
      <c r="CH47" s="640"/>
      <c r="CI47" s="640"/>
      <c r="CJ47" s="640"/>
      <c r="CK47" s="640"/>
      <c r="CL47" s="640"/>
      <c r="CM47" s="640"/>
      <c r="CN47" s="640"/>
      <c r="CO47" s="640"/>
      <c r="CP47" s="640"/>
      <c r="CQ47" s="641"/>
      <c r="CR47" s="642">
        <v>18104</v>
      </c>
      <c r="CS47" s="661"/>
      <c r="CT47" s="661"/>
      <c r="CU47" s="661"/>
      <c r="CV47" s="661"/>
      <c r="CW47" s="661"/>
      <c r="CX47" s="661"/>
      <c r="CY47" s="662"/>
      <c r="CZ47" s="645">
        <v>0</v>
      </c>
      <c r="DA47" s="663"/>
      <c r="DB47" s="663"/>
      <c r="DC47" s="664"/>
      <c r="DD47" s="648" t="s">
        <v>249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369</v>
      </c>
      <c r="CG48" s="640"/>
      <c r="CH48" s="640"/>
      <c r="CI48" s="640"/>
      <c r="CJ48" s="640"/>
      <c r="CK48" s="640"/>
      <c r="CL48" s="640"/>
      <c r="CM48" s="640"/>
      <c r="CN48" s="640"/>
      <c r="CO48" s="640"/>
      <c r="CP48" s="640"/>
      <c r="CQ48" s="641"/>
      <c r="CR48" s="642" t="s">
        <v>249</v>
      </c>
      <c r="CS48" s="643"/>
      <c r="CT48" s="643"/>
      <c r="CU48" s="643"/>
      <c r="CV48" s="643"/>
      <c r="CW48" s="643"/>
      <c r="CX48" s="643"/>
      <c r="CY48" s="644"/>
      <c r="CZ48" s="645" t="s">
        <v>130</v>
      </c>
      <c r="DA48" s="646"/>
      <c r="DB48" s="646"/>
      <c r="DC48" s="647"/>
      <c r="DD48" s="648" t="s">
        <v>130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370</v>
      </c>
      <c r="CE49" s="624"/>
      <c r="CF49" s="624"/>
      <c r="CG49" s="624"/>
      <c r="CH49" s="624"/>
      <c r="CI49" s="624"/>
      <c r="CJ49" s="624"/>
      <c r="CK49" s="624"/>
      <c r="CL49" s="624"/>
      <c r="CM49" s="624"/>
      <c r="CN49" s="624"/>
      <c r="CO49" s="624"/>
      <c r="CP49" s="624"/>
      <c r="CQ49" s="625"/>
      <c r="CR49" s="626">
        <v>45576459</v>
      </c>
      <c r="CS49" s="627"/>
      <c r="CT49" s="627"/>
      <c r="CU49" s="627"/>
      <c r="CV49" s="627"/>
      <c r="CW49" s="627"/>
      <c r="CX49" s="627"/>
      <c r="CY49" s="628"/>
      <c r="CZ49" s="629">
        <v>100</v>
      </c>
      <c r="DA49" s="630"/>
      <c r="DB49" s="630"/>
      <c r="DC49" s="631"/>
      <c r="DD49" s="632">
        <v>23781858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elaFdXOKkMWNZDKnYKB+mAvKK85hTd2lwLXMQ9QSku8iL2UnrVof9c9S24Jarz/XsNOS9w9SA7LO1G+NKIDaig==" saltValue="TshoeaUMBzrMgpSGtyqg2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372</v>
      </c>
      <c r="DK2" s="1168"/>
      <c r="DL2" s="1168"/>
      <c r="DM2" s="1168"/>
      <c r="DN2" s="1168"/>
      <c r="DO2" s="1169"/>
      <c r="DP2" s="251"/>
      <c r="DQ2" s="1167" t="s">
        <v>373</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374</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376</v>
      </c>
      <c r="B5" s="1053"/>
      <c r="C5" s="1053"/>
      <c r="D5" s="1053"/>
      <c r="E5" s="1053"/>
      <c r="F5" s="1053"/>
      <c r="G5" s="1053"/>
      <c r="H5" s="1053"/>
      <c r="I5" s="1053"/>
      <c r="J5" s="1053"/>
      <c r="K5" s="1053"/>
      <c r="L5" s="1053"/>
      <c r="M5" s="1053"/>
      <c r="N5" s="1053"/>
      <c r="O5" s="1053"/>
      <c r="P5" s="1054"/>
      <c r="Q5" s="1058" t="s">
        <v>377</v>
      </c>
      <c r="R5" s="1059"/>
      <c r="S5" s="1059"/>
      <c r="T5" s="1059"/>
      <c r="U5" s="1060"/>
      <c r="V5" s="1058" t="s">
        <v>378</v>
      </c>
      <c r="W5" s="1059"/>
      <c r="X5" s="1059"/>
      <c r="Y5" s="1059"/>
      <c r="Z5" s="1060"/>
      <c r="AA5" s="1058" t="s">
        <v>379</v>
      </c>
      <c r="AB5" s="1059"/>
      <c r="AC5" s="1059"/>
      <c r="AD5" s="1059"/>
      <c r="AE5" s="1059"/>
      <c r="AF5" s="1170" t="s">
        <v>380</v>
      </c>
      <c r="AG5" s="1059"/>
      <c r="AH5" s="1059"/>
      <c r="AI5" s="1059"/>
      <c r="AJ5" s="1074"/>
      <c r="AK5" s="1059" t="s">
        <v>381</v>
      </c>
      <c r="AL5" s="1059"/>
      <c r="AM5" s="1059"/>
      <c r="AN5" s="1059"/>
      <c r="AO5" s="1060"/>
      <c r="AP5" s="1058" t="s">
        <v>382</v>
      </c>
      <c r="AQ5" s="1059"/>
      <c r="AR5" s="1059"/>
      <c r="AS5" s="1059"/>
      <c r="AT5" s="1060"/>
      <c r="AU5" s="1058" t="s">
        <v>383</v>
      </c>
      <c r="AV5" s="1059"/>
      <c r="AW5" s="1059"/>
      <c r="AX5" s="1059"/>
      <c r="AY5" s="1074"/>
      <c r="AZ5" s="258"/>
      <c r="BA5" s="258"/>
      <c r="BB5" s="258"/>
      <c r="BC5" s="258"/>
      <c r="BD5" s="258"/>
      <c r="BE5" s="259"/>
      <c r="BF5" s="259"/>
      <c r="BG5" s="259"/>
      <c r="BH5" s="259"/>
      <c r="BI5" s="259"/>
      <c r="BJ5" s="259"/>
      <c r="BK5" s="259"/>
      <c r="BL5" s="259"/>
      <c r="BM5" s="259"/>
      <c r="BN5" s="259"/>
      <c r="BO5" s="259"/>
      <c r="BP5" s="259"/>
      <c r="BQ5" s="1052" t="s">
        <v>384</v>
      </c>
      <c r="BR5" s="1053"/>
      <c r="BS5" s="1053"/>
      <c r="BT5" s="1053"/>
      <c r="BU5" s="1053"/>
      <c r="BV5" s="1053"/>
      <c r="BW5" s="1053"/>
      <c r="BX5" s="1053"/>
      <c r="BY5" s="1053"/>
      <c r="BZ5" s="1053"/>
      <c r="CA5" s="1053"/>
      <c r="CB5" s="1053"/>
      <c r="CC5" s="1053"/>
      <c r="CD5" s="1053"/>
      <c r="CE5" s="1053"/>
      <c r="CF5" s="1053"/>
      <c r="CG5" s="1054"/>
      <c r="CH5" s="1058" t="s">
        <v>385</v>
      </c>
      <c r="CI5" s="1059"/>
      <c r="CJ5" s="1059"/>
      <c r="CK5" s="1059"/>
      <c r="CL5" s="1060"/>
      <c r="CM5" s="1058" t="s">
        <v>386</v>
      </c>
      <c r="CN5" s="1059"/>
      <c r="CO5" s="1059"/>
      <c r="CP5" s="1059"/>
      <c r="CQ5" s="1060"/>
      <c r="CR5" s="1058" t="s">
        <v>387</v>
      </c>
      <c r="CS5" s="1059"/>
      <c r="CT5" s="1059"/>
      <c r="CU5" s="1059"/>
      <c r="CV5" s="1060"/>
      <c r="CW5" s="1058" t="s">
        <v>388</v>
      </c>
      <c r="CX5" s="1059"/>
      <c r="CY5" s="1059"/>
      <c r="CZ5" s="1059"/>
      <c r="DA5" s="1060"/>
      <c r="DB5" s="1058" t="s">
        <v>389</v>
      </c>
      <c r="DC5" s="1059"/>
      <c r="DD5" s="1059"/>
      <c r="DE5" s="1059"/>
      <c r="DF5" s="1060"/>
      <c r="DG5" s="1155" t="s">
        <v>390</v>
      </c>
      <c r="DH5" s="1156"/>
      <c r="DI5" s="1156"/>
      <c r="DJ5" s="1156"/>
      <c r="DK5" s="1157"/>
      <c r="DL5" s="1155" t="s">
        <v>391</v>
      </c>
      <c r="DM5" s="1156"/>
      <c r="DN5" s="1156"/>
      <c r="DO5" s="1156"/>
      <c r="DP5" s="1157"/>
      <c r="DQ5" s="1058" t="s">
        <v>392</v>
      </c>
      <c r="DR5" s="1059"/>
      <c r="DS5" s="1059"/>
      <c r="DT5" s="1059"/>
      <c r="DU5" s="1060"/>
      <c r="DV5" s="1058" t="s">
        <v>383</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393</v>
      </c>
      <c r="C7" s="1108"/>
      <c r="D7" s="1108"/>
      <c r="E7" s="1108"/>
      <c r="F7" s="1108"/>
      <c r="G7" s="1108"/>
      <c r="H7" s="1108"/>
      <c r="I7" s="1108"/>
      <c r="J7" s="1108"/>
      <c r="K7" s="1108"/>
      <c r="L7" s="1108"/>
      <c r="M7" s="1108"/>
      <c r="N7" s="1108"/>
      <c r="O7" s="1108"/>
      <c r="P7" s="1109"/>
      <c r="Q7" s="1161">
        <v>47818</v>
      </c>
      <c r="R7" s="1162"/>
      <c r="S7" s="1162"/>
      <c r="T7" s="1162"/>
      <c r="U7" s="1162"/>
      <c r="V7" s="1162">
        <v>44814</v>
      </c>
      <c r="W7" s="1162"/>
      <c r="X7" s="1162"/>
      <c r="Y7" s="1162"/>
      <c r="Z7" s="1162"/>
      <c r="AA7" s="1162">
        <v>3004</v>
      </c>
      <c r="AB7" s="1162"/>
      <c r="AC7" s="1162"/>
      <c r="AD7" s="1162"/>
      <c r="AE7" s="1163"/>
      <c r="AF7" s="1164">
        <v>1999</v>
      </c>
      <c r="AG7" s="1165"/>
      <c r="AH7" s="1165"/>
      <c r="AI7" s="1165"/>
      <c r="AJ7" s="1166"/>
      <c r="AK7" s="1148">
        <v>40</v>
      </c>
      <c r="AL7" s="1149"/>
      <c r="AM7" s="1149"/>
      <c r="AN7" s="1149"/>
      <c r="AO7" s="1149"/>
      <c r="AP7" s="1149">
        <v>30848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589</v>
      </c>
      <c r="BS7" s="1152" t="s">
        <v>590</v>
      </c>
      <c r="BT7" s="1153"/>
      <c r="BU7" s="1153"/>
      <c r="BV7" s="1153"/>
      <c r="BW7" s="1153"/>
      <c r="BX7" s="1153"/>
      <c r="BY7" s="1153"/>
      <c r="BZ7" s="1153"/>
      <c r="CA7" s="1153"/>
      <c r="CB7" s="1153"/>
      <c r="CC7" s="1153"/>
      <c r="CD7" s="1153"/>
      <c r="CE7" s="1153"/>
      <c r="CF7" s="1153"/>
      <c r="CG7" s="1154"/>
      <c r="CH7" s="1145">
        <v>51</v>
      </c>
      <c r="CI7" s="1146"/>
      <c r="CJ7" s="1146"/>
      <c r="CK7" s="1146"/>
      <c r="CL7" s="1147"/>
      <c r="CM7" s="1145">
        <v>1270</v>
      </c>
      <c r="CN7" s="1146"/>
      <c r="CO7" s="1146"/>
      <c r="CP7" s="1146"/>
      <c r="CQ7" s="1147"/>
      <c r="CR7" s="1145">
        <v>180</v>
      </c>
      <c r="CS7" s="1146"/>
      <c r="CT7" s="1146"/>
      <c r="CU7" s="1146"/>
      <c r="CV7" s="1147"/>
      <c r="CW7" s="1145" t="s">
        <v>577</v>
      </c>
      <c r="CX7" s="1146"/>
      <c r="CY7" s="1146"/>
      <c r="CZ7" s="1146"/>
      <c r="DA7" s="1147"/>
      <c r="DB7" s="1145" t="s">
        <v>577</v>
      </c>
      <c r="DC7" s="1146"/>
      <c r="DD7" s="1146"/>
      <c r="DE7" s="1146"/>
      <c r="DF7" s="1147"/>
      <c r="DG7" s="1145" t="s">
        <v>577</v>
      </c>
      <c r="DH7" s="1146"/>
      <c r="DI7" s="1146"/>
      <c r="DJ7" s="1146"/>
      <c r="DK7" s="1147"/>
      <c r="DL7" s="1145" t="s">
        <v>577</v>
      </c>
      <c r="DM7" s="1146"/>
      <c r="DN7" s="1146"/>
      <c r="DO7" s="1146"/>
      <c r="DP7" s="1147"/>
      <c r="DQ7" s="1145" t="s">
        <v>577</v>
      </c>
      <c r="DR7" s="1146"/>
      <c r="DS7" s="1146"/>
      <c r="DT7" s="1146"/>
      <c r="DU7" s="1147"/>
      <c r="DV7" s="1172"/>
      <c r="DW7" s="1173"/>
      <c r="DX7" s="1173"/>
      <c r="DY7" s="1173"/>
      <c r="DZ7" s="1174"/>
      <c r="EA7" s="256"/>
    </row>
    <row r="8" spans="1:131" s="257" customFormat="1" ht="26.25" customHeight="1" x14ac:dyDescent="0.15">
      <c r="A8" s="263">
        <v>2</v>
      </c>
      <c r="B8" s="1094" t="s">
        <v>394</v>
      </c>
      <c r="C8" s="1095"/>
      <c r="D8" s="1095"/>
      <c r="E8" s="1095"/>
      <c r="F8" s="1095"/>
      <c r="G8" s="1095"/>
      <c r="H8" s="1095"/>
      <c r="I8" s="1095"/>
      <c r="J8" s="1095"/>
      <c r="K8" s="1095"/>
      <c r="L8" s="1095"/>
      <c r="M8" s="1095"/>
      <c r="N8" s="1095"/>
      <c r="O8" s="1095"/>
      <c r="P8" s="1096"/>
      <c r="Q8" s="1100">
        <v>2484</v>
      </c>
      <c r="R8" s="1101"/>
      <c r="S8" s="1101"/>
      <c r="T8" s="1101"/>
      <c r="U8" s="1101"/>
      <c r="V8" s="1101">
        <v>2484</v>
      </c>
      <c r="W8" s="1101"/>
      <c r="X8" s="1101"/>
      <c r="Y8" s="1101"/>
      <c r="Z8" s="1101"/>
      <c r="AA8" s="1101" t="s">
        <v>577</v>
      </c>
      <c r="AB8" s="1101"/>
      <c r="AC8" s="1101"/>
      <c r="AD8" s="1101"/>
      <c r="AE8" s="1102"/>
      <c r="AF8" s="1076" t="s">
        <v>130</v>
      </c>
      <c r="AG8" s="1077"/>
      <c r="AH8" s="1077"/>
      <c r="AI8" s="1077"/>
      <c r="AJ8" s="1078"/>
      <c r="AK8" s="1143" t="s">
        <v>577</v>
      </c>
      <c r="AL8" s="1144"/>
      <c r="AM8" s="1144"/>
      <c r="AN8" s="1144"/>
      <c r="AO8" s="1144"/>
      <c r="AP8" s="1144">
        <v>20795</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597</v>
      </c>
      <c r="BT8" s="1072"/>
      <c r="BU8" s="1072"/>
      <c r="BV8" s="1072"/>
      <c r="BW8" s="1072"/>
      <c r="BX8" s="1072"/>
      <c r="BY8" s="1072"/>
      <c r="BZ8" s="1072"/>
      <c r="CA8" s="1072"/>
      <c r="CB8" s="1072"/>
      <c r="CC8" s="1072"/>
      <c r="CD8" s="1072"/>
      <c r="CE8" s="1072"/>
      <c r="CF8" s="1072"/>
      <c r="CG8" s="1073"/>
      <c r="CH8" s="1046">
        <v>16</v>
      </c>
      <c r="CI8" s="1047"/>
      <c r="CJ8" s="1047"/>
      <c r="CK8" s="1047"/>
      <c r="CL8" s="1048"/>
      <c r="CM8" s="1046">
        <v>113</v>
      </c>
      <c r="CN8" s="1047"/>
      <c r="CO8" s="1047"/>
      <c r="CP8" s="1047"/>
      <c r="CQ8" s="1048"/>
      <c r="CR8" s="1046">
        <v>31</v>
      </c>
      <c r="CS8" s="1047"/>
      <c r="CT8" s="1047"/>
      <c r="CU8" s="1047"/>
      <c r="CV8" s="1048"/>
      <c r="CW8" s="1046" t="s">
        <v>577</v>
      </c>
      <c r="CX8" s="1047"/>
      <c r="CY8" s="1047"/>
      <c r="CZ8" s="1047"/>
      <c r="DA8" s="1048"/>
      <c r="DB8" s="1046" t="s">
        <v>577</v>
      </c>
      <c r="DC8" s="1047"/>
      <c r="DD8" s="1047"/>
      <c r="DE8" s="1047"/>
      <c r="DF8" s="1048"/>
      <c r="DG8" s="1046" t="s">
        <v>577</v>
      </c>
      <c r="DH8" s="1047"/>
      <c r="DI8" s="1047"/>
      <c r="DJ8" s="1047"/>
      <c r="DK8" s="1048"/>
      <c r="DL8" s="1046" t="s">
        <v>577</v>
      </c>
      <c r="DM8" s="1047"/>
      <c r="DN8" s="1047"/>
      <c r="DO8" s="1047"/>
      <c r="DP8" s="1048"/>
      <c r="DQ8" s="1046" t="s">
        <v>577</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t="s">
        <v>589</v>
      </c>
      <c r="BS9" s="1071" t="s">
        <v>591</v>
      </c>
      <c r="BT9" s="1072"/>
      <c r="BU9" s="1072"/>
      <c r="BV9" s="1072"/>
      <c r="BW9" s="1072"/>
      <c r="BX9" s="1072"/>
      <c r="BY9" s="1072"/>
      <c r="BZ9" s="1072"/>
      <c r="CA9" s="1072"/>
      <c r="CB9" s="1072"/>
      <c r="CC9" s="1072"/>
      <c r="CD9" s="1072"/>
      <c r="CE9" s="1072"/>
      <c r="CF9" s="1072"/>
      <c r="CG9" s="1073"/>
      <c r="CH9" s="1046">
        <v>700</v>
      </c>
      <c r="CI9" s="1047"/>
      <c r="CJ9" s="1047"/>
      <c r="CK9" s="1047"/>
      <c r="CL9" s="1048"/>
      <c r="CM9" s="1046">
        <v>16796</v>
      </c>
      <c r="CN9" s="1047"/>
      <c r="CO9" s="1047"/>
      <c r="CP9" s="1047"/>
      <c r="CQ9" s="1048"/>
      <c r="CR9" s="1046">
        <v>10726</v>
      </c>
      <c r="CS9" s="1047"/>
      <c r="CT9" s="1047"/>
      <c r="CU9" s="1047"/>
      <c r="CV9" s="1048"/>
      <c r="CW9" s="1046">
        <v>2342</v>
      </c>
      <c r="CX9" s="1047"/>
      <c r="CY9" s="1047"/>
      <c r="CZ9" s="1047"/>
      <c r="DA9" s="1048"/>
      <c r="DB9" s="1046">
        <v>18990</v>
      </c>
      <c r="DC9" s="1047"/>
      <c r="DD9" s="1047"/>
      <c r="DE9" s="1047"/>
      <c r="DF9" s="1048"/>
      <c r="DG9" s="1046" t="s">
        <v>577</v>
      </c>
      <c r="DH9" s="1047"/>
      <c r="DI9" s="1047"/>
      <c r="DJ9" s="1047"/>
      <c r="DK9" s="1048"/>
      <c r="DL9" s="1046" t="s">
        <v>577</v>
      </c>
      <c r="DM9" s="1047"/>
      <c r="DN9" s="1047"/>
      <c r="DO9" s="1047"/>
      <c r="DP9" s="1048"/>
      <c r="DQ9" s="1046" t="s">
        <v>577</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396</v>
      </c>
      <c r="B23" s="1001" t="s">
        <v>397</v>
      </c>
      <c r="C23" s="1002"/>
      <c r="D23" s="1002"/>
      <c r="E23" s="1002"/>
      <c r="F23" s="1002"/>
      <c r="G23" s="1002"/>
      <c r="H23" s="1002"/>
      <c r="I23" s="1002"/>
      <c r="J23" s="1002"/>
      <c r="K23" s="1002"/>
      <c r="L23" s="1002"/>
      <c r="M23" s="1002"/>
      <c r="N23" s="1002"/>
      <c r="O23" s="1002"/>
      <c r="P23" s="1003"/>
      <c r="Q23" s="1125">
        <v>50302</v>
      </c>
      <c r="R23" s="1126"/>
      <c r="S23" s="1126"/>
      <c r="T23" s="1126"/>
      <c r="U23" s="1126"/>
      <c r="V23" s="1126">
        <v>47298</v>
      </c>
      <c r="W23" s="1126"/>
      <c r="X23" s="1126"/>
      <c r="Y23" s="1126"/>
      <c r="Z23" s="1126"/>
      <c r="AA23" s="1126">
        <v>3004</v>
      </c>
      <c r="AB23" s="1126"/>
      <c r="AC23" s="1126"/>
      <c r="AD23" s="1126"/>
      <c r="AE23" s="1127"/>
      <c r="AF23" s="1128">
        <v>1999</v>
      </c>
      <c r="AG23" s="1126"/>
      <c r="AH23" s="1126"/>
      <c r="AI23" s="1126"/>
      <c r="AJ23" s="1129"/>
      <c r="AK23" s="1130"/>
      <c r="AL23" s="1131"/>
      <c r="AM23" s="1131"/>
      <c r="AN23" s="1131"/>
      <c r="AO23" s="1131"/>
      <c r="AP23" s="1126">
        <v>51643</v>
      </c>
      <c r="AQ23" s="1126"/>
      <c r="AR23" s="1126"/>
      <c r="AS23" s="1126"/>
      <c r="AT23" s="1126"/>
      <c r="AU23" s="1132"/>
      <c r="AV23" s="1132"/>
      <c r="AW23" s="1132"/>
      <c r="AX23" s="1132"/>
      <c r="AY23" s="1133"/>
      <c r="AZ23" s="1122" t="s">
        <v>130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376</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408</v>
      </c>
      <c r="C28" s="1108"/>
      <c r="D28" s="1108"/>
      <c r="E28" s="1108"/>
      <c r="F28" s="1108"/>
      <c r="G28" s="1108"/>
      <c r="H28" s="1108"/>
      <c r="I28" s="1108"/>
      <c r="J28" s="1108"/>
      <c r="K28" s="1108"/>
      <c r="L28" s="1108"/>
      <c r="M28" s="1108"/>
      <c r="N28" s="1108"/>
      <c r="O28" s="1108"/>
      <c r="P28" s="1109"/>
      <c r="Q28" s="1110">
        <v>8302</v>
      </c>
      <c r="R28" s="1111"/>
      <c r="S28" s="1111"/>
      <c r="T28" s="1111"/>
      <c r="U28" s="1111"/>
      <c r="V28" s="1111">
        <v>7883</v>
      </c>
      <c r="W28" s="1111"/>
      <c r="X28" s="1111"/>
      <c r="Y28" s="1111"/>
      <c r="Z28" s="1111"/>
      <c r="AA28" s="1111">
        <v>419</v>
      </c>
      <c r="AB28" s="1111"/>
      <c r="AC28" s="1111"/>
      <c r="AD28" s="1111"/>
      <c r="AE28" s="1112"/>
      <c r="AF28" s="1113">
        <v>419</v>
      </c>
      <c r="AG28" s="1111"/>
      <c r="AH28" s="1111"/>
      <c r="AI28" s="1111"/>
      <c r="AJ28" s="1114"/>
      <c r="AK28" s="1115">
        <v>587</v>
      </c>
      <c r="AL28" s="1103"/>
      <c r="AM28" s="1103"/>
      <c r="AN28" s="1103"/>
      <c r="AO28" s="1103"/>
      <c r="AP28" s="1103" t="s">
        <v>577</v>
      </c>
      <c r="AQ28" s="1103"/>
      <c r="AR28" s="1103"/>
      <c r="AS28" s="1103"/>
      <c r="AT28" s="1103"/>
      <c r="AU28" s="1103" t="s">
        <v>577</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409</v>
      </c>
      <c r="C29" s="1095"/>
      <c r="D29" s="1095"/>
      <c r="E29" s="1095"/>
      <c r="F29" s="1095"/>
      <c r="G29" s="1095"/>
      <c r="H29" s="1095"/>
      <c r="I29" s="1095"/>
      <c r="J29" s="1095"/>
      <c r="K29" s="1095"/>
      <c r="L29" s="1095"/>
      <c r="M29" s="1095"/>
      <c r="N29" s="1095"/>
      <c r="O29" s="1095"/>
      <c r="P29" s="1096"/>
      <c r="Q29" s="1100">
        <v>74</v>
      </c>
      <c r="R29" s="1101"/>
      <c r="S29" s="1101"/>
      <c r="T29" s="1101"/>
      <c r="U29" s="1101"/>
      <c r="V29" s="1101">
        <v>68</v>
      </c>
      <c r="W29" s="1101"/>
      <c r="X29" s="1101"/>
      <c r="Y29" s="1101"/>
      <c r="Z29" s="1101"/>
      <c r="AA29" s="1101">
        <v>6</v>
      </c>
      <c r="AB29" s="1101"/>
      <c r="AC29" s="1101"/>
      <c r="AD29" s="1101"/>
      <c r="AE29" s="1102"/>
      <c r="AF29" s="1076">
        <v>6</v>
      </c>
      <c r="AG29" s="1077"/>
      <c r="AH29" s="1077"/>
      <c r="AI29" s="1077"/>
      <c r="AJ29" s="1078"/>
      <c r="AK29" s="1037">
        <v>9</v>
      </c>
      <c r="AL29" s="1028"/>
      <c r="AM29" s="1028"/>
      <c r="AN29" s="1028"/>
      <c r="AO29" s="1028"/>
      <c r="AP29" s="1028" t="s">
        <v>577</v>
      </c>
      <c r="AQ29" s="1028"/>
      <c r="AR29" s="1028"/>
      <c r="AS29" s="1028"/>
      <c r="AT29" s="1028"/>
      <c r="AU29" s="1028" t="s">
        <v>577</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410</v>
      </c>
      <c r="C30" s="1095"/>
      <c r="D30" s="1095"/>
      <c r="E30" s="1095"/>
      <c r="F30" s="1095"/>
      <c r="G30" s="1095"/>
      <c r="H30" s="1095"/>
      <c r="I30" s="1095"/>
      <c r="J30" s="1095"/>
      <c r="K30" s="1095"/>
      <c r="L30" s="1095"/>
      <c r="M30" s="1095"/>
      <c r="N30" s="1095"/>
      <c r="O30" s="1095"/>
      <c r="P30" s="1096"/>
      <c r="Q30" s="1100">
        <v>5280</v>
      </c>
      <c r="R30" s="1101"/>
      <c r="S30" s="1101"/>
      <c r="T30" s="1101"/>
      <c r="U30" s="1101"/>
      <c r="V30" s="1101">
        <v>5141</v>
      </c>
      <c r="W30" s="1101"/>
      <c r="X30" s="1101"/>
      <c r="Y30" s="1101"/>
      <c r="Z30" s="1101"/>
      <c r="AA30" s="1101">
        <v>139</v>
      </c>
      <c r="AB30" s="1101"/>
      <c r="AC30" s="1101"/>
      <c r="AD30" s="1101"/>
      <c r="AE30" s="1102"/>
      <c r="AF30" s="1076">
        <v>139</v>
      </c>
      <c r="AG30" s="1077"/>
      <c r="AH30" s="1077"/>
      <c r="AI30" s="1077"/>
      <c r="AJ30" s="1078"/>
      <c r="AK30" s="1037">
        <v>787</v>
      </c>
      <c r="AL30" s="1028"/>
      <c r="AM30" s="1028"/>
      <c r="AN30" s="1028"/>
      <c r="AO30" s="1028"/>
      <c r="AP30" s="1028" t="s">
        <v>577</v>
      </c>
      <c r="AQ30" s="1028"/>
      <c r="AR30" s="1028"/>
      <c r="AS30" s="1028"/>
      <c r="AT30" s="1028"/>
      <c r="AU30" s="1028" t="s">
        <v>577</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411</v>
      </c>
      <c r="C31" s="1095"/>
      <c r="D31" s="1095"/>
      <c r="E31" s="1095"/>
      <c r="F31" s="1095"/>
      <c r="G31" s="1095"/>
      <c r="H31" s="1095"/>
      <c r="I31" s="1095"/>
      <c r="J31" s="1095"/>
      <c r="K31" s="1095"/>
      <c r="L31" s="1095"/>
      <c r="M31" s="1095"/>
      <c r="N31" s="1095"/>
      <c r="O31" s="1095"/>
      <c r="P31" s="1096"/>
      <c r="Q31" s="1100">
        <v>685</v>
      </c>
      <c r="R31" s="1101"/>
      <c r="S31" s="1101"/>
      <c r="T31" s="1101"/>
      <c r="U31" s="1101"/>
      <c r="V31" s="1101">
        <v>674</v>
      </c>
      <c r="W31" s="1101"/>
      <c r="X31" s="1101"/>
      <c r="Y31" s="1101"/>
      <c r="Z31" s="1101"/>
      <c r="AA31" s="1101">
        <v>11</v>
      </c>
      <c r="AB31" s="1101"/>
      <c r="AC31" s="1101"/>
      <c r="AD31" s="1101"/>
      <c r="AE31" s="1102"/>
      <c r="AF31" s="1076">
        <v>11</v>
      </c>
      <c r="AG31" s="1077"/>
      <c r="AH31" s="1077"/>
      <c r="AI31" s="1077"/>
      <c r="AJ31" s="1078"/>
      <c r="AK31" s="1037">
        <v>180</v>
      </c>
      <c r="AL31" s="1028"/>
      <c r="AM31" s="1028"/>
      <c r="AN31" s="1028"/>
      <c r="AO31" s="1028"/>
      <c r="AP31" s="1028" t="s">
        <v>577</v>
      </c>
      <c r="AQ31" s="1028"/>
      <c r="AR31" s="1028"/>
      <c r="AS31" s="1028"/>
      <c r="AT31" s="1028"/>
      <c r="AU31" s="1028" t="s">
        <v>577</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412</v>
      </c>
      <c r="C32" s="1095"/>
      <c r="D32" s="1095"/>
      <c r="E32" s="1095"/>
      <c r="F32" s="1095"/>
      <c r="G32" s="1095"/>
      <c r="H32" s="1095"/>
      <c r="I32" s="1095"/>
      <c r="J32" s="1095"/>
      <c r="K32" s="1095"/>
      <c r="L32" s="1095"/>
      <c r="M32" s="1095"/>
      <c r="N32" s="1095"/>
      <c r="O32" s="1095"/>
      <c r="P32" s="1096"/>
      <c r="Q32" s="1100">
        <v>1522</v>
      </c>
      <c r="R32" s="1101"/>
      <c r="S32" s="1101"/>
      <c r="T32" s="1101"/>
      <c r="U32" s="1101"/>
      <c r="V32" s="1101">
        <v>1278</v>
      </c>
      <c r="W32" s="1101"/>
      <c r="X32" s="1101"/>
      <c r="Y32" s="1101"/>
      <c r="Z32" s="1101"/>
      <c r="AA32" s="1101">
        <v>245</v>
      </c>
      <c r="AB32" s="1101"/>
      <c r="AC32" s="1101"/>
      <c r="AD32" s="1101"/>
      <c r="AE32" s="1102"/>
      <c r="AF32" s="1076">
        <v>3185</v>
      </c>
      <c r="AG32" s="1077"/>
      <c r="AH32" s="1077"/>
      <c r="AI32" s="1077"/>
      <c r="AJ32" s="1078"/>
      <c r="AK32" s="1037">
        <v>80</v>
      </c>
      <c r="AL32" s="1028"/>
      <c r="AM32" s="1028"/>
      <c r="AN32" s="1028"/>
      <c r="AO32" s="1028"/>
      <c r="AP32" s="1028">
        <v>619</v>
      </c>
      <c r="AQ32" s="1028"/>
      <c r="AR32" s="1028"/>
      <c r="AS32" s="1028"/>
      <c r="AT32" s="1028"/>
      <c r="AU32" s="1028">
        <v>98</v>
      </c>
      <c r="AV32" s="1028"/>
      <c r="AW32" s="1028"/>
      <c r="AX32" s="1028"/>
      <c r="AY32" s="1028"/>
      <c r="AZ32" s="1099" t="s">
        <v>577</v>
      </c>
      <c r="BA32" s="1099"/>
      <c r="BB32" s="1099"/>
      <c r="BC32" s="1099"/>
      <c r="BD32" s="1099"/>
      <c r="BE32" s="1089" t="s">
        <v>413</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414</v>
      </c>
      <c r="C33" s="1095"/>
      <c r="D33" s="1095"/>
      <c r="E33" s="1095"/>
      <c r="F33" s="1095"/>
      <c r="G33" s="1095"/>
      <c r="H33" s="1095"/>
      <c r="I33" s="1095"/>
      <c r="J33" s="1095"/>
      <c r="K33" s="1095"/>
      <c r="L33" s="1095"/>
      <c r="M33" s="1095"/>
      <c r="N33" s="1095"/>
      <c r="O33" s="1095"/>
      <c r="P33" s="1096"/>
      <c r="Q33" s="1100">
        <v>560</v>
      </c>
      <c r="R33" s="1101"/>
      <c r="S33" s="1101"/>
      <c r="T33" s="1101"/>
      <c r="U33" s="1101"/>
      <c r="V33" s="1101">
        <v>526</v>
      </c>
      <c r="W33" s="1101"/>
      <c r="X33" s="1101"/>
      <c r="Y33" s="1101"/>
      <c r="Z33" s="1101"/>
      <c r="AA33" s="1101">
        <v>34</v>
      </c>
      <c r="AB33" s="1101"/>
      <c r="AC33" s="1101"/>
      <c r="AD33" s="1101"/>
      <c r="AE33" s="1102"/>
      <c r="AF33" s="1076">
        <v>130</v>
      </c>
      <c r="AG33" s="1077"/>
      <c r="AH33" s="1077"/>
      <c r="AI33" s="1077"/>
      <c r="AJ33" s="1078"/>
      <c r="AK33" s="1037">
        <v>244</v>
      </c>
      <c r="AL33" s="1028"/>
      <c r="AM33" s="1028"/>
      <c r="AN33" s="1028"/>
      <c r="AO33" s="1028"/>
      <c r="AP33" s="1028">
        <v>2909</v>
      </c>
      <c r="AQ33" s="1028"/>
      <c r="AR33" s="1028"/>
      <c r="AS33" s="1028"/>
      <c r="AT33" s="1028"/>
      <c r="AU33" s="1028">
        <v>2653</v>
      </c>
      <c r="AV33" s="1028"/>
      <c r="AW33" s="1028"/>
      <c r="AX33" s="1028"/>
      <c r="AY33" s="1028"/>
      <c r="AZ33" s="1099" t="s">
        <v>577</v>
      </c>
      <c r="BA33" s="1099"/>
      <c r="BB33" s="1099"/>
      <c r="BC33" s="1099"/>
      <c r="BD33" s="1099"/>
      <c r="BE33" s="1089" t="s">
        <v>413</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415</v>
      </c>
      <c r="C34" s="1095"/>
      <c r="D34" s="1095"/>
      <c r="E34" s="1095"/>
      <c r="F34" s="1095"/>
      <c r="G34" s="1095"/>
      <c r="H34" s="1095"/>
      <c r="I34" s="1095"/>
      <c r="J34" s="1095"/>
      <c r="K34" s="1095"/>
      <c r="L34" s="1095"/>
      <c r="M34" s="1095"/>
      <c r="N34" s="1095"/>
      <c r="O34" s="1095"/>
      <c r="P34" s="1096"/>
      <c r="Q34" s="1100">
        <v>73</v>
      </c>
      <c r="R34" s="1101"/>
      <c r="S34" s="1101"/>
      <c r="T34" s="1101"/>
      <c r="U34" s="1101"/>
      <c r="V34" s="1101">
        <v>58</v>
      </c>
      <c r="W34" s="1101"/>
      <c r="X34" s="1101"/>
      <c r="Y34" s="1101"/>
      <c r="Z34" s="1101"/>
      <c r="AA34" s="1101">
        <v>15</v>
      </c>
      <c r="AB34" s="1101"/>
      <c r="AC34" s="1101"/>
      <c r="AD34" s="1101"/>
      <c r="AE34" s="1102"/>
      <c r="AF34" s="1076">
        <v>17</v>
      </c>
      <c r="AG34" s="1077"/>
      <c r="AH34" s="1077"/>
      <c r="AI34" s="1077"/>
      <c r="AJ34" s="1078"/>
      <c r="AK34" s="1037">
        <v>27</v>
      </c>
      <c r="AL34" s="1028"/>
      <c r="AM34" s="1028"/>
      <c r="AN34" s="1028"/>
      <c r="AO34" s="1028"/>
      <c r="AP34" s="1028">
        <v>199</v>
      </c>
      <c r="AQ34" s="1028"/>
      <c r="AR34" s="1028"/>
      <c r="AS34" s="1028"/>
      <c r="AT34" s="1028"/>
      <c r="AU34" s="1028">
        <v>166</v>
      </c>
      <c r="AV34" s="1028"/>
      <c r="AW34" s="1028"/>
      <c r="AX34" s="1028"/>
      <c r="AY34" s="1028"/>
      <c r="AZ34" s="1099" t="s">
        <v>577</v>
      </c>
      <c r="BA34" s="1099"/>
      <c r="BB34" s="1099"/>
      <c r="BC34" s="1099"/>
      <c r="BD34" s="1099"/>
      <c r="BE34" s="1089" t="s">
        <v>413</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396</v>
      </c>
      <c r="B63" s="1001" t="s">
        <v>417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3907</v>
      </c>
      <c r="AG63" s="1016"/>
      <c r="AH63" s="1016"/>
      <c r="AI63" s="1016"/>
      <c r="AJ63" s="1087"/>
      <c r="AK63" s="1088"/>
      <c r="AL63" s="1020"/>
      <c r="AM63" s="1020"/>
      <c r="AN63" s="1020"/>
      <c r="AO63" s="1020"/>
      <c r="AP63" s="1016">
        <v>3389</v>
      </c>
      <c r="AQ63" s="1016"/>
      <c r="AR63" s="1016"/>
      <c r="AS63" s="1016"/>
      <c r="AT63" s="1016"/>
      <c r="AU63" s="1016">
        <v>2642</v>
      </c>
      <c r="AV63" s="1016"/>
      <c r="AW63" s="1016"/>
      <c r="AX63" s="1016"/>
      <c r="AY63" s="1016"/>
      <c r="AZ63" s="1082"/>
      <c r="BA63" s="1082"/>
      <c r="BB63" s="1082"/>
      <c r="BC63" s="1082"/>
      <c r="BD63" s="1082"/>
      <c r="BE63" s="1017"/>
      <c r="BF63" s="1017"/>
      <c r="BG63" s="1017"/>
      <c r="BH63" s="1017"/>
      <c r="BI63" s="1018"/>
      <c r="BJ63" s="1083" t="s">
        <v>130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419</v>
      </c>
      <c r="B66" s="1053"/>
      <c r="C66" s="1053"/>
      <c r="D66" s="1053"/>
      <c r="E66" s="1053"/>
      <c r="F66" s="1053"/>
      <c r="G66" s="1053"/>
      <c r="H66" s="1053"/>
      <c r="I66" s="1053"/>
      <c r="J66" s="1053"/>
      <c r="K66" s="1053"/>
      <c r="L66" s="1053"/>
      <c r="M66" s="1053"/>
      <c r="N66" s="1053"/>
      <c r="O66" s="1053"/>
      <c r="P66" s="1054"/>
      <c r="Q66" s="1058" t="s">
        <v>420</v>
      </c>
      <c r="R66" s="1059"/>
      <c r="S66" s="1059"/>
      <c r="T66" s="1059"/>
      <c r="U66" s="1060"/>
      <c r="V66" s="1058" t="s">
        <v>401</v>
      </c>
      <c r="W66" s="1059"/>
      <c r="X66" s="1059"/>
      <c r="Y66" s="1059"/>
      <c r="Z66" s="1060"/>
      <c r="AA66" s="1058" t="s">
        <v>402</v>
      </c>
      <c r="AB66" s="1059"/>
      <c r="AC66" s="1059"/>
      <c r="AD66" s="1059"/>
      <c r="AE66" s="1060"/>
      <c r="AF66" s="1064" t="s">
        <v>403</v>
      </c>
      <c r="AG66" s="1065"/>
      <c r="AH66" s="1065"/>
      <c r="AI66" s="1065"/>
      <c r="AJ66" s="1066"/>
      <c r="AK66" s="1058" t="s">
        <v>404</v>
      </c>
      <c r="AL66" s="1053"/>
      <c r="AM66" s="1053"/>
      <c r="AN66" s="1053"/>
      <c r="AO66" s="1054"/>
      <c r="AP66" s="1058" t="s">
        <v>405</v>
      </c>
      <c r="AQ66" s="1059"/>
      <c r="AR66" s="1059"/>
      <c r="AS66" s="1059"/>
      <c r="AT66" s="1060"/>
      <c r="AU66" s="1058" t="s">
        <v>421</v>
      </c>
      <c r="AV66" s="1059"/>
      <c r="AW66" s="1059"/>
      <c r="AX66" s="1059"/>
      <c r="AY66" s="1060"/>
      <c r="AZ66" s="1058" t="s">
        <v>383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578</v>
      </c>
      <c r="C68" s="1043"/>
      <c r="D68" s="1043"/>
      <c r="E68" s="1043"/>
      <c r="F68" s="1043"/>
      <c r="G68" s="1043"/>
      <c r="H68" s="1043"/>
      <c r="I68" s="1043"/>
      <c r="J68" s="1043"/>
      <c r="K68" s="1043"/>
      <c r="L68" s="1043"/>
      <c r="M68" s="1043"/>
      <c r="N68" s="1043"/>
      <c r="O68" s="1043"/>
      <c r="P68" s="1044"/>
      <c r="Q68" s="1045">
        <v>910</v>
      </c>
      <c r="R68" s="1039"/>
      <c r="S68" s="1039"/>
      <c r="T68" s="1039"/>
      <c r="U68" s="1039"/>
      <c r="V68" s="1039">
        <v>858</v>
      </c>
      <c r="W68" s="1039"/>
      <c r="X68" s="1039"/>
      <c r="Y68" s="1039"/>
      <c r="Z68" s="1039"/>
      <c r="AA68" s="1039">
        <v>52</v>
      </c>
      <c r="AB68" s="1039"/>
      <c r="AC68" s="1039"/>
      <c r="AD68" s="1039"/>
      <c r="AE68" s="1039"/>
      <c r="AF68" s="1039">
        <v>52</v>
      </c>
      <c r="AG68" s="1039"/>
      <c r="AH68" s="1039"/>
      <c r="AI68" s="1039"/>
      <c r="AJ68" s="1039"/>
      <c r="AK68" s="1039">
        <v>99</v>
      </c>
      <c r="AL68" s="1039"/>
      <c r="AM68" s="1039"/>
      <c r="AN68" s="1039"/>
      <c r="AO68" s="1039"/>
      <c r="AP68" s="1039">
        <v>817</v>
      </c>
      <c r="AQ68" s="1039"/>
      <c r="AR68" s="1039"/>
      <c r="AS68" s="1039"/>
      <c r="AT68" s="1039"/>
      <c r="AU68" s="1039">
        <v>392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579</v>
      </c>
      <c r="C69" s="1032"/>
      <c r="D69" s="1032"/>
      <c r="E69" s="1032"/>
      <c r="F69" s="1032"/>
      <c r="G69" s="1032"/>
      <c r="H69" s="1032"/>
      <c r="I69" s="1032"/>
      <c r="J69" s="1032"/>
      <c r="K69" s="1032"/>
      <c r="L69" s="1032"/>
      <c r="M69" s="1032"/>
      <c r="N69" s="1032"/>
      <c r="O69" s="1032"/>
      <c r="P69" s="1033"/>
      <c r="Q69" s="1034">
        <v>1510</v>
      </c>
      <c r="R69" s="1028"/>
      <c r="S69" s="1028"/>
      <c r="T69" s="1028"/>
      <c r="U69" s="1028"/>
      <c r="V69" s="1028">
        <v>1387</v>
      </c>
      <c r="W69" s="1028"/>
      <c r="X69" s="1028"/>
      <c r="Y69" s="1028"/>
      <c r="Z69" s="1028"/>
      <c r="AA69" s="1028">
        <v>123</v>
      </c>
      <c r="AB69" s="1028"/>
      <c r="AC69" s="1028"/>
      <c r="AD69" s="1028"/>
      <c r="AE69" s="1028"/>
      <c r="AF69" s="1028">
        <v>4180</v>
      </c>
      <c r="AG69" s="1028"/>
      <c r="AH69" s="1028"/>
      <c r="AI69" s="1028"/>
      <c r="AJ69" s="1028"/>
      <c r="AK69" s="1028" t="s">
        <v>577</v>
      </c>
      <c r="AL69" s="1028"/>
      <c r="AM69" s="1028"/>
      <c r="AN69" s="1028"/>
      <c r="AO69" s="1028"/>
      <c r="AP69" s="1028"/>
      <c r="AQ69" s="1028"/>
      <c r="AR69" s="1028"/>
      <c r="AS69" s="1028"/>
      <c r="AT69" s="1028"/>
      <c r="AU69" s="1028"/>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580</v>
      </c>
      <c r="C70" s="1032"/>
      <c r="D70" s="1032"/>
      <c r="E70" s="1032"/>
      <c r="F70" s="1032"/>
      <c r="G70" s="1032"/>
      <c r="H70" s="1032"/>
      <c r="I70" s="1032"/>
      <c r="J70" s="1032"/>
      <c r="K70" s="1032"/>
      <c r="L70" s="1032"/>
      <c r="M70" s="1032"/>
      <c r="N70" s="1032"/>
      <c r="O70" s="1032"/>
      <c r="P70" s="1033"/>
      <c r="Q70" s="1034">
        <v>50</v>
      </c>
      <c r="R70" s="1028"/>
      <c r="S70" s="1028"/>
      <c r="T70" s="1028"/>
      <c r="U70" s="1028"/>
      <c r="V70" s="1028">
        <v>46</v>
      </c>
      <c r="W70" s="1028"/>
      <c r="X70" s="1028"/>
      <c r="Y70" s="1028"/>
      <c r="Z70" s="1028"/>
      <c r="AA70" s="1028">
        <v>4</v>
      </c>
      <c r="AB70" s="1028"/>
      <c r="AC70" s="1028"/>
      <c r="AD70" s="1028"/>
      <c r="AE70" s="1028"/>
      <c r="AF70" s="1028">
        <v>4</v>
      </c>
      <c r="AG70" s="1028"/>
      <c r="AH70" s="1028"/>
      <c r="AI70" s="1028"/>
      <c r="AJ70" s="1028"/>
      <c r="AK70" s="1028" t="s">
        <v>577</v>
      </c>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581</v>
      </c>
      <c r="C71" s="1032"/>
      <c r="D71" s="1032"/>
      <c r="E71" s="1032"/>
      <c r="F71" s="1032"/>
      <c r="G71" s="1032"/>
      <c r="H71" s="1032"/>
      <c r="I71" s="1032"/>
      <c r="J71" s="1032"/>
      <c r="K71" s="1032"/>
      <c r="L71" s="1032"/>
      <c r="M71" s="1032"/>
      <c r="N71" s="1032"/>
      <c r="O71" s="1032"/>
      <c r="P71" s="1033"/>
      <c r="Q71" s="1034">
        <v>3</v>
      </c>
      <c r="R71" s="1028"/>
      <c r="S71" s="1028"/>
      <c r="T71" s="1028"/>
      <c r="U71" s="1028"/>
      <c r="V71" s="1028">
        <v>2</v>
      </c>
      <c r="W71" s="1028"/>
      <c r="X71" s="1028"/>
      <c r="Y71" s="1028"/>
      <c r="Z71" s="1028"/>
      <c r="AA71" s="1028">
        <v>1</v>
      </c>
      <c r="AB71" s="1028"/>
      <c r="AC71" s="1028"/>
      <c r="AD71" s="1028"/>
      <c r="AE71" s="1028"/>
      <c r="AF71" s="1028">
        <v>1</v>
      </c>
      <c r="AG71" s="1028"/>
      <c r="AH71" s="1028"/>
      <c r="AI71" s="1028"/>
      <c r="AJ71" s="1028"/>
      <c r="AK71" s="1028">
        <v>1</v>
      </c>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582</v>
      </c>
      <c r="C72" s="1032"/>
      <c r="D72" s="1032"/>
      <c r="E72" s="1032"/>
      <c r="F72" s="1032"/>
      <c r="G72" s="1032"/>
      <c r="H72" s="1032"/>
      <c r="I72" s="1032"/>
      <c r="J72" s="1032"/>
      <c r="K72" s="1032"/>
      <c r="L72" s="1032"/>
      <c r="M72" s="1032"/>
      <c r="N72" s="1032"/>
      <c r="O72" s="1032"/>
      <c r="P72" s="1033"/>
      <c r="Q72" s="1034">
        <v>20555</v>
      </c>
      <c r="R72" s="1028"/>
      <c r="S72" s="1028"/>
      <c r="T72" s="1028"/>
      <c r="U72" s="1028"/>
      <c r="V72" s="1028">
        <v>20007</v>
      </c>
      <c r="W72" s="1028"/>
      <c r="X72" s="1028"/>
      <c r="Y72" s="1028"/>
      <c r="Z72" s="1028"/>
      <c r="AA72" s="1028">
        <v>548</v>
      </c>
      <c r="AB72" s="1028"/>
      <c r="AC72" s="1028"/>
      <c r="AD72" s="1028"/>
      <c r="AE72" s="1028"/>
      <c r="AF72" s="1028">
        <v>95</v>
      </c>
      <c r="AG72" s="1028"/>
      <c r="AH72" s="1028"/>
      <c r="AI72" s="1028"/>
      <c r="AJ72" s="1028"/>
      <c r="AK72" s="1028" t="s">
        <v>577</v>
      </c>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583</v>
      </c>
      <c r="C73" s="1032"/>
      <c r="D73" s="1032"/>
      <c r="E73" s="1032"/>
      <c r="F73" s="1032"/>
      <c r="G73" s="1032"/>
      <c r="H73" s="1032"/>
      <c r="I73" s="1032"/>
      <c r="J73" s="1032"/>
      <c r="K73" s="1032"/>
      <c r="L73" s="1032"/>
      <c r="M73" s="1032"/>
      <c r="N73" s="1032"/>
      <c r="O73" s="1032"/>
      <c r="P73" s="1033"/>
      <c r="Q73" s="1034">
        <v>21968</v>
      </c>
      <c r="R73" s="1028"/>
      <c r="S73" s="1028"/>
      <c r="T73" s="1028"/>
      <c r="U73" s="1028"/>
      <c r="V73" s="1028">
        <v>21813</v>
      </c>
      <c r="W73" s="1028"/>
      <c r="X73" s="1028"/>
      <c r="Y73" s="1028"/>
      <c r="Z73" s="1028"/>
      <c r="AA73" s="1028">
        <v>155</v>
      </c>
      <c r="AB73" s="1028"/>
      <c r="AC73" s="1028"/>
      <c r="AD73" s="1028"/>
      <c r="AE73" s="1028"/>
      <c r="AF73" s="1028">
        <v>155</v>
      </c>
      <c r="AG73" s="1028"/>
      <c r="AH73" s="1028"/>
      <c r="AI73" s="1028"/>
      <c r="AJ73" s="1028"/>
      <c r="AK73" s="1028">
        <v>90</v>
      </c>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584</v>
      </c>
      <c r="C74" s="1032"/>
      <c r="D74" s="1032"/>
      <c r="E74" s="1032"/>
      <c r="F74" s="1032"/>
      <c r="G74" s="1032"/>
      <c r="H74" s="1032"/>
      <c r="I74" s="1032"/>
      <c r="J74" s="1032"/>
      <c r="K74" s="1032"/>
      <c r="L74" s="1032"/>
      <c r="M74" s="1032"/>
      <c r="N74" s="1032"/>
      <c r="O74" s="1032"/>
      <c r="P74" s="1033"/>
      <c r="Q74" s="1034">
        <v>192</v>
      </c>
      <c r="R74" s="1028"/>
      <c r="S74" s="1028"/>
      <c r="T74" s="1028"/>
      <c r="U74" s="1028"/>
      <c r="V74" s="1028">
        <v>133</v>
      </c>
      <c r="W74" s="1028"/>
      <c r="X74" s="1028"/>
      <c r="Y74" s="1028"/>
      <c r="Z74" s="1028"/>
      <c r="AA74" s="1028">
        <v>58</v>
      </c>
      <c r="AB74" s="1028"/>
      <c r="AC74" s="1028"/>
      <c r="AD74" s="1028"/>
      <c r="AE74" s="1028"/>
      <c r="AF74" s="1028">
        <v>58</v>
      </c>
      <c r="AG74" s="1028"/>
      <c r="AH74" s="1028"/>
      <c r="AI74" s="1028"/>
      <c r="AJ74" s="1028"/>
      <c r="AK74" s="1028" t="s">
        <v>577</v>
      </c>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585</v>
      </c>
      <c r="C75" s="1032"/>
      <c r="D75" s="1032"/>
      <c r="E75" s="1032"/>
      <c r="F75" s="1032"/>
      <c r="G75" s="1032"/>
      <c r="H75" s="1032"/>
      <c r="I75" s="1032"/>
      <c r="J75" s="1032"/>
      <c r="K75" s="1032"/>
      <c r="L75" s="1032"/>
      <c r="M75" s="1032"/>
      <c r="N75" s="1032"/>
      <c r="O75" s="1032"/>
      <c r="P75" s="1033"/>
      <c r="Q75" s="1035">
        <v>76</v>
      </c>
      <c r="R75" s="1036"/>
      <c r="S75" s="1036"/>
      <c r="T75" s="1036"/>
      <c r="U75" s="1037"/>
      <c r="V75" s="1038">
        <v>71</v>
      </c>
      <c r="W75" s="1036"/>
      <c r="X75" s="1036"/>
      <c r="Y75" s="1036"/>
      <c r="Z75" s="1037"/>
      <c r="AA75" s="1038">
        <v>5</v>
      </c>
      <c r="AB75" s="1036"/>
      <c r="AC75" s="1036"/>
      <c r="AD75" s="1036"/>
      <c r="AE75" s="1037"/>
      <c r="AF75" s="1038">
        <v>5</v>
      </c>
      <c r="AG75" s="1036"/>
      <c r="AH75" s="1036"/>
      <c r="AI75" s="1036"/>
      <c r="AJ75" s="1037"/>
      <c r="AK75" s="1038">
        <v>1</v>
      </c>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586</v>
      </c>
      <c r="C76" s="1032"/>
      <c r="D76" s="1032"/>
      <c r="E76" s="1032"/>
      <c r="F76" s="1032"/>
      <c r="G76" s="1032"/>
      <c r="H76" s="1032"/>
      <c r="I76" s="1032"/>
      <c r="J76" s="1032"/>
      <c r="K76" s="1032"/>
      <c r="L76" s="1032"/>
      <c r="M76" s="1032"/>
      <c r="N76" s="1032"/>
      <c r="O76" s="1032"/>
      <c r="P76" s="1033"/>
      <c r="Q76" s="1035">
        <v>111</v>
      </c>
      <c r="R76" s="1036"/>
      <c r="S76" s="1036"/>
      <c r="T76" s="1036"/>
      <c r="U76" s="1037"/>
      <c r="V76" s="1038">
        <v>74</v>
      </c>
      <c r="W76" s="1036"/>
      <c r="X76" s="1036"/>
      <c r="Y76" s="1036"/>
      <c r="Z76" s="1037"/>
      <c r="AA76" s="1038">
        <v>38</v>
      </c>
      <c r="AB76" s="1036"/>
      <c r="AC76" s="1036"/>
      <c r="AD76" s="1036"/>
      <c r="AE76" s="1037"/>
      <c r="AF76" s="1038">
        <v>38</v>
      </c>
      <c r="AG76" s="1036"/>
      <c r="AH76" s="1036"/>
      <c r="AI76" s="1036"/>
      <c r="AJ76" s="1037"/>
      <c r="AK76" s="1038" t="s">
        <v>577</v>
      </c>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587</v>
      </c>
      <c r="C77" s="1032"/>
      <c r="D77" s="1032"/>
      <c r="E77" s="1032"/>
      <c r="F77" s="1032"/>
      <c r="G77" s="1032"/>
      <c r="H77" s="1032"/>
      <c r="I77" s="1032"/>
      <c r="J77" s="1032"/>
      <c r="K77" s="1032"/>
      <c r="L77" s="1032"/>
      <c r="M77" s="1032"/>
      <c r="N77" s="1032"/>
      <c r="O77" s="1032"/>
      <c r="P77" s="1033"/>
      <c r="Q77" s="1035">
        <v>2548</v>
      </c>
      <c r="R77" s="1036"/>
      <c r="S77" s="1036"/>
      <c r="T77" s="1036"/>
      <c r="U77" s="1037"/>
      <c r="V77" s="1038">
        <v>2213</v>
      </c>
      <c r="W77" s="1036"/>
      <c r="X77" s="1036"/>
      <c r="Y77" s="1036"/>
      <c r="Z77" s="1037"/>
      <c r="AA77" s="1038">
        <v>335</v>
      </c>
      <c r="AB77" s="1036"/>
      <c r="AC77" s="1036"/>
      <c r="AD77" s="1036"/>
      <c r="AE77" s="1037"/>
      <c r="AF77" s="1038">
        <v>335</v>
      </c>
      <c r="AG77" s="1036"/>
      <c r="AH77" s="1036"/>
      <c r="AI77" s="1036"/>
      <c r="AJ77" s="1037"/>
      <c r="AK77" s="1038">
        <v>138</v>
      </c>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588</v>
      </c>
      <c r="C78" s="1032"/>
      <c r="D78" s="1032"/>
      <c r="E78" s="1032"/>
      <c r="F78" s="1032"/>
      <c r="G78" s="1032"/>
      <c r="H78" s="1032"/>
      <c r="I78" s="1032"/>
      <c r="J78" s="1032"/>
      <c r="K78" s="1032"/>
      <c r="L78" s="1032"/>
      <c r="M78" s="1032"/>
      <c r="N78" s="1032"/>
      <c r="O78" s="1032"/>
      <c r="P78" s="1033"/>
      <c r="Q78" s="1034">
        <v>659115</v>
      </c>
      <c r="R78" s="1028"/>
      <c r="S78" s="1028"/>
      <c r="T78" s="1028"/>
      <c r="U78" s="1028"/>
      <c r="V78" s="1028">
        <v>635247</v>
      </c>
      <c r="W78" s="1028"/>
      <c r="X78" s="1028"/>
      <c r="Y78" s="1028"/>
      <c r="Z78" s="1028"/>
      <c r="AA78" s="1028">
        <v>23868</v>
      </c>
      <c r="AB78" s="1028"/>
      <c r="AC78" s="1028"/>
      <c r="AD78" s="1028"/>
      <c r="AE78" s="1028"/>
      <c r="AF78" s="1028">
        <v>23868</v>
      </c>
      <c r="AG78" s="1028"/>
      <c r="AH78" s="1028"/>
      <c r="AI78" s="1028"/>
      <c r="AJ78" s="1028"/>
      <c r="AK78" s="1028">
        <v>3257</v>
      </c>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396</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28791</v>
      </c>
      <c r="AG88" s="1016"/>
      <c r="AH88" s="1016"/>
      <c r="AI88" s="1016"/>
      <c r="AJ88" s="1016"/>
      <c r="AK88" s="1020"/>
      <c r="AL88" s="1020"/>
      <c r="AM88" s="1020"/>
      <c r="AN88" s="1020"/>
      <c r="AO88" s="1020"/>
      <c r="AP88" s="1016">
        <v>817</v>
      </c>
      <c r="AQ88" s="1016"/>
      <c r="AR88" s="1016"/>
      <c r="AS88" s="1016"/>
      <c r="AT88" s="1016"/>
      <c r="AU88" s="1016">
        <v>392</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10937</v>
      </c>
      <c r="CS102" s="1008"/>
      <c r="CT102" s="1008"/>
      <c r="CU102" s="1008"/>
      <c r="CV102" s="1009"/>
      <c r="CW102" s="1007">
        <v>2342</v>
      </c>
      <c r="CX102" s="1008"/>
      <c r="CY102" s="1008"/>
      <c r="CZ102" s="1008"/>
      <c r="DA102" s="1009"/>
      <c r="DB102" s="1007">
        <v>18990</v>
      </c>
      <c r="DC102" s="1008"/>
      <c r="DD102" s="1008"/>
      <c r="DE102" s="1008"/>
      <c r="DF102" s="1009"/>
      <c r="DG102" s="1007" t="s">
        <v>577</v>
      </c>
      <c r="DH102" s="1008"/>
      <c r="DI102" s="1008"/>
      <c r="DJ102" s="1008"/>
      <c r="DK102" s="1009"/>
      <c r="DL102" s="1007" t="s">
        <v>577</v>
      </c>
      <c r="DM102" s="1008"/>
      <c r="DN102" s="1008"/>
      <c r="DO102" s="1008"/>
      <c r="DP102" s="1009"/>
      <c r="DQ102" s="1007" t="s">
        <v>577</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311</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311</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311</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4959745</v>
      </c>
      <c r="AB110" s="944"/>
      <c r="AC110" s="944"/>
      <c r="AD110" s="944"/>
      <c r="AE110" s="945"/>
      <c r="AF110" s="946">
        <v>4970076</v>
      </c>
      <c r="AG110" s="944"/>
      <c r="AH110" s="944"/>
      <c r="AI110" s="944"/>
      <c r="AJ110" s="945"/>
      <c r="AK110" s="946">
        <v>5194002</v>
      </c>
      <c r="AL110" s="944"/>
      <c r="AM110" s="944"/>
      <c r="AN110" s="944"/>
      <c r="AO110" s="945"/>
      <c r="AP110" s="947">
        <v>34.700000000000003</v>
      </c>
      <c r="AQ110" s="948"/>
      <c r="AR110" s="948"/>
      <c r="AS110" s="948"/>
      <c r="AT110" s="949"/>
      <c r="AU110" s="983" t="s">
        <v>73</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49724525</v>
      </c>
      <c r="BR110" s="891"/>
      <c r="BS110" s="891"/>
      <c r="BT110" s="891"/>
      <c r="BU110" s="891"/>
      <c r="BV110" s="891">
        <v>50642413</v>
      </c>
      <c r="BW110" s="891"/>
      <c r="BX110" s="891"/>
      <c r="BY110" s="891"/>
      <c r="BZ110" s="891"/>
      <c r="CA110" s="891">
        <v>51643496</v>
      </c>
      <c r="CB110" s="891"/>
      <c r="CC110" s="891"/>
      <c r="CD110" s="891"/>
      <c r="CE110" s="891"/>
      <c r="CF110" s="915">
        <v>345</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130</v>
      </c>
      <c r="DH110" s="891"/>
      <c r="DI110" s="891"/>
      <c r="DJ110" s="891"/>
      <c r="DK110" s="891"/>
      <c r="DL110" s="891" t="s">
        <v>130</v>
      </c>
      <c r="DM110" s="891"/>
      <c r="DN110" s="891"/>
      <c r="DO110" s="891"/>
      <c r="DP110" s="891"/>
      <c r="DQ110" s="891" t="s">
        <v>130</v>
      </c>
      <c r="DR110" s="891"/>
      <c r="DS110" s="891"/>
      <c r="DT110" s="891"/>
      <c r="DU110" s="891"/>
      <c r="DV110" s="892" t="s">
        <v>439</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130</v>
      </c>
      <c r="AB111" s="972"/>
      <c r="AC111" s="972"/>
      <c r="AD111" s="972"/>
      <c r="AE111" s="973"/>
      <c r="AF111" s="974" t="s">
        <v>441</v>
      </c>
      <c r="AG111" s="972"/>
      <c r="AH111" s="972"/>
      <c r="AI111" s="972"/>
      <c r="AJ111" s="973"/>
      <c r="AK111" s="974" t="s">
        <v>441</v>
      </c>
      <c r="AL111" s="972"/>
      <c r="AM111" s="972"/>
      <c r="AN111" s="972"/>
      <c r="AO111" s="973"/>
      <c r="AP111" s="975" t="s">
        <v>439</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t="s">
        <v>441</v>
      </c>
      <c r="BR111" s="863"/>
      <c r="BS111" s="863"/>
      <c r="BT111" s="863"/>
      <c r="BU111" s="863"/>
      <c r="BV111" s="863" t="s">
        <v>439</v>
      </c>
      <c r="BW111" s="863"/>
      <c r="BX111" s="863"/>
      <c r="BY111" s="863"/>
      <c r="BZ111" s="863"/>
      <c r="CA111" s="863" t="s">
        <v>441</v>
      </c>
      <c r="CB111" s="863"/>
      <c r="CC111" s="863"/>
      <c r="CD111" s="863"/>
      <c r="CE111" s="863"/>
      <c r="CF111" s="924" t="s">
        <v>130</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130</v>
      </c>
      <c r="DH111" s="863"/>
      <c r="DI111" s="863"/>
      <c r="DJ111" s="863"/>
      <c r="DK111" s="863"/>
      <c r="DL111" s="863" t="s">
        <v>130</v>
      </c>
      <c r="DM111" s="863"/>
      <c r="DN111" s="863"/>
      <c r="DO111" s="863"/>
      <c r="DP111" s="863"/>
      <c r="DQ111" s="863" t="s">
        <v>130</v>
      </c>
      <c r="DR111" s="863"/>
      <c r="DS111" s="863"/>
      <c r="DT111" s="863"/>
      <c r="DU111" s="863"/>
      <c r="DV111" s="840" t="s">
        <v>130</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130</v>
      </c>
      <c r="AB112" s="826"/>
      <c r="AC112" s="826"/>
      <c r="AD112" s="826"/>
      <c r="AE112" s="827"/>
      <c r="AF112" s="828" t="s">
        <v>130</v>
      </c>
      <c r="AG112" s="826"/>
      <c r="AH112" s="826"/>
      <c r="AI112" s="826"/>
      <c r="AJ112" s="827"/>
      <c r="AK112" s="828" t="s">
        <v>130</v>
      </c>
      <c r="AL112" s="826"/>
      <c r="AM112" s="826"/>
      <c r="AN112" s="826"/>
      <c r="AO112" s="827"/>
      <c r="AP112" s="873" t="s">
        <v>441</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3452062</v>
      </c>
      <c r="BR112" s="863"/>
      <c r="BS112" s="863"/>
      <c r="BT112" s="863"/>
      <c r="BU112" s="863"/>
      <c r="BV112" s="863">
        <v>3257409</v>
      </c>
      <c r="BW112" s="863"/>
      <c r="BX112" s="863"/>
      <c r="BY112" s="863"/>
      <c r="BZ112" s="863"/>
      <c r="CA112" s="863">
        <v>2916257</v>
      </c>
      <c r="CB112" s="863"/>
      <c r="CC112" s="863"/>
      <c r="CD112" s="863"/>
      <c r="CE112" s="863"/>
      <c r="CF112" s="924">
        <v>19.5</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441</v>
      </c>
      <c r="DH112" s="863"/>
      <c r="DI112" s="863"/>
      <c r="DJ112" s="863"/>
      <c r="DK112" s="863"/>
      <c r="DL112" s="863" t="s">
        <v>439</v>
      </c>
      <c r="DM112" s="863"/>
      <c r="DN112" s="863"/>
      <c r="DO112" s="863"/>
      <c r="DP112" s="863"/>
      <c r="DQ112" s="863" t="s">
        <v>439</v>
      </c>
      <c r="DR112" s="863"/>
      <c r="DS112" s="863"/>
      <c r="DT112" s="863"/>
      <c r="DU112" s="863"/>
      <c r="DV112" s="840" t="s">
        <v>441</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325776</v>
      </c>
      <c r="AB113" s="972"/>
      <c r="AC113" s="972"/>
      <c r="AD113" s="972"/>
      <c r="AE113" s="973"/>
      <c r="AF113" s="974">
        <v>330308</v>
      </c>
      <c r="AG113" s="972"/>
      <c r="AH113" s="972"/>
      <c r="AI113" s="972"/>
      <c r="AJ113" s="973"/>
      <c r="AK113" s="974">
        <v>290872</v>
      </c>
      <c r="AL113" s="972"/>
      <c r="AM113" s="972"/>
      <c r="AN113" s="972"/>
      <c r="AO113" s="973"/>
      <c r="AP113" s="975">
        <v>1.9</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308922</v>
      </c>
      <c r="BR113" s="863"/>
      <c r="BS113" s="863"/>
      <c r="BT113" s="863"/>
      <c r="BU113" s="863"/>
      <c r="BV113" s="863">
        <v>318533</v>
      </c>
      <c r="BW113" s="863"/>
      <c r="BX113" s="863"/>
      <c r="BY113" s="863"/>
      <c r="BZ113" s="863"/>
      <c r="CA113" s="863">
        <v>392009</v>
      </c>
      <c r="CB113" s="863"/>
      <c r="CC113" s="863"/>
      <c r="CD113" s="863"/>
      <c r="CE113" s="863"/>
      <c r="CF113" s="924">
        <v>2.6</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441</v>
      </c>
      <c r="DH113" s="826"/>
      <c r="DI113" s="826"/>
      <c r="DJ113" s="826"/>
      <c r="DK113" s="827"/>
      <c r="DL113" s="828" t="s">
        <v>130</v>
      </c>
      <c r="DM113" s="826"/>
      <c r="DN113" s="826"/>
      <c r="DO113" s="826"/>
      <c r="DP113" s="827"/>
      <c r="DQ113" s="828" t="s">
        <v>130</v>
      </c>
      <c r="DR113" s="826"/>
      <c r="DS113" s="826"/>
      <c r="DT113" s="826"/>
      <c r="DU113" s="827"/>
      <c r="DV113" s="873" t="s">
        <v>441</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47943</v>
      </c>
      <c r="AB114" s="826"/>
      <c r="AC114" s="826"/>
      <c r="AD114" s="826"/>
      <c r="AE114" s="827"/>
      <c r="AF114" s="828">
        <v>47907</v>
      </c>
      <c r="AG114" s="826"/>
      <c r="AH114" s="826"/>
      <c r="AI114" s="826"/>
      <c r="AJ114" s="827"/>
      <c r="AK114" s="828">
        <v>44506</v>
      </c>
      <c r="AL114" s="826"/>
      <c r="AM114" s="826"/>
      <c r="AN114" s="826"/>
      <c r="AO114" s="827"/>
      <c r="AP114" s="873">
        <v>0.3</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1962661</v>
      </c>
      <c r="BR114" s="863"/>
      <c r="BS114" s="863"/>
      <c r="BT114" s="863"/>
      <c r="BU114" s="863"/>
      <c r="BV114" s="863">
        <v>2073562</v>
      </c>
      <c r="BW114" s="863"/>
      <c r="BX114" s="863"/>
      <c r="BY114" s="863"/>
      <c r="BZ114" s="863"/>
      <c r="CA114" s="863">
        <v>2230315</v>
      </c>
      <c r="CB114" s="863"/>
      <c r="CC114" s="863"/>
      <c r="CD114" s="863"/>
      <c r="CE114" s="863"/>
      <c r="CF114" s="924">
        <v>14.9</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130</v>
      </c>
      <c r="DH114" s="826"/>
      <c r="DI114" s="826"/>
      <c r="DJ114" s="826"/>
      <c r="DK114" s="827"/>
      <c r="DL114" s="828" t="s">
        <v>130</v>
      </c>
      <c r="DM114" s="826"/>
      <c r="DN114" s="826"/>
      <c r="DO114" s="826"/>
      <c r="DP114" s="827"/>
      <c r="DQ114" s="828" t="s">
        <v>130</v>
      </c>
      <c r="DR114" s="826"/>
      <c r="DS114" s="826"/>
      <c r="DT114" s="826"/>
      <c r="DU114" s="827"/>
      <c r="DV114" s="873" t="s">
        <v>439</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24465</v>
      </c>
      <c r="AB115" s="972"/>
      <c r="AC115" s="972"/>
      <c r="AD115" s="972"/>
      <c r="AE115" s="973"/>
      <c r="AF115" s="974">
        <v>21949</v>
      </c>
      <c r="AG115" s="972"/>
      <c r="AH115" s="972"/>
      <c r="AI115" s="972"/>
      <c r="AJ115" s="973"/>
      <c r="AK115" s="974">
        <v>21251</v>
      </c>
      <c r="AL115" s="972"/>
      <c r="AM115" s="972"/>
      <c r="AN115" s="972"/>
      <c r="AO115" s="973"/>
      <c r="AP115" s="975">
        <v>0.1</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v>12891</v>
      </c>
      <c r="BR115" s="863"/>
      <c r="BS115" s="863"/>
      <c r="BT115" s="863"/>
      <c r="BU115" s="863"/>
      <c r="BV115" s="863">
        <v>13931</v>
      </c>
      <c r="BW115" s="863"/>
      <c r="BX115" s="863"/>
      <c r="BY115" s="863"/>
      <c r="BZ115" s="863"/>
      <c r="CA115" s="863">
        <v>6654</v>
      </c>
      <c r="CB115" s="863"/>
      <c r="CC115" s="863"/>
      <c r="CD115" s="863"/>
      <c r="CE115" s="863"/>
      <c r="CF115" s="924">
        <v>0</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439</v>
      </c>
      <c r="DH115" s="826"/>
      <c r="DI115" s="826"/>
      <c r="DJ115" s="826"/>
      <c r="DK115" s="827"/>
      <c r="DL115" s="828" t="s">
        <v>130</v>
      </c>
      <c r="DM115" s="826"/>
      <c r="DN115" s="826"/>
      <c r="DO115" s="826"/>
      <c r="DP115" s="827"/>
      <c r="DQ115" s="828" t="s">
        <v>439</v>
      </c>
      <c r="DR115" s="826"/>
      <c r="DS115" s="826"/>
      <c r="DT115" s="826"/>
      <c r="DU115" s="827"/>
      <c r="DV115" s="873" t="s">
        <v>130</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439</v>
      </c>
      <c r="AB116" s="826"/>
      <c r="AC116" s="826"/>
      <c r="AD116" s="826"/>
      <c r="AE116" s="827"/>
      <c r="AF116" s="828" t="s">
        <v>441</v>
      </c>
      <c r="AG116" s="826"/>
      <c r="AH116" s="826"/>
      <c r="AI116" s="826"/>
      <c r="AJ116" s="827"/>
      <c r="AK116" s="828" t="s">
        <v>439</v>
      </c>
      <c r="AL116" s="826"/>
      <c r="AM116" s="826"/>
      <c r="AN116" s="826"/>
      <c r="AO116" s="827"/>
      <c r="AP116" s="873" t="s">
        <v>130</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441</v>
      </c>
      <c r="BR116" s="863"/>
      <c r="BS116" s="863"/>
      <c r="BT116" s="863"/>
      <c r="BU116" s="863"/>
      <c r="BV116" s="863" t="s">
        <v>130</v>
      </c>
      <c r="BW116" s="863"/>
      <c r="BX116" s="863"/>
      <c r="BY116" s="863"/>
      <c r="BZ116" s="863"/>
      <c r="CA116" s="863" t="s">
        <v>130</v>
      </c>
      <c r="CB116" s="863"/>
      <c r="CC116" s="863"/>
      <c r="CD116" s="863"/>
      <c r="CE116" s="863"/>
      <c r="CF116" s="924" t="s">
        <v>439</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130</v>
      </c>
      <c r="DH116" s="826"/>
      <c r="DI116" s="826"/>
      <c r="DJ116" s="826"/>
      <c r="DK116" s="827"/>
      <c r="DL116" s="828" t="s">
        <v>130</v>
      </c>
      <c r="DM116" s="826"/>
      <c r="DN116" s="826"/>
      <c r="DO116" s="826"/>
      <c r="DP116" s="827"/>
      <c r="DQ116" s="828" t="s">
        <v>439</v>
      </c>
      <c r="DR116" s="826"/>
      <c r="DS116" s="826"/>
      <c r="DT116" s="826"/>
      <c r="DU116" s="827"/>
      <c r="DV116" s="873" t="s">
        <v>439</v>
      </c>
      <c r="DW116" s="874"/>
      <c r="DX116" s="874"/>
      <c r="DY116" s="874"/>
      <c r="DZ116" s="875"/>
    </row>
    <row r="117" spans="1:130" s="248" customFormat="1" ht="26.25" customHeight="1" x14ac:dyDescent="0.15">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5357929</v>
      </c>
      <c r="AB117" s="958"/>
      <c r="AC117" s="958"/>
      <c r="AD117" s="958"/>
      <c r="AE117" s="959"/>
      <c r="AF117" s="960">
        <v>5370240</v>
      </c>
      <c r="AG117" s="958"/>
      <c r="AH117" s="958"/>
      <c r="AI117" s="958"/>
      <c r="AJ117" s="959"/>
      <c r="AK117" s="960">
        <v>5550631</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439</v>
      </c>
      <c r="BR117" s="863"/>
      <c r="BS117" s="863"/>
      <c r="BT117" s="863"/>
      <c r="BU117" s="863"/>
      <c r="BV117" s="863" t="s">
        <v>439</v>
      </c>
      <c r="BW117" s="863"/>
      <c r="BX117" s="863"/>
      <c r="BY117" s="863"/>
      <c r="BZ117" s="863"/>
      <c r="CA117" s="863" t="s">
        <v>441</v>
      </c>
      <c r="CB117" s="863"/>
      <c r="CC117" s="863"/>
      <c r="CD117" s="863"/>
      <c r="CE117" s="863"/>
      <c r="CF117" s="924" t="s">
        <v>130</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130</v>
      </c>
      <c r="DH117" s="826"/>
      <c r="DI117" s="826"/>
      <c r="DJ117" s="826"/>
      <c r="DK117" s="827"/>
      <c r="DL117" s="828" t="s">
        <v>130</v>
      </c>
      <c r="DM117" s="826"/>
      <c r="DN117" s="826"/>
      <c r="DO117" s="826"/>
      <c r="DP117" s="827"/>
      <c r="DQ117" s="828" t="s">
        <v>130</v>
      </c>
      <c r="DR117" s="826"/>
      <c r="DS117" s="826"/>
      <c r="DT117" s="826"/>
      <c r="DU117" s="827"/>
      <c r="DV117" s="873" t="s">
        <v>130</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311</v>
      </c>
      <c r="AL118" s="951"/>
      <c r="AM118" s="951"/>
      <c r="AN118" s="951"/>
      <c r="AO118" s="952"/>
      <c r="AP118" s="954" t="s">
        <v>433</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441</v>
      </c>
      <c r="BR118" s="894"/>
      <c r="BS118" s="894"/>
      <c r="BT118" s="894"/>
      <c r="BU118" s="894"/>
      <c r="BV118" s="894" t="s">
        <v>130</v>
      </c>
      <c r="BW118" s="894"/>
      <c r="BX118" s="894"/>
      <c r="BY118" s="894"/>
      <c r="BZ118" s="894"/>
      <c r="CA118" s="894" t="s">
        <v>439</v>
      </c>
      <c r="CB118" s="894"/>
      <c r="CC118" s="894"/>
      <c r="CD118" s="894"/>
      <c r="CE118" s="894"/>
      <c r="CF118" s="924" t="s">
        <v>130</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130</v>
      </c>
      <c r="DH118" s="826"/>
      <c r="DI118" s="826"/>
      <c r="DJ118" s="826"/>
      <c r="DK118" s="827"/>
      <c r="DL118" s="828" t="s">
        <v>130</v>
      </c>
      <c r="DM118" s="826"/>
      <c r="DN118" s="826"/>
      <c r="DO118" s="826"/>
      <c r="DP118" s="827"/>
      <c r="DQ118" s="828" t="s">
        <v>130</v>
      </c>
      <c r="DR118" s="826"/>
      <c r="DS118" s="826"/>
      <c r="DT118" s="826"/>
      <c r="DU118" s="827"/>
      <c r="DV118" s="873" t="s">
        <v>441</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441</v>
      </c>
      <c r="AB119" s="944"/>
      <c r="AC119" s="944"/>
      <c r="AD119" s="944"/>
      <c r="AE119" s="945"/>
      <c r="AF119" s="946" t="s">
        <v>439</v>
      </c>
      <c r="AG119" s="944"/>
      <c r="AH119" s="944"/>
      <c r="AI119" s="944"/>
      <c r="AJ119" s="945"/>
      <c r="AK119" s="946" t="s">
        <v>441</v>
      </c>
      <c r="AL119" s="944"/>
      <c r="AM119" s="944"/>
      <c r="AN119" s="944"/>
      <c r="AO119" s="945"/>
      <c r="AP119" s="947" t="s">
        <v>130</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465</v>
      </c>
      <c r="BP119" s="927"/>
      <c r="BQ119" s="931">
        <v>55461061</v>
      </c>
      <c r="BR119" s="894"/>
      <c r="BS119" s="894"/>
      <c r="BT119" s="894"/>
      <c r="BU119" s="894"/>
      <c r="BV119" s="894">
        <v>56305848</v>
      </c>
      <c r="BW119" s="894"/>
      <c r="BX119" s="894"/>
      <c r="BY119" s="894"/>
      <c r="BZ119" s="894"/>
      <c r="CA119" s="894">
        <v>57188731</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441</v>
      </c>
      <c r="DH119" s="809"/>
      <c r="DI119" s="809"/>
      <c r="DJ119" s="809"/>
      <c r="DK119" s="810"/>
      <c r="DL119" s="811" t="s">
        <v>130</v>
      </c>
      <c r="DM119" s="809"/>
      <c r="DN119" s="809"/>
      <c r="DO119" s="809"/>
      <c r="DP119" s="810"/>
      <c r="DQ119" s="811" t="s">
        <v>439</v>
      </c>
      <c r="DR119" s="809"/>
      <c r="DS119" s="809"/>
      <c r="DT119" s="809"/>
      <c r="DU119" s="810"/>
      <c r="DV119" s="897" t="s">
        <v>130</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130</v>
      </c>
      <c r="AB120" s="826"/>
      <c r="AC120" s="826"/>
      <c r="AD120" s="826"/>
      <c r="AE120" s="827"/>
      <c r="AF120" s="828" t="s">
        <v>441</v>
      </c>
      <c r="AG120" s="826"/>
      <c r="AH120" s="826"/>
      <c r="AI120" s="826"/>
      <c r="AJ120" s="827"/>
      <c r="AK120" s="828" t="s">
        <v>130</v>
      </c>
      <c r="AL120" s="826"/>
      <c r="AM120" s="826"/>
      <c r="AN120" s="826"/>
      <c r="AO120" s="827"/>
      <c r="AP120" s="873" t="s">
        <v>130</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14839856</v>
      </c>
      <c r="BR120" s="891"/>
      <c r="BS120" s="891"/>
      <c r="BT120" s="891"/>
      <c r="BU120" s="891"/>
      <c r="BV120" s="891">
        <v>15221943</v>
      </c>
      <c r="BW120" s="891"/>
      <c r="BX120" s="891"/>
      <c r="BY120" s="891"/>
      <c r="BZ120" s="891"/>
      <c r="CA120" s="891">
        <v>15336095</v>
      </c>
      <c r="CB120" s="891"/>
      <c r="CC120" s="891"/>
      <c r="CD120" s="891"/>
      <c r="CE120" s="891"/>
      <c r="CF120" s="915">
        <v>102.5</v>
      </c>
      <c r="CG120" s="916"/>
      <c r="CH120" s="916"/>
      <c r="CI120" s="916"/>
      <c r="CJ120" s="916"/>
      <c r="CK120" s="917" t="s">
        <v>469</v>
      </c>
      <c r="CL120" s="901"/>
      <c r="CM120" s="901"/>
      <c r="CN120" s="901"/>
      <c r="CO120" s="902"/>
      <c r="CP120" s="921" t="s">
        <v>470</v>
      </c>
      <c r="CQ120" s="922"/>
      <c r="CR120" s="922"/>
      <c r="CS120" s="922"/>
      <c r="CT120" s="922"/>
      <c r="CU120" s="922"/>
      <c r="CV120" s="922"/>
      <c r="CW120" s="922"/>
      <c r="CX120" s="922"/>
      <c r="CY120" s="922"/>
      <c r="CZ120" s="922"/>
      <c r="DA120" s="922"/>
      <c r="DB120" s="922"/>
      <c r="DC120" s="922"/>
      <c r="DD120" s="922"/>
      <c r="DE120" s="922"/>
      <c r="DF120" s="923"/>
      <c r="DG120" s="910">
        <v>3189347</v>
      </c>
      <c r="DH120" s="891"/>
      <c r="DI120" s="891"/>
      <c r="DJ120" s="891"/>
      <c r="DK120" s="891"/>
      <c r="DL120" s="891">
        <v>2972208</v>
      </c>
      <c r="DM120" s="891"/>
      <c r="DN120" s="891"/>
      <c r="DO120" s="891"/>
      <c r="DP120" s="891"/>
      <c r="DQ120" s="891">
        <v>2652912</v>
      </c>
      <c r="DR120" s="891"/>
      <c r="DS120" s="891"/>
      <c r="DT120" s="891"/>
      <c r="DU120" s="891"/>
      <c r="DV120" s="892">
        <v>17.7</v>
      </c>
      <c r="DW120" s="892"/>
      <c r="DX120" s="892"/>
      <c r="DY120" s="892"/>
      <c r="DZ120" s="893"/>
    </row>
    <row r="121" spans="1:130" s="248" customFormat="1" ht="26.25" customHeight="1" x14ac:dyDescent="0.15">
      <c r="A121" s="866"/>
      <c r="B121" s="867"/>
      <c r="C121" s="912" t="s">
        <v>471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130</v>
      </c>
      <c r="AB121" s="826"/>
      <c r="AC121" s="826"/>
      <c r="AD121" s="826"/>
      <c r="AE121" s="827"/>
      <c r="AF121" s="828" t="s">
        <v>130</v>
      </c>
      <c r="AG121" s="826"/>
      <c r="AH121" s="826"/>
      <c r="AI121" s="826"/>
      <c r="AJ121" s="827"/>
      <c r="AK121" s="828" t="s">
        <v>441</v>
      </c>
      <c r="AL121" s="826"/>
      <c r="AM121" s="826"/>
      <c r="AN121" s="826"/>
      <c r="AO121" s="827"/>
      <c r="AP121" s="873" t="s">
        <v>130</v>
      </c>
      <c r="AQ121" s="874"/>
      <c r="AR121" s="874"/>
      <c r="AS121" s="874"/>
      <c r="AT121" s="875"/>
      <c r="AU121" s="935"/>
      <c r="AV121" s="936"/>
      <c r="AW121" s="936"/>
      <c r="AX121" s="936"/>
      <c r="AY121" s="937"/>
      <c r="AZ121" s="861" t="s">
        <v>472</v>
      </c>
      <c r="BA121" s="796"/>
      <c r="BB121" s="796"/>
      <c r="BC121" s="796"/>
      <c r="BD121" s="796"/>
      <c r="BE121" s="796"/>
      <c r="BF121" s="796"/>
      <c r="BG121" s="796"/>
      <c r="BH121" s="796"/>
      <c r="BI121" s="796"/>
      <c r="BJ121" s="796"/>
      <c r="BK121" s="796"/>
      <c r="BL121" s="796"/>
      <c r="BM121" s="796"/>
      <c r="BN121" s="796"/>
      <c r="BO121" s="796"/>
      <c r="BP121" s="797"/>
      <c r="BQ121" s="862">
        <v>11774722</v>
      </c>
      <c r="BR121" s="863"/>
      <c r="BS121" s="863"/>
      <c r="BT121" s="863"/>
      <c r="BU121" s="863"/>
      <c r="BV121" s="863">
        <v>11732744</v>
      </c>
      <c r="BW121" s="863"/>
      <c r="BX121" s="863"/>
      <c r="BY121" s="863"/>
      <c r="BZ121" s="863"/>
      <c r="CA121" s="863">
        <v>10948788</v>
      </c>
      <c r="CB121" s="863"/>
      <c r="CC121" s="863"/>
      <c r="CD121" s="863"/>
      <c r="CE121" s="863"/>
      <c r="CF121" s="924">
        <v>73.099999999999994</v>
      </c>
      <c r="CG121" s="925"/>
      <c r="CH121" s="925"/>
      <c r="CI121" s="925"/>
      <c r="CJ121" s="925"/>
      <c r="CK121" s="918"/>
      <c r="CL121" s="904"/>
      <c r="CM121" s="904"/>
      <c r="CN121" s="904"/>
      <c r="CO121" s="905"/>
      <c r="CP121" s="884" t="s">
        <v>473</v>
      </c>
      <c r="CQ121" s="885"/>
      <c r="CR121" s="885"/>
      <c r="CS121" s="885"/>
      <c r="CT121" s="885"/>
      <c r="CU121" s="885"/>
      <c r="CV121" s="885"/>
      <c r="CW121" s="885"/>
      <c r="CX121" s="885"/>
      <c r="CY121" s="885"/>
      <c r="CZ121" s="885"/>
      <c r="DA121" s="885"/>
      <c r="DB121" s="885"/>
      <c r="DC121" s="885"/>
      <c r="DD121" s="885"/>
      <c r="DE121" s="885"/>
      <c r="DF121" s="886"/>
      <c r="DG121" s="862">
        <v>191886</v>
      </c>
      <c r="DH121" s="863"/>
      <c r="DI121" s="863"/>
      <c r="DJ121" s="863"/>
      <c r="DK121" s="863"/>
      <c r="DL121" s="863">
        <v>176589</v>
      </c>
      <c r="DM121" s="863"/>
      <c r="DN121" s="863"/>
      <c r="DO121" s="863"/>
      <c r="DP121" s="863"/>
      <c r="DQ121" s="863">
        <v>165537</v>
      </c>
      <c r="DR121" s="863"/>
      <c r="DS121" s="863"/>
      <c r="DT121" s="863"/>
      <c r="DU121" s="863"/>
      <c r="DV121" s="840">
        <v>1.1000000000000001</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130</v>
      </c>
      <c r="AB122" s="826"/>
      <c r="AC122" s="826"/>
      <c r="AD122" s="826"/>
      <c r="AE122" s="827"/>
      <c r="AF122" s="828" t="s">
        <v>441</v>
      </c>
      <c r="AG122" s="826"/>
      <c r="AH122" s="826"/>
      <c r="AI122" s="826"/>
      <c r="AJ122" s="827"/>
      <c r="AK122" s="828" t="s">
        <v>441</v>
      </c>
      <c r="AL122" s="826"/>
      <c r="AM122" s="826"/>
      <c r="AN122" s="826"/>
      <c r="AO122" s="827"/>
      <c r="AP122" s="873" t="s">
        <v>441</v>
      </c>
      <c r="AQ122" s="874"/>
      <c r="AR122" s="874"/>
      <c r="AS122" s="874"/>
      <c r="AT122" s="875"/>
      <c r="AU122" s="935"/>
      <c r="AV122" s="936"/>
      <c r="AW122" s="936"/>
      <c r="AX122" s="936"/>
      <c r="AY122" s="937"/>
      <c r="AZ122" s="928" t="s">
        <v>474</v>
      </c>
      <c r="BA122" s="929"/>
      <c r="BB122" s="929"/>
      <c r="BC122" s="929"/>
      <c r="BD122" s="929"/>
      <c r="BE122" s="929"/>
      <c r="BF122" s="929"/>
      <c r="BG122" s="929"/>
      <c r="BH122" s="929"/>
      <c r="BI122" s="929"/>
      <c r="BJ122" s="929"/>
      <c r="BK122" s="929"/>
      <c r="BL122" s="929"/>
      <c r="BM122" s="929"/>
      <c r="BN122" s="929"/>
      <c r="BO122" s="929"/>
      <c r="BP122" s="930"/>
      <c r="BQ122" s="931">
        <v>32874911</v>
      </c>
      <c r="BR122" s="894"/>
      <c r="BS122" s="894"/>
      <c r="BT122" s="894"/>
      <c r="BU122" s="894"/>
      <c r="BV122" s="894">
        <v>32275464</v>
      </c>
      <c r="BW122" s="894"/>
      <c r="BX122" s="894"/>
      <c r="BY122" s="894"/>
      <c r="BZ122" s="894"/>
      <c r="CA122" s="894">
        <v>33830159</v>
      </c>
      <c r="CB122" s="894"/>
      <c r="CC122" s="894"/>
      <c r="CD122" s="894"/>
      <c r="CE122" s="894"/>
      <c r="CF122" s="895">
        <v>226</v>
      </c>
      <c r="CG122" s="896"/>
      <c r="CH122" s="896"/>
      <c r="CI122" s="896"/>
      <c r="CJ122" s="896"/>
      <c r="CK122" s="918"/>
      <c r="CL122" s="904"/>
      <c r="CM122" s="904"/>
      <c r="CN122" s="904"/>
      <c r="CO122" s="905"/>
      <c r="CP122" s="884" t="s">
        <v>475</v>
      </c>
      <c r="CQ122" s="885"/>
      <c r="CR122" s="885"/>
      <c r="CS122" s="885"/>
      <c r="CT122" s="885"/>
      <c r="CU122" s="885"/>
      <c r="CV122" s="885"/>
      <c r="CW122" s="885"/>
      <c r="CX122" s="885"/>
      <c r="CY122" s="885"/>
      <c r="CZ122" s="885"/>
      <c r="DA122" s="885"/>
      <c r="DB122" s="885"/>
      <c r="DC122" s="885"/>
      <c r="DD122" s="885"/>
      <c r="DE122" s="885"/>
      <c r="DF122" s="886"/>
      <c r="DG122" s="862">
        <v>70829</v>
      </c>
      <c r="DH122" s="863"/>
      <c r="DI122" s="863"/>
      <c r="DJ122" s="863"/>
      <c r="DK122" s="863"/>
      <c r="DL122" s="863">
        <v>108612</v>
      </c>
      <c r="DM122" s="863"/>
      <c r="DN122" s="863"/>
      <c r="DO122" s="863"/>
      <c r="DP122" s="863"/>
      <c r="DQ122" s="863">
        <v>97808</v>
      </c>
      <c r="DR122" s="863"/>
      <c r="DS122" s="863"/>
      <c r="DT122" s="863"/>
      <c r="DU122" s="863"/>
      <c r="DV122" s="840">
        <v>0.7</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130</v>
      </c>
      <c r="AB123" s="826"/>
      <c r="AC123" s="826"/>
      <c r="AD123" s="826"/>
      <c r="AE123" s="827"/>
      <c r="AF123" s="828" t="s">
        <v>130</v>
      </c>
      <c r="AG123" s="826"/>
      <c r="AH123" s="826"/>
      <c r="AI123" s="826"/>
      <c r="AJ123" s="827"/>
      <c r="AK123" s="828" t="s">
        <v>130</v>
      </c>
      <c r="AL123" s="826"/>
      <c r="AM123" s="826"/>
      <c r="AN123" s="826"/>
      <c r="AO123" s="827"/>
      <c r="AP123" s="873" t="s">
        <v>130</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476</v>
      </c>
      <c r="BP123" s="927"/>
      <c r="BQ123" s="881">
        <v>59489489</v>
      </c>
      <c r="BR123" s="882"/>
      <c r="BS123" s="882"/>
      <c r="BT123" s="882"/>
      <c r="BU123" s="882"/>
      <c r="BV123" s="882">
        <v>59230151</v>
      </c>
      <c r="BW123" s="882"/>
      <c r="BX123" s="882"/>
      <c r="BY123" s="882"/>
      <c r="BZ123" s="882"/>
      <c r="CA123" s="882">
        <v>60115042</v>
      </c>
      <c r="CB123" s="882"/>
      <c r="CC123" s="882"/>
      <c r="CD123" s="882"/>
      <c r="CE123" s="882"/>
      <c r="CF123" s="792"/>
      <c r="CG123" s="793"/>
      <c r="CH123" s="793"/>
      <c r="CI123" s="793"/>
      <c r="CJ123" s="883"/>
      <c r="CK123" s="918"/>
      <c r="CL123" s="904"/>
      <c r="CM123" s="904"/>
      <c r="CN123" s="904"/>
      <c r="CO123" s="905"/>
      <c r="CP123" s="884" t="s">
        <v>477</v>
      </c>
      <c r="CQ123" s="885"/>
      <c r="CR123" s="885"/>
      <c r="CS123" s="885"/>
      <c r="CT123" s="885"/>
      <c r="CU123" s="885"/>
      <c r="CV123" s="885"/>
      <c r="CW123" s="885"/>
      <c r="CX123" s="885"/>
      <c r="CY123" s="885"/>
      <c r="CZ123" s="885"/>
      <c r="DA123" s="885"/>
      <c r="DB123" s="885"/>
      <c r="DC123" s="885"/>
      <c r="DD123" s="885"/>
      <c r="DE123" s="885"/>
      <c r="DF123" s="886"/>
      <c r="DG123" s="825" t="s">
        <v>130</v>
      </c>
      <c r="DH123" s="826"/>
      <c r="DI123" s="826"/>
      <c r="DJ123" s="826"/>
      <c r="DK123" s="827"/>
      <c r="DL123" s="828" t="s">
        <v>439</v>
      </c>
      <c r="DM123" s="826"/>
      <c r="DN123" s="826"/>
      <c r="DO123" s="826"/>
      <c r="DP123" s="827"/>
      <c r="DQ123" s="828" t="s">
        <v>439</v>
      </c>
      <c r="DR123" s="826"/>
      <c r="DS123" s="826"/>
      <c r="DT123" s="826"/>
      <c r="DU123" s="827"/>
      <c r="DV123" s="873" t="s">
        <v>130</v>
      </c>
      <c r="DW123" s="874"/>
      <c r="DX123" s="874"/>
      <c r="DY123" s="874"/>
      <c r="DZ123" s="875"/>
    </row>
    <row r="124" spans="1:130" s="248" customFormat="1" ht="26.25" customHeight="1" thickBot="1" x14ac:dyDescent="0.2">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439</v>
      </c>
      <c r="AB124" s="826"/>
      <c r="AC124" s="826"/>
      <c r="AD124" s="826"/>
      <c r="AE124" s="827"/>
      <c r="AF124" s="828" t="s">
        <v>441</v>
      </c>
      <c r="AG124" s="826"/>
      <c r="AH124" s="826"/>
      <c r="AI124" s="826"/>
      <c r="AJ124" s="827"/>
      <c r="AK124" s="828" t="s">
        <v>439</v>
      </c>
      <c r="AL124" s="826"/>
      <c r="AM124" s="826"/>
      <c r="AN124" s="826"/>
      <c r="AO124" s="827"/>
      <c r="AP124" s="873" t="s">
        <v>130</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439</v>
      </c>
      <c r="BR124" s="880"/>
      <c r="BS124" s="880"/>
      <c r="BT124" s="880"/>
      <c r="BU124" s="880"/>
      <c r="BV124" s="880" t="s">
        <v>130</v>
      </c>
      <c r="BW124" s="880"/>
      <c r="BX124" s="880"/>
      <c r="BY124" s="880"/>
      <c r="BZ124" s="880"/>
      <c r="CA124" s="880" t="s">
        <v>130</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t="s">
        <v>439</v>
      </c>
      <c r="DH124" s="809"/>
      <c r="DI124" s="809"/>
      <c r="DJ124" s="809"/>
      <c r="DK124" s="810"/>
      <c r="DL124" s="811" t="s">
        <v>439</v>
      </c>
      <c r="DM124" s="809"/>
      <c r="DN124" s="809"/>
      <c r="DO124" s="809"/>
      <c r="DP124" s="810"/>
      <c r="DQ124" s="811" t="s">
        <v>439</v>
      </c>
      <c r="DR124" s="809"/>
      <c r="DS124" s="809"/>
      <c r="DT124" s="809"/>
      <c r="DU124" s="810"/>
      <c r="DV124" s="897" t="s">
        <v>439</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439</v>
      </c>
      <c r="AB125" s="826"/>
      <c r="AC125" s="826"/>
      <c r="AD125" s="826"/>
      <c r="AE125" s="827"/>
      <c r="AF125" s="828" t="s">
        <v>439</v>
      </c>
      <c r="AG125" s="826"/>
      <c r="AH125" s="826"/>
      <c r="AI125" s="826"/>
      <c r="AJ125" s="827"/>
      <c r="AK125" s="828" t="s">
        <v>439</v>
      </c>
      <c r="AL125" s="826"/>
      <c r="AM125" s="826"/>
      <c r="AN125" s="826"/>
      <c r="AO125" s="827"/>
      <c r="AP125" s="873" t="s">
        <v>439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439</v>
      </c>
      <c r="DH125" s="891"/>
      <c r="DI125" s="891"/>
      <c r="DJ125" s="891"/>
      <c r="DK125" s="891"/>
      <c r="DL125" s="891" t="s">
        <v>130</v>
      </c>
      <c r="DM125" s="891"/>
      <c r="DN125" s="891"/>
      <c r="DO125" s="891"/>
      <c r="DP125" s="891"/>
      <c r="DQ125" s="891" t="s">
        <v>130</v>
      </c>
      <c r="DR125" s="891"/>
      <c r="DS125" s="891"/>
      <c r="DT125" s="891"/>
      <c r="DU125" s="891"/>
      <c r="DV125" s="892" t="s">
        <v>439</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439</v>
      </c>
      <c r="AB126" s="826"/>
      <c r="AC126" s="826"/>
      <c r="AD126" s="826"/>
      <c r="AE126" s="827"/>
      <c r="AF126" s="828" t="s">
        <v>439</v>
      </c>
      <c r="AG126" s="826"/>
      <c r="AH126" s="826"/>
      <c r="AI126" s="826"/>
      <c r="AJ126" s="827"/>
      <c r="AK126" s="828" t="s">
        <v>130</v>
      </c>
      <c r="AL126" s="826"/>
      <c r="AM126" s="826"/>
      <c r="AN126" s="826"/>
      <c r="AO126" s="827"/>
      <c r="AP126" s="873" t="s">
        <v>439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439</v>
      </c>
      <c r="DH126" s="863"/>
      <c r="DI126" s="863"/>
      <c r="DJ126" s="863"/>
      <c r="DK126" s="863"/>
      <c r="DL126" s="863" t="s">
        <v>439</v>
      </c>
      <c r="DM126" s="863"/>
      <c r="DN126" s="863"/>
      <c r="DO126" s="863"/>
      <c r="DP126" s="863"/>
      <c r="DQ126" s="863" t="s">
        <v>439</v>
      </c>
      <c r="DR126" s="863"/>
      <c r="DS126" s="863"/>
      <c r="DT126" s="863"/>
      <c r="DU126" s="863"/>
      <c r="DV126" s="840" t="s">
        <v>439</v>
      </c>
      <c r="DW126" s="840"/>
      <c r="DX126" s="840"/>
      <c r="DY126" s="840"/>
      <c r="DZ126" s="841"/>
    </row>
    <row r="127" spans="1:130" s="248" customFormat="1" ht="26.25" customHeight="1" x14ac:dyDescent="0.15">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24465</v>
      </c>
      <c r="AB127" s="826"/>
      <c r="AC127" s="826"/>
      <c r="AD127" s="826"/>
      <c r="AE127" s="827"/>
      <c r="AF127" s="828">
        <v>21949</v>
      </c>
      <c r="AG127" s="826"/>
      <c r="AH127" s="826"/>
      <c r="AI127" s="826"/>
      <c r="AJ127" s="827"/>
      <c r="AK127" s="828">
        <v>21251</v>
      </c>
      <c r="AL127" s="826"/>
      <c r="AM127" s="826"/>
      <c r="AN127" s="826"/>
      <c r="AO127" s="827"/>
      <c r="AP127" s="873">
        <v>0.1</v>
      </c>
      <c r="AQ127" s="874"/>
      <c r="AR127" s="874"/>
      <c r="AS127" s="874"/>
      <c r="AT127" s="875"/>
      <c r="AU127" s="284"/>
      <c r="AV127" s="284"/>
      <c r="AW127" s="284"/>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130</v>
      </c>
      <c r="DH127" s="863"/>
      <c r="DI127" s="863"/>
      <c r="DJ127" s="863"/>
      <c r="DK127" s="863"/>
      <c r="DL127" s="863" t="s">
        <v>439</v>
      </c>
      <c r="DM127" s="863"/>
      <c r="DN127" s="863"/>
      <c r="DO127" s="863"/>
      <c r="DP127" s="863"/>
      <c r="DQ127" s="863" t="s">
        <v>439</v>
      </c>
      <c r="DR127" s="863"/>
      <c r="DS127" s="863"/>
      <c r="DT127" s="863"/>
      <c r="DU127" s="863"/>
      <c r="DV127" s="840" t="s">
        <v>439</v>
      </c>
      <c r="DW127" s="840"/>
      <c r="DX127" s="840"/>
      <c r="DY127" s="840"/>
      <c r="DZ127" s="841"/>
    </row>
    <row r="128" spans="1:130" s="248"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v>1127350</v>
      </c>
      <c r="AB128" s="847"/>
      <c r="AC128" s="847"/>
      <c r="AD128" s="847"/>
      <c r="AE128" s="848"/>
      <c r="AF128" s="849">
        <v>1072170</v>
      </c>
      <c r="AG128" s="847"/>
      <c r="AH128" s="847"/>
      <c r="AI128" s="847"/>
      <c r="AJ128" s="848"/>
      <c r="AK128" s="849">
        <v>1146053</v>
      </c>
      <c r="AL128" s="847"/>
      <c r="AM128" s="847"/>
      <c r="AN128" s="847"/>
      <c r="AO128" s="848"/>
      <c r="AP128" s="850"/>
      <c r="AQ128" s="851"/>
      <c r="AR128" s="851"/>
      <c r="AS128" s="851"/>
      <c r="AT128" s="852"/>
      <c r="AU128" s="284"/>
      <c r="AV128" s="284"/>
      <c r="AW128" s="284"/>
      <c r="AX128" s="853" t="s">
        <v>491</v>
      </c>
      <c r="AY128" s="854"/>
      <c r="AZ128" s="854"/>
      <c r="BA128" s="854"/>
      <c r="BB128" s="854"/>
      <c r="BC128" s="854"/>
      <c r="BD128" s="854"/>
      <c r="BE128" s="855"/>
      <c r="BF128" s="832" t="s">
        <v>130</v>
      </c>
      <c r="BG128" s="833"/>
      <c r="BH128" s="833"/>
      <c r="BI128" s="833"/>
      <c r="BJ128" s="833"/>
      <c r="BK128" s="833"/>
      <c r="BL128" s="856"/>
      <c r="BM128" s="832">
        <v>12.59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v>12891</v>
      </c>
      <c r="DH128" s="837"/>
      <c r="DI128" s="837"/>
      <c r="DJ128" s="837"/>
      <c r="DK128" s="837"/>
      <c r="DL128" s="837">
        <v>13931</v>
      </c>
      <c r="DM128" s="837"/>
      <c r="DN128" s="837"/>
      <c r="DO128" s="837"/>
      <c r="DP128" s="837"/>
      <c r="DQ128" s="837">
        <v>6654</v>
      </c>
      <c r="DR128" s="837"/>
      <c r="DS128" s="837"/>
      <c r="DT128" s="837"/>
      <c r="DU128" s="837"/>
      <c r="DV128" s="838">
        <v>0</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17842372</v>
      </c>
      <c r="AB129" s="826"/>
      <c r="AC129" s="826"/>
      <c r="AD129" s="826"/>
      <c r="AE129" s="827"/>
      <c r="AF129" s="828">
        <v>17769457</v>
      </c>
      <c r="AG129" s="826"/>
      <c r="AH129" s="826"/>
      <c r="AI129" s="826"/>
      <c r="AJ129" s="827"/>
      <c r="AK129" s="828">
        <v>18057203</v>
      </c>
      <c r="AL129" s="826"/>
      <c r="AM129" s="826"/>
      <c r="AN129" s="826"/>
      <c r="AO129" s="827"/>
      <c r="AP129" s="829"/>
      <c r="AQ129" s="830"/>
      <c r="AR129" s="830"/>
      <c r="AS129" s="830"/>
      <c r="AT129" s="831"/>
      <c r="AU129" s="286"/>
      <c r="AV129" s="286"/>
      <c r="AW129" s="286"/>
      <c r="AX129" s="795" t="s">
        <v>494</v>
      </c>
      <c r="AY129" s="796"/>
      <c r="AZ129" s="796"/>
      <c r="BA129" s="796"/>
      <c r="BB129" s="796"/>
      <c r="BC129" s="796"/>
      <c r="BD129" s="796"/>
      <c r="BE129" s="797"/>
      <c r="BF129" s="815" t="s">
        <v>130</v>
      </c>
      <c r="BG129" s="816"/>
      <c r="BH129" s="816"/>
      <c r="BI129" s="816"/>
      <c r="BJ129" s="816"/>
      <c r="BK129" s="816"/>
      <c r="BL129" s="817"/>
      <c r="BM129" s="815">
        <v>17.59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3073854</v>
      </c>
      <c r="AB130" s="826"/>
      <c r="AC130" s="826"/>
      <c r="AD130" s="826"/>
      <c r="AE130" s="827"/>
      <c r="AF130" s="828">
        <v>3135757</v>
      </c>
      <c r="AG130" s="826"/>
      <c r="AH130" s="826"/>
      <c r="AI130" s="826"/>
      <c r="AJ130" s="827"/>
      <c r="AK130" s="828">
        <v>3089208</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8.1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14768518</v>
      </c>
      <c r="AB131" s="809"/>
      <c r="AC131" s="809"/>
      <c r="AD131" s="809"/>
      <c r="AE131" s="810"/>
      <c r="AF131" s="811">
        <v>14633700</v>
      </c>
      <c r="AG131" s="809"/>
      <c r="AH131" s="809"/>
      <c r="AI131" s="809"/>
      <c r="AJ131" s="810"/>
      <c r="AK131" s="811">
        <v>14967995</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t="s">
        <v>130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7.8323701809999999</v>
      </c>
      <c r="AB132" s="789"/>
      <c r="AC132" s="789"/>
      <c r="AD132" s="789"/>
      <c r="AE132" s="790"/>
      <c r="AF132" s="791">
        <v>7.9427144189999996</v>
      </c>
      <c r="AG132" s="789"/>
      <c r="AH132" s="789"/>
      <c r="AI132" s="789"/>
      <c r="AJ132" s="790"/>
      <c r="AK132" s="791">
        <v>8.7878837480000005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8.1999999999999993</v>
      </c>
      <c r="AB133" s="768"/>
      <c r="AC133" s="768"/>
      <c r="AD133" s="768"/>
      <c r="AE133" s="769"/>
      <c r="AF133" s="767">
        <v>7.9</v>
      </c>
      <c r="AG133" s="768"/>
      <c r="AH133" s="768"/>
      <c r="AI133" s="768"/>
      <c r="AJ133" s="769"/>
      <c r="AK133" s="767">
        <v>8.1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uHrSFKQFncAoJY3ldlmkv7OYex9snoVyDnFEjeGL3IQ6/z0FTvLAhNMSFyi6/ZVLucwBRXfGrz/2yunUWFoag==" saltValue="o81GuVzDb1lR7iq+ttIHT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tf+vGFsgjy07tIjhNg6k4+vgWbSKVcfsTQ1quIuv0NeLrY/tWQ3sBjFqwUWsd6t2c4Ge3nzrygFO+CCCjqvrw==" saltValue="RmiV4514Skdcx3+FKRDu7Q==" spinCount="100000" sheet="1" objects="1" scenarios="1"/>
  <dataConsolidate/>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t/SNFnLqm9DAIjpfLAHnmivzLOorcdhtskT+WsJQ2Yvh7RQbqqLqF12hVFHijzqUwf82t2BPn2ZygJk8FhOLA==" saltValue="r6HqklmAR7tov+9VFzZ8kA==" spinCount="100000" sheet="1" objects="1" scenarios="1"/>
  <dataConsolidate/>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511</v>
      </c>
      <c r="AL9" s="1190"/>
      <c r="AM9" s="1190"/>
      <c r="AN9" s="1191"/>
      <c r="AO9" s="314">
        <v>5730992</v>
      </c>
      <c r="AP9" s="314">
        <v>88593</v>
      </c>
      <c r="AQ9" s="315">
        <v>81198</v>
      </c>
      <c r="AR9" s="316">
        <v>9.1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512</v>
      </c>
      <c r="AL10" s="1190"/>
      <c r="AM10" s="1190"/>
      <c r="AN10" s="1191"/>
      <c r="AO10" s="317">
        <v>109462</v>
      </c>
      <c r="AP10" s="317">
        <v>1692</v>
      </c>
      <c r="AQ10" s="318">
        <v>5531</v>
      </c>
      <c r="AR10" s="319">
        <v>-69.400000000000006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513</v>
      </c>
      <c r="AL11" s="1190"/>
      <c r="AM11" s="1190"/>
      <c r="AN11" s="1191"/>
      <c r="AO11" s="317">
        <v>60623</v>
      </c>
      <c r="AP11" s="317">
        <v>937</v>
      </c>
      <c r="AQ11" s="318">
        <v>1383</v>
      </c>
      <c r="AR11" s="319">
        <v>-32.200000000000003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514</v>
      </c>
      <c r="AL12" s="1190"/>
      <c r="AM12" s="1190"/>
      <c r="AN12" s="1191"/>
      <c r="AO12" s="317" t="s">
        <v>515</v>
      </c>
      <c r="AP12" s="317" t="s">
        <v>515</v>
      </c>
      <c r="AQ12" s="318">
        <v>8</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220239</v>
      </c>
      <c r="AP13" s="317">
        <v>3405</v>
      </c>
      <c r="AQ13" s="318">
        <v>2870</v>
      </c>
      <c r="AR13" s="319">
        <v>18.600000000000001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v>104490</v>
      </c>
      <c r="AP14" s="317">
        <v>1615</v>
      </c>
      <c r="AQ14" s="318">
        <v>1754</v>
      </c>
      <c r="AR14" s="319">
        <v>-7.9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-263701</v>
      </c>
      <c r="AP15" s="317">
        <v>-4076</v>
      </c>
      <c r="AQ15" s="318">
        <v>-6387</v>
      </c>
      <c r="AR15" s="319">
        <v>-36.200000000000003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5962105</v>
      </c>
      <c r="AP16" s="317">
        <v>92166</v>
      </c>
      <c r="AQ16" s="318">
        <v>86357</v>
      </c>
      <c r="AR16" s="319">
        <v>6.7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9.15</v>
      </c>
      <c r="AP21" s="331">
        <v>8.1999999999999993</v>
      </c>
      <c r="AQ21" s="332">
        <v>0.95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98.7</v>
      </c>
      <c r="AP22" s="336">
        <v>98</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5194002</v>
      </c>
      <c r="AP32" s="345">
        <v>80292</v>
      </c>
      <c r="AQ32" s="346">
        <v>54377</v>
      </c>
      <c r="AR32" s="347">
        <v>47.7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t="s">
        <v>515</v>
      </c>
      <c r="AP34" s="345" t="s">
        <v>515</v>
      </c>
      <c r="AQ34" s="346">
        <v>3</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v>290872</v>
      </c>
      <c r="AP35" s="345">
        <v>4496</v>
      </c>
      <c r="AQ35" s="346">
        <v>13654</v>
      </c>
      <c r="AR35" s="347">
        <v>-67.099999999999994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44506</v>
      </c>
      <c r="AP36" s="345">
        <v>688</v>
      </c>
      <c r="AQ36" s="346">
        <v>1462</v>
      </c>
      <c r="AR36" s="347">
        <v>-52.9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v>21251</v>
      </c>
      <c r="AP37" s="345">
        <v>329</v>
      </c>
      <c r="AQ37" s="346">
        <v>670</v>
      </c>
      <c r="AR37" s="347">
        <v>-50.9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t="s">
        <v>515</v>
      </c>
      <c r="AP38" s="348" t="s">
        <v>515</v>
      </c>
      <c r="AQ38" s="349">
        <v>1</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v>-1146053</v>
      </c>
      <c r="AP39" s="345">
        <v>-17716</v>
      </c>
      <c r="AQ39" s="346">
        <v>-4140</v>
      </c>
      <c r="AR39" s="347">
        <v>327.9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-3089208</v>
      </c>
      <c r="AP40" s="345">
        <v>-47755</v>
      </c>
      <c r="AQ40" s="346">
        <v>-48517</v>
      </c>
      <c r="AR40" s="347">
        <v>-1.6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304</v>
      </c>
      <c r="AL41" s="1182"/>
      <c r="AM41" s="1182"/>
      <c r="AN41" s="1183"/>
      <c r="AO41" s="345">
        <v>1315370</v>
      </c>
      <c r="AP41" s="345">
        <v>20334</v>
      </c>
      <c r="AQ41" s="346">
        <v>17509</v>
      </c>
      <c r="AR41" s="347">
        <v>16.100000000000001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506</v>
      </c>
      <c r="AN49" s="1186" t="s">
        <v>540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3196926</v>
      </c>
      <c r="AN51" s="367">
        <v>47526</v>
      </c>
      <c r="AO51" s="368">
        <v>-27.9</v>
      </c>
      <c r="AP51" s="369">
        <v>67319</v>
      </c>
      <c r="AQ51" s="370">
        <v>-27</v>
      </c>
      <c r="AR51" s="371">
        <v>-0.9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2222572</v>
      </c>
      <c r="AN52" s="375">
        <v>33041</v>
      </c>
      <c r="AO52" s="376">
        <v>-20.8</v>
      </c>
      <c r="AP52" s="377">
        <v>38101</v>
      </c>
      <c r="AQ52" s="378">
        <v>2.4</v>
      </c>
      <c r="AR52" s="379">
        <v>-23.2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3515727</v>
      </c>
      <c r="AN53" s="367">
        <v>52923</v>
      </c>
      <c r="AO53" s="368">
        <v>11.4</v>
      </c>
      <c r="AP53" s="369">
        <v>70615</v>
      </c>
      <c r="AQ53" s="370">
        <v>4.9000000000000004</v>
      </c>
      <c r="AR53" s="371">
        <v>6.5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1802524</v>
      </c>
      <c r="AN54" s="375">
        <v>27134</v>
      </c>
      <c r="AO54" s="376">
        <v>-17.899999999999999</v>
      </c>
      <c r="AP54" s="377">
        <v>37382</v>
      </c>
      <c r="AQ54" s="378">
        <v>-1.9</v>
      </c>
      <c r="AR54" s="379">
        <v>-16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5699962</v>
      </c>
      <c r="AN55" s="367">
        <v>86612</v>
      </c>
      <c r="AO55" s="368">
        <v>63.7</v>
      </c>
      <c r="AP55" s="369">
        <v>69185</v>
      </c>
      <c r="AQ55" s="370">
        <v>-2</v>
      </c>
      <c r="AR55" s="371">
        <v>65.7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4098152</v>
      </c>
      <c r="AN56" s="375">
        <v>62272</v>
      </c>
      <c r="AO56" s="376">
        <v>129.5</v>
      </c>
      <c r="AP56" s="377">
        <v>38519</v>
      </c>
      <c r="AQ56" s="378">
        <v>3</v>
      </c>
      <c r="AR56" s="379">
        <v>126.5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4435495</v>
      </c>
      <c r="AN57" s="367">
        <v>67920</v>
      </c>
      <c r="AO57" s="368">
        <v>-21.6</v>
      </c>
      <c r="AP57" s="369">
        <v>70166</v>
      </c>
      <c r="AQ57" s="370">
        <v>1.4</v>
      </c>
      <c r="AR57" s="371">
        <v>-23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2795312</v>
      </c>
      <c r="AN58" s="375">
        <v>42804</v>
      </c>
      <c r="AO58" s="376">
        <v>-31.3</v>
      </c>
      <c r="AP58" s="377">
        <v>36115</v>
      </c>
      <c r="AQ58" s="378">
        <v>-6.2</v>
      </c>
      <c r="AR58" s="379">
        <v>-25.1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6993246</v>
      </c>
      <c r="AN59" s="367">
        <v>108106</v>
      </c>
      <c r="AO59" s="368">
        <v>59.2</v>
      </c>
      <c r="AP59" s="369">
        <v>70329</v>
      </c>
      <c r="AQ59" s="370">
        <v>0.2</v>
      </c>
      <c r="AR59" s="371">
        <v>59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4705440</v>
      </c>
      <c r="AN60" s="375">
        <v>72739</v>
      </c>
      <c r="AO60" s="376">
        <v>69.900000000000006</v>
      </c>
      <c r="AP60" s="377">
        <v>39403</v>
      </c>
      <c r="AQ60" s="378">
        <v>9.1</v>
      </c>
      <c r="AR60" s="379">
        <v>60.8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4768271</v>
      </c>
      <c r="AN61" s="382">
        <v>72617</v>
      </c>
      <c r="AO61" s="383">
        <v>17</v>
      </c>
      <c r="AP61" s="384">
        <v>69523</v>
      </c>
      <c r="AQ61" s="385">
        <v>-4.5</v>
      </c>
      <c r="AR61" s="371">
        <v>21.5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3124800</v>
      </c>
      <c r="AN62" s="375">
        <v>47598</v>
      </c>
      <c r="AO62" s="376">
        <v>25.9</v>
      </c>
      <c r="AP62" s="377">
        <v>37904</v>
      </c>
      <c r="AQ62" s="378">
        <v>1.3</v>
      </c>
      <c r="AR62" s="379">
        <v>24.6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Atk3CLPK0Gxdne53JyOZT9CvPoomZMYmqn7FwGVDNM1SXztCxPhp0Nmb7zfUpidI8V+9towG/uUDFOgyZ7IAw==" saltValue="QMdrN2tK9KQ6+kDwXgE/9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OYNw5n4lEn5/CZ8f19isB+HNRgKNZj26+bIOrYyXGGmJChxMNLXf1zLfp6rnD4YBN9LuSeKV+eQVJ5yi4QgSIA==" saltValue="DhBh1T7n3/BvWCDYwuPFkA==" spinCount="100000" sheet="1" objects="1" scenarios="1"/>
  <dataConsolidate/>
  <phoneticPr fontId="2"/>
  <printOptions horizontalCentered="1"/>
  <pageMargins left="0" right="0" top="0.19685039370078741" bottom="0" header="0"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5L3G4wlYTt6zs9Jks+FFxM1p1mYAk15tpoZGFp1i18o4DgcfSNKQ4WJo9uD9XaVSQkqtfGWHy0lYswtWeng7vA==" saltValue="k4Ct+yyYdkuhgE2iAtPFfA==" spinCount="100000" sheet="1" objects="1" scenarios="1"/>
  <dataConsolidate/>
  <phoneticPr fontId="2"/>
  <printOptions horizontalCentered="1"/>
  <pageMargins left="0" right="0" top="0.19685039370078741" bottom="0" header="0"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48.19</v>
      </c>
      <c r="G47" s="12">
        <v>52.94</v>
      </c>
      <c r="H47" s="12">
        <v>53.34</v>
      </c>
      <c r="I47" s="12">
        <v>53.91</v>
      </c>
      <c r="J47" s="13">
        <v>53.3</v>
      </c>
    </row>
    <row r="48" spans="2:10" ht="57.75" customHeight="1" x14ac:dyDescent="0.15">
      <c r="B48" s="14"/>
      <c r="C48" s="1202" t="s">
        <v>4</v>
      </c>
      <c r="D48" s="1202"/>
      <c r="E48" s="1203"/>
      <c r="F48" s="15">
        <v>8.73</v>
      </c>
      <c r="G48" s="16">
        <v>4.2699999999999996</v>
      </c>
      <c r="H48" s="16">
        <v>6</v>
      </c>
      <c r="I48" s="16">
        <v>10.38</v>
      </c>
      <c r="J48" s="17">
        <v>11.07</v>
      </c>
    </row>
    <row r="49" spans="2:10" ht="57.75" customHeight="1" thickBot="1" x14ac:dyDescent="0.2">
      <c r="B49" s="18"/>
      <c r="C49" s="1204" t="s">
        <v>5</v>
      </c>
      <c r="D49" s="1204"/>
      <c r="E49" s="1205"/>
      <c r="F49" s="19">
        <v>2.35</v>
      </c>
      <c r="G49" s="20">
        <v>0.03</v>
      </c>
      <c r="H49" s="20">
        <v>1.86</v>
      </c>
      <c r="I49" s="20">
        <v>4.71</v>
      </c>
      <c r="J49" s="21">
        <v>1.1000000000000001</v>
      </c>
    </row>
    <row r="50" spans="2:10" ht="13.5" customHeight="1" x14ac:dyDescent="0.15"/>
  </sheetData>
  <sheetProtection algorithmName="SHA-512" hashValue="Zxz5PoOKSXZne3vHZu34ojfwVLWpDeC4X89n+iyeU8ybwiuQjNJY2D5IkMweCxYVvuGQZ9nTkLQ6AXfuD6OsPA==" saltValue="ZK7hNBicpOcy96aQdiqb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2022-03-23T02:32:20Z</cp:lastPrinted>
  <dcterms:created xsi:type="dcterms:W3CDTF">2022-02-02T04:22:12Z</dcterms:created>
  <dcterms:modified xsi:type="dcterms:W3CDTF">2022-09-29T01:08:09Z</dcterms:modified>
  <cp:category/>
</cp:coreProperties>
</file>