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ction\section$\zaisei\財政係\【大塚です。】\財政状況資料集（財政分析表及び歳出分析表）\R2\02 R2.8.17 平成30年度財政状況資料集における財務書類に関する調査（分析欄等）について（照会）\02 市→県\"/>
    </mc:Choice>
  </mc:AlternateContent>
  <bookViews>
    <workbookView xWindow="1320" yWindow="0" windowWidth="15360" windowHeight="7635" activeTab="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Q102" i="12"/>
  <c r="CR102"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c r="BE34" i="10" s="1"/>
  <c r="BE35" i="10" l="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<sst xmlns="http://schemas.openxmlformats.org/spreadsheetml/2006/main" count="1132" uniqueCount="611">
  <si>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</si>
  <si>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</si>
  <si>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</si>
  <si>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</si>
  <si>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</si>
  <si>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</si>
  <si>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</si>
  <si>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</si>
  <si>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</si>
  <si>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</si>
  <si>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</si>
  <si>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</si>
  <si>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</si>
  <si>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</si>
  <si>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</si>
  <si>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</si>
  <si>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</si>
  <si>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</si>
  <si>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</si>
  <si>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</si>
  <si>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</si>
  <si>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</si>
  <si>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</si>
  <si>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</si>
  <si>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</si>
  <si>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</si>
  <si>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</si>
  <si>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</si>
  <si>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</si>
  <si>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</si>
  <si>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</si>
  <si>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</si>
  <si>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</si>
  <si>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</si>
  <si>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</si>
  <si>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</si>
  <si>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</si>
  <si>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</si>
  <si>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</si>
  <si>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</si>
  <si>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</si>
  <si>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</si>
  <si>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</si>
  <si>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</si>
  <si>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</si>
  <si>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</si>
  <si>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</si>
  <si>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</si>
  <si>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</si>
  <si>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</si>
  <si>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</si>
  <si>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</si>
  <si>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</si>
  <si>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</si>
  <si>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</si>
  <si>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</si>
  <si>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</si>
  <si>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</si>
  <si>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</si>
  <si>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</si>
  <si>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</si>
  <si>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</si>
  <si>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</si>
  <si>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</si>
  <si>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</si>
  <si>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</si>
  <si>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</si>
  <si>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</si>
  <si>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</si>
  <si>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</si>
  <si>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</si>
  <si>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</si>
  <si>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</si>
  <si>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</si>
  <si>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</si>
  <si>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</si>
  <si>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</si>
  <si>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</si>
  <si>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</si>
  <si>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</si>
  <si>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</si>
  <si>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</si>
  <si>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</si>
  <si>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</si>
  <si>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</si>
  <si>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</si>
  <si>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</si>
  <si>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</si>
  <si>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</si>
  <si>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</si>
  <si>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</si>
  <si>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</si>
  <si>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</si>
  <si>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</si>
  <si>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</si>
  <si>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</si>
  <si>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</si>
  <si>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東金市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</si>
  <si>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</si>
  <si>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</si>
  <si>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</si>
  <si>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</si>
  <si>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</si>
  <si>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</si>
  <si>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</si>
  <si>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</si>
  <si>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</si>
  <si>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</si>
  <si>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</si>
  <si>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</si>
  <si>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</si>
  <si>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</si>
  <si>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</si>
  <si>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</si>
  <si>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</si>
  <si>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</si>
  <si>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</si>
  <si>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</si>
  <si>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</si>
  <si>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</si>
  <si>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</si>
  <si>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</si>
  <si>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</si>
  <si>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</si>
  <si>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</si>
  <si>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</si>
  <si>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</si>
  <si>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</si>
  <si>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</si>
  <si>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</si>
  <si>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</si>
  <si>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</si>
  <si>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</si>
  <si>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</si>
  <si>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</si>
  <si>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</si>
  <si>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</si>
  <si>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</si>
  <si>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</si>
  <si>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</si>
  <si>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</si>
  <si>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</si>
  <si>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</si>
  <si>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</si>
  <si>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</si>
  <si>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</si>
  <si>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</si>
  <si>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</si>
  <si>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</si>
  <si>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</si>
  <si>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</si>
  <si>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</si>
  <si>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</si>
  <si>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</si>
  <si>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</si>
  <si>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</si>
  <si>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</si>
  <si>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</si>
  <si>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</si>
  <si>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</si>
  <si>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</si>
  <si>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</si>
  <si>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</si>
  <si>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</si>
  <si>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</si>
  <si>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</si>
  <si>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</si>
  <si>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</si>
  <si>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</si>
  <si>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</si>
  <si>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</si>
  <si>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</si>
  <si>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</si>
  <si>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</si>
  <si>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</si>
  <si>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</si>
  <si>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</si>
  <si>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</si>
  <si>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</si>
  <si>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</si>
  <si>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</si>
  <si>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</si>
  <si>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</si>
  <si>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</si>
  <si>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</si>
  <si>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</si>
  <si>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</si>
  <si>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</si>
  <si>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</si>
  <si>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</si>
  <si>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</si>
  <si>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</si>
  <si>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</si>
  <si>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</si>
  <si>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</si>
  <si>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</si>
  <si>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</si>
  <si>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</si>
  <si>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</si>
  <si>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</si>
  <si>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</si>
  <si>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</si>
  <si>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</si>
  <si>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</si>
  <si>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</si>
  <si>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</si>
  <si>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</si>
  <si>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</si>
  <si>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</si>
  <si>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</si>
  <si>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</si>
  <si>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</si>
  <si>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</si>
  <si>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</si>
  <si>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千葉県東金市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</si>
  <si>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</si>
  <si>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</si>
  <si>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</si>
  <si>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</si>
  <si>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</si>
  <si>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</si>
  <si>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</si>
  <si>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</si>
  <si>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</si>
  <si>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</si>
  <si>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</si>
  <si>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</si>
  <si>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</si>
  <si>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</si>
  <si>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</si>
  <si>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</si>
  <si>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</si>
  <si>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</si>
  <si>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</si>
  <si>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</si>
  <si>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</si>
  <si>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</si>
  <si>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</si>
  <si>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</si>
  <si>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</si>
  <si>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</si>
  <si>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</si>
  <si>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</si>
  <si>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</si>
  <si>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</si>
  <si>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</si>
  <si>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</si>
  <si>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</si>
  <si>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</si>
  <si>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</si>
  <si>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</si>
  <si>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</si>
  <si>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</si>
  <si>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</si>
  <si>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</si>
  <si>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</si>
  <si>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</si>
  <si>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</si>
  <si>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</si>
  <si>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</si>
  <si>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</si>
  <si>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</si>
  <si>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</si>
  <si>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</si>
  <si>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</si>
  <si>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</si>
  <si>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</si>
  <si>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</si>
  <si>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</si>
  <si>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</si>
  <si>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</si>
  <si>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</si>
  <si>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</si>
  <si>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</si>
  <si>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</si>
  <si>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</si>
  <si>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</si>
  <si>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</si>
  <si>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</si>
  <si>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</si>
  <si>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</si>
  <si>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</si>
  <si>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</si>
  <si>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</si>
  <si>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</si>
  <si>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</si>
  <si>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</si>
  <si>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</si>
  <si>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</si>
  <si>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</si>
  <si>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</si>
  <si>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</si>
  <si>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</si>
  <si>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</si>
  <si>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</si>
  <si>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</si>
  <si>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</si>
  <si>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</si>
  <si>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</si>
  <si>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</si>
  <si>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</si>
  <si>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</si>
  <si>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</si>
  <si>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</si>
  <si>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</si>
  <si>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</si>
  <si>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</si>
  <si>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</si>
  <si>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</si>
  <si>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</si>
  <si>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</si>
  <si>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</si>
  <si>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</si>
  <si>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</si>
  <si>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</si>
  <si>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</si>
  <si>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</si>
  <si>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</si>
  <si>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</si>
  <si>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</si>
  <si>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</si>
  <si>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</si>
  <si>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</si>
  <si>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</si>
  <si>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</si>
  <si>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</si>
  <si>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</si>
  <si>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</si>
  <si>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</si>
  <si>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</si>
  <si>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</si>
  <si>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</si>
  <si>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</si>
  <si>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</si>
  <si>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</si>
  <si>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</si>
  <si>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</si>
  <si>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</si>
  <si>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</si>
  <si>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</si>
  <si>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</si>
  <si>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</si>
  <si>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</si>
  <si>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</si>
  <si>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</si>
  <si>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</si>
  <si>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</si>
  <si>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</si>
  <si>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</si>
  <si>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</si>
  <si>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</si>
  <si>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</si>
  <si>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</si>
  <si>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</si>
  <si>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</si>
  <si>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</si>
  <si>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</si>
  <si>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</si>
  <si>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</si>
  <si>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</si>
  <si>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</si>
  <si>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</si>
  <si>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</si>
  <si>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</si>
  <si>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千葉県東金市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</si>
  <si>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</si>
  <si>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</si>
  <si>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</si>
  <si>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</si>
  <si>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</si>
  <si>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</si>
  <si>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</si>
  <si>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</si>
  <si>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</si>
  <si>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</si>
  <si>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</si>
  <si>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</si>
  <si>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</si>
  <si>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</si>
  <si>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</si>
  <si>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</si>
  <si>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</si>
  <si>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</si>
  <si>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</si>
  <si>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</si>
  <si>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東金市病院事業特別会計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</si>
  <si>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</si>
  <si>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</si>
  <si>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</si>
  <si>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</si>
  <si>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</si>
  <si>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</si>
  <si>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</si>
  <si>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</si>
  <si>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</si>
  <si>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</si>
  <si>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</si>
  <si>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</si>
  <si>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</si>
  <si>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</si>
  <si>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東金市国民健康保険事業特別会計</t>
    <phoneticPr fontId="5"/>
  </si>
  <si>
    <t>東金市介護保険事業特別会計</t>
    <phoneticPr fontId="5"/>
  </si>
  <si>
    <t>東金市後期高齢者医療特別会計</t>
    <phoneticPr fontId="5"/>
  </si>
  <si>
    <t>東金市介護予防支援事業特別会計</t>
    <phoneticPr fontId="5"/>
  </si>
  <si>
    <t>東金市ガス事業会計</t>
    <phoneticPr fontId="5"/>
  </si>
  <si>
    <t>法適用企業</t>
    <phoneticPr fontId="5"/>
  </si>
  <si>
    <t>東金市下水道事業特別会計</t>
    <phoneticPr fontId="5"/>
  </si>
  <si>
    <t>法非適用企業</t>
    <phoneticPr fontId="5"/>
  </si>
  <si>
    <t>東金市農業集落排水事業特別会計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</si>
  <si>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</si>
  <si>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</si>
  <si>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</si>
  <si>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</si>
  <si>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</si>
  <si>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</si>
  <si>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</si>
  <si>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</si>
  <si>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</si>
  <si>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</si>
  <si>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</si>
  <si>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</si>
  <si>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</si>
  <si>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</si>
  <si>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</si>
  <si>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</si>
  <si>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</si>
  <si>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</si>
  <si>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</si>
  <si>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</si>
  <si>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</si>
  <si>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</si>
  <si>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</si>
  <si>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</si>
  <si>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</si>
  <si>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</si>
  <si>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</si>
  <si>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</si>
  <si>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</si>
  <si>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</si>
  <si>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</si>
  <si>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</si>
  <si>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</si>
  <si>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</si>
  <si>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</si>
  <si>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</si>
  <si>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</si>
  <si>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</si>
  <si>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</si>
  <si>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</si>
  <si>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</si>
  <si>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</si>
  <si>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</si>
  <si>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</si>
  <si>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</si>
  <si>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</si>
  <si>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</si>
  <si>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</si>
  <si>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</si>
  <si>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</si>
  <si>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</si>
  <si>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</si>
  <si>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</si>
  <si>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</si>
  <si>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</si>
  <si>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</si>
  <si>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</si>
  <si>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</si>
  <si>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</si>
  <si>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東金市下水道事業特別会計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</si>
  <si>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</si>
  <si>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</si>
  <si>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</si>
  <si>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</si>
  <si>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東金市ガス事業会計</t>
    <phoneticPr fontId="5"/>
  </si>
  <si>
    <t>(Ｆ)</t>
    <phoneticPr fontId="5"/>
  </si>
  <si>
    <t>東金市介護保険事業特別会計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</si>
  <si>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</si>
  <si>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</si>
  <si>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</si>
  <si>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</si>
  <si>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</si>
  <si>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</si>
  <si>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</si>
  <si>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</si>
  <si>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</si>
  <si>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</si>
  <si>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</si>
  <si>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</si>
  <si>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</si>
  <si>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</si>
  <si>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</si>
  <si>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</si>
  <si>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</si>
  <si>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</si>
  <si>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</si>
  <si>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</si>
  <si>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</si>
  <si>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</si>
  <si>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</si>
  <si>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</si>
  <si>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</si>
  <si>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</si>
  <si>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</si>
  <si>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</si>
  <si>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</si>
  <si>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</si>
  <si>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</si>
  <si>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</si>
  <si>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</si>
  <si>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</si>
  <si>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</si>
  <si>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</si>
  <si>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</si>
  <si>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</si>
  <si>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</si>
  <si>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</si>
  <si>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</si>
  <si>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</si>
  <si>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</si>
  <si>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</si>
  <si>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</si>
  <si>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</si>
  <si>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</si>
  <si>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</si>
  <si>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</si>
  <si>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</si>
  <si>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</si>
  <si>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</si>
  <si>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</si>
  <si>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</si>
  <si>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</si>
  <si>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</si>
  <si>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</si>
  <si>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</si>
  <si>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</si>
  <si>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</si>
  <si>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</si>
  <si>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</si>
  <si>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</si>
  <si>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</si>
  <si>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</si>
  <si>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</si>
  <si>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</si>
  <si>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</si>
  <si>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</si>
  <si>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</si>
  <si>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</si>
  <si>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</si>
  <si>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</si>
  <si>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</si>
  <si>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</si>
  <si>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</si>
  <si>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</si>
  <si>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</si>
  <si>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</si>
  <si>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</si>
  <si>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</si>
  <si>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</si>
  <si>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</si>
  <si>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</si>
  <si>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4.78</t>
  </si>
  <si>
    <t>▲ 7.75</t>
  </si>
  <si>
    <t>▲ 9.25</t>
  </si>
  <si>
    <t>▲ 4.04</t>
  </si>
  <si>
    <t>▲ 1.15</t>
  </si>
  <si>
    <t>東金市ガス事業会計</t>
  </si>
  <si>
    <t>一般会計</t>
  </si>
  <si>
    <t>東金市国民健康保険事業特別会計</t>
  </si>
  <si>
    <t>東金市介護保険事業特別会計</t>
  </si>
  <si>
    <t>東金市下水道事業特別会計</t>
  </si>
  <si>
    <t>東金市後期高齢者医療特別会計</t>
  </si>
  <si>
    <t>東金市農業集落排水事業特別会計</t>
  </si>
  <si>
    <t>東金市病院事業特別会計</t>
  </si>
  <si>
    <t>その他会計（赤字）</t>
  </si>
  <si>
    <t>その他会計（黒字）</t>
  </si>
  <si>
    <t>H25末</t>
    <phoneticPr fontId="5"/>
  </si>
  <si>
    <t>H26末</t>
    <phoneticPr fontId="5"/>
  </si>
  <si>
    <t>H27末</t>
    <phoneticPr fontId="5"/>
  </si>
  <si>
    <t>H28末</t>
    <phoneticPr fontId="5"/>
  </si>
  <si>
    <t>H29末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</si>
  <si>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</si>
  <si>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</si>
  <si>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</si>
  <si>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</si>
  <si>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</si>
  <si>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</si>
  <si>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山武郡市広域行政組合（一般会計）</t>
  </si>
  <si>
    <t>東金市外三市町清掃組合</t>
  </si>
  <si>
    <t>九十九里地域水道企業団（水道用水供給事業会計）</t>
  </si>
  <si>
    <t>山武郡市広域水道企業団</t>
  </si>
  <si>
    <t>東金文化・スポーツ振興財団</t>
  </si>
  <si>
    <t>東金元気づくり</t>
  </si>
  <si>
    <t>○</t>
    <phoneticPr fontId="2"/>
  </si>
  <si>
    <t>東金九十九里地域医療センター</t>
    <phoneticPr fontId="2"/>
  </si>
  <si>
    <t>東千葉メディカルセンター整備事業基金</t>
    <phoneticPr fontId="2"/>
  </si>
  <si>
    <t>東金市社会福祉事業基金</t>
    <phoneticPr fontId="2"/>
  </si>
  <si>
    <t>みどりのふるさと基金</t>
    <phoneticPr fontId="2"/>
  </si>
  <si>
    <t>東金市育英事業基金</t>
    <phoneticPr fontId="2"/>
  </si>
  <si>
    <t>東金市教育施設及び衛生施設基金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</si>
  <si>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</si>
  <si>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</si>
  <si>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</si>
  <si>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増加傾向にあり、類似団体と比べて高い水準にあり、また、有形固定資産減価償却率も類似団体よりも高い。現在の市の財政状況では、施設建設・建替え等への積極的な投資は控えるべきであり、老朽化した施設については、公共施設等の個別施設計画に基づいた施設の維持管理を適切に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</si>
  <si>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</si>
  <si>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</si>
  <si>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</si>
  <si>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</si>
  <si>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</si>
  <si>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</si>
  <si>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近年減少傾向にあるが、将来負担比率については高い水準にある。将来負担比率が高い主な要因としては、病院事業に係る設立法人の負債額等の負担見込額が増加傾向である点が挙げられることから、病院事業の経営健全化に向けた取組等を進める。
　なお、今後も病院事業に係る地方債の継続的な発行や、義務教育施設の空調整備等に係る地方債等の発行に伴い、地方債残高が増加することが見込まれるため、引き続き財政状況を考慮したなかでの計画的な地方債の発行等による将来負担額の抑制に努めるとともに、基金の取り崩しの抑制等による充当可能財源等の確保に努める。</t>
    <rPh sb="48" eb="49">
      <t>タカ</t>
    </rPh>
    <rPh sb="50" eb="52">
      <t>スイジュン</t>
    </rPh>
    <rPh sb="63" eb="64">
      <t>タカ</t>
    </rPh>
    <rPh sb="97" eb="99">
      <t>ゾウカ</t>
    </rPh>
    <rPh sb="99" eb="101">
      <t>ケイコウ</t>
    </rPh>
    <rPh sb="104" eb="105">
      <t>テン</t>
    </rPh>
    <rPh sb="172" eb="174">
      <t>クウチョウ</t>
    </rPh>
    <rPh sb="174" eb="176">
      <t>セイビ</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</si>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</sst>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xmlns:c16r2="http://schemas.microsoft.com/office/drawing/2015/06/chart">
            <c:ext xmlns:c16="http://schemas.microsoft.com/office/drawing/2014/chart" uri="{C3380CC4-5D6E-409C-BE32-E72D297353CC}">
              <c16:uniqueId val="{00000000-D848-4B8C-8352-6CC6159269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25079</c:v>
                </c:pt>
                <c:pt idx="1">
                  <c:v>53488</c:v>
                </c:pt>
                <c:pt idx="2">
                  <c:v>26316</c:v>
                </c:pt>
                <c:pt idx="3">
                  <c:v>18775</c:v>
                </c:pt>
                <c:pt idx="4">
                  <c:v>18543</c:v>
                </c:pt>
              </c:numCache>
            </c:numRef>
          </c:val>
          <c:smooth val="0"/>
          <c:extLst xmlns:c16r2="http://schemas.microsoft.com/office/drawing/2015/06/chart">
            <c:ext xmlns:c16="http://schemas.microsoft.com/office/drawing/2014/chart" uri="{C3380CC4-5D6E-409C-BE32-E72D297353CC}">
              <c16:uniqueId val="{00000001-D848-4B8C-8352-6CC61592693A}"/>
            </c:ext>
          </c:extLst>
        </c:ser>
        <c:dLbls>
          <c:showLegendKey val="0"/>
          <c:showVal val="0"/>
          <c:showCatName val="0"/>
          <c:showSerName val="0"/>
          <c:showPercent val="0"/>
          <c:showBubbleSize val="0"/>
        </c:dLbls>
        <c:marker val="1"/>
        <c:smooth val="0"/>
        <c:axId val="204481744"/>
        <c:axId val="204482136"/>
      </c:lineChart>
      <c:catAx>
        <c:axId val="204481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482136"/>
        <c:crosses val="autoZero"/>
        <c:auto val="1"/>
        <c:lblAlgn val="ctr"/>
        <c:lblOffset val="100"/>
        <c:tickLblSkip val="1"/>
        <c:tickMarkSkip val="1"/>
        <c:noMultiLvlLbl val="0"/>
      </c:catAx>
      <c:valAx>
        <c:axId val="2044821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481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c:v>
                </c:pt>
                <c:pt idx="1">
                  <c:v>3.26</c:v>
                </c:pt>
                <c:pt idx="2">
                  <c:v>1.66</c:v>
                </c:pt>
                <c:pt idx="3">
                  <c:v>3.14</c:v>
                </c:pt>
                <c:pt idx="4">
                  <c:v>3.49</c:v>
                </c:pt>
              </c:numCache>
            </c:numRef>
          </c:val>
          <c:extLst xmlns:c16r2="http://schemas.microsoft.com/office/drawing/2015/06/chart">
            <c:ext xmlns:c16="http://schemas.microsoft.com/office/drawing/2014/chart" uri="{C3380CC4-5D6E-409C-BE32-E72D297353CC}">
              <c16:uniqueId val="{00000000-9073-4E21-9A2F-616224F295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26.84</c:v>
                </c:pt>
                <c:pt idx="1">
                  <c:v>21.12</c:v>
                </c:pt>
                <c:pt idx="2">
                  <c:v>15.57</c:v>
                </c:pt>
                <c:pt idx="3">
                  <c:v>10.63</c:v>
                </c:pt>
                <c:pt idx="4">
                  <c:v>10.94</c:v>
                </c:pt>
              </c:numCache>
            </c:numRef>
          </c:val>
          <c:extLst xmlns:c16r2="http://schemas.microsoft.com/office/drawing/2015/06/chart">
            <c:ext xmlns:c16="http://schemas.microsoft.com/office/drawing/2014/chart" uri="{C3380CC4-5D6E-409C-BE32-E72D297353CC}">
              <c16:uniqueId val="{00000001-9073-4E21-9A2F-616224F295DE}"/>
            </c:ext>
          </c:extLst>
        </c:ser>
        <c:dLbls>
          <c:showLegendKey val="0"/>
          <c:showVal val="0"/>
          <c:showCatName val="0"/>
          <c:showSerName val="0"/>
          <c:showPercent val="0"/>
          <c:showBubbleSize val="0"/>
        </c:dLbls>
        <c:gapWidth val="250"/>
        <c:overlap val="100"/>
        <c:axId val="204486840"/>
        <c:axId val="204482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-4.78</c:v>
                </c:pt>
                <c:pt idx="1">
                  <c:v>-7.75</c:v>
                </c:pt>
                <c:pt idx="2">
                  <c:v>-9.25</c:v>
                </c:pt>
                <c:pt idx="3">
                  <c:v>-4.04</c:v>
                </c:pt>
                <c:pt idx="4">
                  <c:v>-1.1499999999999999</c:v>
                </c:pt>
              </c:numCache>
            </c:numRef>
          </c:val>
          <c:smooth val="0"/>
          <c:extLst xmlns:c16r2="http://schemas.microsoft.com/office/drawing/2015/06/chart">
            <c:ext xmlns:c16="http://schemas.microsoft.com/office/drawing/2014/chart" uri="{C3380CC4-5D6E-409C-BE32-E72D297353CC}">
              <c16:uniqueId val="{00000002-9073-4E21-9A2F-616224F295DE}"/>
            </c:ext>
          </c:extLst>
        </c:ser>
        <c:dLbls>
          <c:showLegendKey val="0"/>
          <c:showVal val="0"/>
          <c:showCatName val="0"/>
          <c:showSerName val="0"/>
          <c:showPercent val="0"/>
          <c:showBubbleSize val="0"/>
        </c:dLbls>
        <c:marker val="1"/>
        <c:smooth val="0"/>
        <c:axId val="204486840"/>
        <c:axId val="204482528"/>
      </c:lineChart>
      <c:catAx>
        <c:axId val="204486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482528"/>
        <c:crosses val="autoZero"/>
        <c:auto val="1"/>
        <c:lblAlgn val="ctr"/>
        <c:lblOffset val="100"/>
        <c:tickLblSkip val="1"/>
        <c:tickMarkSkip val="1"/>
        <c:noMultiLvlLbl val="0"/>
      </c:catAx>
      <c:valAx>
        <c:axId val="20448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486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B0F-427F-B9B5-079D5BE14F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B0F-427F-B9B5-079D5BE14F1E}"/>
            </c:ext>
          </c:extLst>
        </c:ser>
        <c:ser>
          <c:idx val="2"/>
          <c:order val="2"/>
          <c:tx>
            <c:strRef>
              <c:f>データシート!$A$29</c:f>
              <c:strCache>
                <c:ptCount val="1"/>
                <c:pt idx="0">
                  <c:v>東金市病院事業特別会計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B0F-427F-B9B5-079D5BE14F1E}"/>
            </c:ext>
          </c:extLst>
        </c:ser>
        <c:ser>
          <c:idx val="3"/>
          <c:order val="3"/>
          <c:tx>
            <c:strRef>
              <c:f>データシート!$A$30</c:f>
              <c:strCache>
                <c:ptCount val="1"/>
                <c:pt idx="0">
                  <c:v>東金市農業集落排水事業特別会計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6B0F-427F-B9B5-079D5BE14F1E}"/>
            </c:ext>
          </c:extLst>
        </c:ser>
        <c:ser>
          <c:idx val="4"/>
          <c:order val="4"/>
          <c:tx>
            <c:strRef>
              <c:f>データシート!$A$31</c:f>
              <c:strCache>
                <c:ptCount val="1"/>
                <c:pt idx="0">
                  <c:v>東金市後期高齢者医療特別会計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4-6B0F-427F-B9B5-079D5BE14F1E}"/>
            </c:ext>
          </c:extLst>
        </c:ser>
        <c:ser>
          <c:idx val="5"/>
          <c:order val="5"/>
          <c:tx>
            <c:strRef>
              <c:f>データシート!$A$32</c:f>
              <c:strCache>
                <c:ptCount val="1"/>
                <c:pt idx="0">
                  <c:v>東金市下水道事業特別会計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0.04</c:v>
                </c:pt>
                <c:pt idx="4">
                  <c:v>#N/A</c:v>
                </c:pt>
                <c:pt idx="5">
                  <c:v>0.05</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5-6B0F-427F-B9B5-079D5BE14F1E}"/>
            </c:ext>
          </c:extLst>
        </c:ser>
        <c:ser>
          <c:idx val="6"/>
          <c:order val="6"/>
          <c:tx>
            <c:strRef>
              <c:f>データシート!$A$33</c:f>
              <c:strCache>
                <c:ptCount val="1"/>
                <c:pt idx="0">
                  <c:v>東金市介護保険事業特別会計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0.08</c:v>
                </c:pt>
                <c:pt idx="2">
                  <c:v>#N/A</c:v>
                </c:pt>
                <c:pt idx="3">
                  <c:v>0.23</c:v>
                </c:pt>
                <c:pt idx="4">
                  <c:v>#N/A</c:v>
                </c:pt>
                <c:pt idx="5">
                  <c:v>0.24</c:v>
                </c:pt>
                <c:pt idx="6">
                  <c:v>#N/A</c:v>
                </c:pt>
                <c:pt idx="7">
                  <c:v>0.22</c:v>
                </c:pt>
                <c:pt idx="8">
                  <c:v>#N/A</c:v>
                </c:pt>
                <c:pt idx="9">
                  <c:v>0.42</c:v>
                </c:pt>
              </c:numCache>
            </c:numRef>
          </c:val>
          <c:extLst xmlns:c16r2="http://schemas.microsoft.com/office/drawing/2015/06/chart">
            <c:ext xmlns:c16="http://schemas.microsoft.com/office/drawing/2014/chart" uri="{C3380CC4-5D6E-409C-BE32-E72D297353CC}">
              <c16:uniqueId val="{00000006-6B0F-427F-B9B5-079D5BE14F1E}"/>
            </c:ext>
          </c:extLst>
        </c:ser>
        <c:ser>
          <c:idx val="7"/>
          <c:order val="7"/>
          <c:tx>
            <c:strRef>
              <c:f>データシート!$A$34</c:f>
              <c:strCache>
                <c:ptCount val="1"/>
                <c:pt idx="0">
                  <c:v>東金市国民健康保険事業特別会計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3.34</c:v>
                </c:pt>
                <c:pt idx="2">
                  <c:v>#N/A</c:v>
                </c:pt>
                <c:pt idx="3">
                  <c:v>2.4</c:v>
                </c:pt>
                <c:pt idx="4">
                  <c:v>#N/A</c:v>
                </c:pt>
                <c:pt idx="5">
                  <c:v>2.84</c:v>
                </c:pt>
                <c:pt idx="6">
                  <c:v>#N/A</c:v>
                </c:pt>
                <c:pt idx="7">
                  <c:v>2.33</c:v>
                </c:pt>
                <c:pt idx="8">
                  <c:v>#N/A</c:v>
                </c:pt>
                <c:pt idx="9">
                  <c:v>1.3</c:v>
                </c:pt>
              </c:numCache>
            </c:numRef>
          </c:val>
          <c:extLst xmlns:c16r2="http://schemas.microsoft.com/office/drawing/2015/06/chart">
            <c:ext xmlns:c16="http://schemas.microsoft.com/office/drawing/2014/chart" uri="{C3380CC4-5D6E-409C-BE32-E72D297353CC}">
              <c16:uniqueId val="{00000007-6B0F-427F-B9B5-079D5BE14F1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c:v>
                </c:pt>
                <c:pt idx="2">
                  <c:v>#N/A</c:v>
                </c:pt>
                <c:pt idx="3">
                  <c:v>3.25</c:v>
                </c:pt>
                <c:pt idx="4">
                  <c:v>#N/A</c:v>
                </c:pt>
                <c:pt idx="5">
                  <c:v>1.65</c:v>
                </c:pt>
                <c:pt idx="6">
                  <c:v>#N/A</c:v>
                </c:pt>
                <c:pt idx="7">
                  <c:v>3.13</c:v>
                </c:pt>
                <c:pt idx="8">
                  <c:v>#N/A</c:v>
                </c:pt>
                <c:pt idx="9">
                  <c:v>3.48</c:v>
                </c:pt>
              </c:numCache>
            </c:numRef>
          </c:val>
          <c:extLst xmlns:c16r2="http://schemas.microsoft.com/office/drawing/2015/06/chart">
            <c:ext xmlns:c16="http://schemas.microsoft.com/office/drawing/2014/chart" uri="{C3380CC4-5D6E-409C-BE32-E72D297353CC}">
              <c16:uniqueId val="{00000008-6B0F-427F-B9B5-079D5BE14F1E}"/>
            </c:ext>
          </c:extLst>
        </c:ser>
        <c:ser>
          <c:idx val="9"/>
          <c:order val="9"/>
          <c:tx>
            <c:strRef>
              <c:f>データシート!$A$36</c:f>
              <c:strCache>
                <c:ptCount val="1"/>
                <c:pt idx="0">
                  <c:v>東金市ガス事業会計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4.33</c:v>
                </c:pt>
                <c:pt idx="2">
                  <c:v>#N/A</c:v>
                </c:pt>
                <c:pt idx="3">
                  <c:v>6.79</c:v>
                </c:pt>
                <c:pt idx="4">
                  <c:v>#N/A</c:v>
                </c:pt>
                <c:pt idx="5">
                  <c:v>7.88</c:v>
                </c:pt>
                <c:pt idx="6">
                  <c:v>#N/A</c:v>
                </c:pt>
                <c:pt idx="7">
                  <c:v>9.94</c:v>
                </c:pt>
                <c:pt idx="8">
                  <c:v>#N/A</c:v>
                </c:pt>
                <c:pt idx="9">
                  <c:v>8.41</c:v>
                </c:pt>
              </c:numCache>
            </c:numRef>
          </c:val>
          <c:extLst xmlns:c16r2="http://schemas.microsoft.com/office/drawing/2015/06/chart">
            <c:ext xmlns:c16="http://schemas.microsoft.com/office/drawing/2014/chart" uri="{C3380CC4-5D6E-409C-BE32-E72D297353CC}">
              <c16:uniqueId val="{00000009-6B0F-427F-B9B5-079D5BE14F1E}"/>
            </c:ext>
          </c:extLst>
        </c:ser>
        <c:dLbls>
          <c:showLegendKey val="0"/>
          <c:showVal val="0"/>
          <c:showCatName val="0"/>
          <c:showSerName val="0"/>
          <c:showPercent val="0"/>
          <c:showBubbleSize val="0"/>
        </c:dLbls>
        <c:gapWidth val="150"/>
        <c:overlap val="100"/>
        <c:axId val="204480960"/>
        <c:axId val="204481352"/>
      </c:barChart>
      <c:catAx>
        <c:axId val="20448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481352"/>
        <c:crosses val="autoZero"/>
        <c:auto val="1"/>
        <c:lblAlgn val="ctr"/>
        <c:lblOffset val="100"/>
        <c:tickLblSkip val="1"/>
        <c:tickMarkSkip val="1"/>
        <c:noMultiLvlLbl val="0"/>
      </c:catAx>
      <c:valAx>
        <c:axId val="204481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480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2153</c:v>
                </c:pt>
                <c:pt idx="5">
                  <c:v>2453</c:v>
                </c:pt>
                <c:pt idx="8">
                  <c:v>2446</c:v>
                </c:pt>
                <c:pt idx="11">
                  <c:v>2493</c:v>
                </c:pt>
                <c:pt idx="14">
                  <c:v>2589</c:v>
                </c:pt>
              </c:numCache>
            </c:numRef>
          </c:val>
          <c:extLst xmlns:c16r2="http://schemas.microsoft.com/office/drawing/2015/06/chart">
            <c:ext xmlns:c16="http://schemas.microsoft.com/office/drawing/2014/chart" uri="{C3380CC4-5D6E-409C-BE32-E72D297353CC}">
              <c16:uniqueId val="{00000000-86B4-4A5A-9A08-F4BBAC739E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6B4-4A5A-9A08-F4BBAC739E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45</c:v>
                </c:pt>
                <c:pt idx="3">
                  <c:v>48</c:v>
                </c:pt>
                <c:pt idx="6">
                  <c:v>44</c:v>
                </c:pt>
                <c:pt idx="9">
                  <c:v>44</c:v>
                </c:pt>
                <c:pt idx="12">
                  <c:v>44</c:v>
                </c:pt>
              </c:numCache>
            </c:numRef>
          </c:val>
          <c:extLst xmlns:c16r2="http://schemas.microsoft.com/office/drawing/2015/06/chart">
            <c:ext xmlns:c16="http://schemas.microsoft.com/office/drawing/2014/chart" uri="{C3380CC4-5D6E-409C-BE32-E72D297353CC}">
              <c16:uniqueId val="{00000002-86B4-4A5A-9A08-F4BBAC739E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109</c:v>
                </c:pt>
                <c:pt idx="3">
                  <c:v>100</c:v>
                </c:pt>
                <c:pt idx="6">
                  <c:v>85</c:v>
                </c:pt>
                <c:pt idx="9">
                  <c:v>70</c:v>
                </c:pt>
                <c:pt idx="12">
                  <c:v>62</c:v>
                </c:pt>
              </c:numCache>
            </c:numRef>
          </c:val>
          <c:extLst xmlns:c16r2="http://schemas.microsoft.com/office/drawing/2015/06/chart">
            <c:ext xmlns:c16="http://schemas.microsoft.com/office/drawing/2014/chart" uri="{C3380CC4-5D6E-409C-BE32-E72D297353CC}">
              <c16:uniqueId val="{00000003-86B4-4A5A-9A08-F4BBAC739E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685</c:v>
                </c:pt>
                <c:pt idx="3">
                  <c:v>770</c:v>
                </c:pt>
                <c:pt idx="6">
                  <c:v>718</c:v>
                </c:pt>
                <c:pt idx="9">
                  <c:v>698</c:v>
                </c:pt>
                <c:pt idx="12">
                  <c:v>744</c:v>
                </c:pt>
              </c:numCache>
            </c:numRef>
          </c:val>
          <c:extLst xmlns:c16r2="http://schemas.microsoft.com/office/drawing/2015/06/chart">
            <c:ext xmlns:c16="http://schemas.microsoft.com/office/drawing/2014/chart" uri="{C3380CC4-5D6E-409C-BE32-E72D297353CC}">
              <c16:uniqueId val="{00000004-86B4-4A5A-9A08-F4BBAC739E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6B4-4A5A-9A08-F4BBAC739E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6B4-4A5A-9A08-F4BBAC739E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1717</c:v>
                </c:pt>
                <c:pt idx="3">
                  <c:v>2026</c:v>
                </c:pt>
                <c:pt idx="6">
                  <c:v>2005</c:v>
                </c:pt>
                <c:pt idx="9">
                  <c:v>1962</c:v>
                </c:pt>
                <c:pt idx="12">
                  <c:v>1985</c:v>
                </c:pt>
              </c:numCache>
            </c:numRef>
          </c:val>
          <c:extLst xmlns:c16r2="http://schemas.microsoft.com/office/drawing/2015/06/chart">
            <c:ext xmlns:c16="http://schemas.microsoft.com/office/drawing/2014/chart" uri="{C3380CC4-5D6E-409C-BE32-E72D297353CC}">
              <c16:uniqueId val="{00000007-86B4-4A5A-9A08-F4BBAC739EC9}"/>
            </c:ext>
          </c:extLst>
        </c:ser>
        <c:dLbls>
          <c:showLegendKey val="0"/>
          <c:showVal val="0"/>
          <c:showCatName val="0"/>
          <c:showSerName val="0"/>
          <c:showPercent val="0"/>
          <c:showBubbleSize val="0"/>
        </c:dLbls>
        <c:gapWidth val="100"/>
        <c:overlap val="100"/>
        <c:axId val="204484096"/>
        <c:axId val="20448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403</c:v>
                </c:pt>
                <c:pt idx="2">
                  <c:v>#N/A</c:v>
                </c:pt>
                <c:pt idx="3">
                  <c:v>#N/A</c:v>
                </c:pt>
                <c:pt idx="4">
                  <c:v>491</c:v>
                </c:pt>
                <c:pt idx="5">
                  <c:v>#N/A</c:v>
                </c:pt>
                <c:pt idx="6">
                  <c:v>#N/A</c:v>
                </c:pt>
                <c:pt idx="7">
                  <c:v>406</c:v>
                </c:pt>
                <c:pt idx="8">
                  <c:v>#N/A</c:v>
                </c:pt>
                <c:pt idx="9">
                  <c:v>#N/A</c:v>
                </c:pt>
                <c:pt idx="10">
                  <c:v>281</c:v>
                </c:pt>
                <c:pt idx="11">
                  <c:v>#N/A</c:v>
                </c:pt>
                <c:pt idx="12">
                  <c:v>#N/A</c:v>
                </c:pt>
                <c:pt idx="13">
                  <c:v>246</c:v>
                </c:pt>
                <c:pt idx="14">
                  <c:v>#N/A</c:v>
                </c:pt>
              </c:numCache>
            </c:numRef>
          </c:val>
          <c:smooth val="0"/>
          <c:extLst xmlns:c16r2="http://schemas.microsoft.com/office/drawing/2015/06/chart">
            <c:ext xmlns:c16="http://schemas.microsoft.com/office/drawing/2014/chart" uri="{C3380CC4-5D6E-409C-BE32-E72D297353CC}">
              <c16:uniqueId val="{00000008-86B4-4A5A-9A08-F4BBAC739EC9}"/>
            </c:ext>
          </c:extLst>
        </c:ser>
        <c:dLbls>
          <c:showLegendKey val="0"/>
          <c:showVal val="0"/>
          <c:showCatName val="0"/>
          <c:showSerName val="0"/>
          <c:showPercent val="0"/>
          <c:showBubbleSize val="0"/>
        </c:dLbls>
        <c:marker val="1"/>
        <c:smooth val="0"/>
        <c:axId val="204484096"/>
        <c:axId val="204484880"/>
      </c:lineChart>
      <c:catAx>
        <c:axId val="20448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484880"/>
        <c:crosses val="autoZero"/>
        <c:auto val="1"/>
        <c:lblAlgn val="ctr"/>
        <c:lblOffset val="100"/>
        <c:tickLblSkip val="1"/>
        <c:tickMarkSkip val="1"/>
        <c:noMultiLvlLbl val="0"/>
      </c:catAx>
      <c:valAx>
        <c:axId val="20448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48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19396</c:v>
                </c:pt>
                <c:pt idx="5">
                  <c:v>20270</c:v>
                </c:pt>
                <c:pt idx="8">
                  <c:v>20147</c:v>
                </c:pt>
                <c:pt idx="11">
                  <c:v>19877</c:v>
                </c:pt>
                <c:pt idx="14">
                  <c:v>19742</c:v>
                </c:pt>
              </c:numCache>
            </c:numRef>
          </c:val>
          <c:extLst xmlns:c16r2="http://schemas.microsoft.com/office/drawing/2015/06/chart">
            <c:ext xmlns:c16="http://schemas.microsoft.com/office/drawing/2014/chart" uri="{C3380CC4-5D6E-409C-BE32-E72D297353CC}">
              <c16:uniqueId val="{00000000-BFD1-401E-BBB7-BE5849CFE4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7237</c:v>
                </c:pt>
                <c:pt idx="5">
                  <c:v>6795</c:v>
                </c:pt>
                <c:pt idx="8">
                  <c:v>6108</c:v>
                </c:pt>
                <c:pt idx="11">
                  <c:v>5837</c:v>
                </c:pt>
                <c:pt idx="14">
                  <c:v>5490</c:v>
                </c:pt>
              </c:numCache>
            </c:numRef>
          </c:val>
          <c:extLst xmlns:c16r2="http://schemas.microsoft.com/office/drawing/2015/06/chart">
            <c:ext xmlns:c16="http://schemas.microsoft.com/office/drawing/2014/chart" uri="{C3380CC4-5D6E-409C-BE32-E72D297353CC}">
              <c16:uniqueId val="{00000001-BFD1-401E-BBB7-BE5849CFE4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4078</c:v>
                </c:pt>
                <c:pt idx="5">
                  <c:v>3971</c:v>
                </c:pt>
                <c:pt idx="8">
                  <c:v>3114</c:v>
                </c:pt>
                <c:pt idx="11">
                  <c:v>2800</c:v>
                </c:pt>
                <c:pt idx="14">
                  <c:v>2868</c:v>
                </c:pt>
              </c:numCache>
            </c:numRef>
          </c:val>
          <c:extLst xmlns:c16r2="http://schemas.microsoft.com/office/drawing/2015/06/chart">
            <c:ext xmlns:c16="http://schemas.microsoft.com/office/drawing/2014/chart" uri="{C3380CC4-5D6E-409C-BE32-E72D297353CC}">
              <c16:uniqueId val="{00000002-BFD1-401E-BBB7-BE5849CFE4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FD1-401E-BBB7-BE5849CFE4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FD1-401E-BBB7-BE5849CFE4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1140</c:v>
                </c:pt>
                <c:pt idx="3">
                  <c:v>2374</c:v>
                </c:pt>
                <c:pt idx="6">
                  <c:v>3246</c:v>
                </c:pt>
                <c:pt idx="9">
                  <c:v>4260</c:v>
                </c:pt>
                <c:pt idx="12">
                  <c:v>2942</c:v>
                </c:pt>
              </c:numCache>
            </c:numRef>
          </c:val>
          <c:extLst xmlns:c16r2="http://schemas.microsoft.com/office/drawing/2015/06/chart">
            <c:ext xmlns:c16="http://schemas.microsoft.com/office/drawing/2014/chart" uri="{C3380CC4-5D6E-409C-BE32-E72D297353CC}">
              <c16:uniqueId val="{00000005-BFD1-401E-BBB7-BE5849CFE4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3788</c:v>
                </c:pt>
                <c:pt idx="3">
                  <c:v>3549</c:v>
                </c:pt>
                <c:pt idx="6">
                  <c:v>3525</c:v>
                </c:pt>
                <c:pt idx="9">
                  <c:v>3455</c:v>
                </c:pt>
                <c:pt idx="12">
                  <c:v>3231</c:v>
                </c:pt>
              </c:numCache>
            </c:numRef>
          </c:val>
          <c:extLst xmlns:c16r2="http://schemas.microsoft.com/office/drawing/2015/06/chart">
            <c:ext xmlns:c16="http://schemas.microsoft.com/office/drawing/2014/chart" uri="{C3380CC4-5D6E-409C-BE32-E72D297353CC}">
              <c16:uniqueId val="{00000006-BFD1-401E-BBB7-BE5849CFE4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464</c:v>
                </c:pt>
                <c:pt idx="3">
                  <c:v>578</c:v>
                </c:pt>
                <c:pt idx="6">
                  <c:v>695</c:v>
                </c:pt>
                <c:pt idx="9">
                  <c:v>664</c:v>
                </c:pt>
                <c:pt idx="12">
                  <c:v>628</c:v>
                </c:pt>
              </c:numCache>
            </c:numRef>
          </c:val>
          <c:extLst xmlns:c16r2="http://schemas.microsoft.com/office/drawing/2015/06/chart">
            <c:ext xmlns:c16="http://schemas.microsoft.com/office/drawing/2014/chart" uri="{C3380CC4-5D6E-409C-BE32-E72D297353CC}">
              <c16:uniqueId val="{00000007-BFD1-401E-BBB7-BE5849CFE4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8537</c:v>
                </c:pt>
                <c:pt idx="3">
                  <c:v>8616</c:v>
                </c:pt>
                <c:pt idx="6">
                  <c:v>8376</c:v>
                </c:pt>
                <c:pt idx="9">
                  <c:v>7997</c:v>
                </c:pt>
                <c:pt idx="12">
                  <c:v>7306</c:v>
                </c:pt>
              </c:numCache>
            </c:numRef>
          </c:val>
          <c:extLst xmlns:c16r2="http://schemas.microsoft.com/office/drawing/2015/06/chart">
            <c:ext xmlns:c16="http://schemas.microsoft.com/office/drawing/2014/chart" uri="{C3380CC4-5D6E-409C-BE32-E72D297353CC}">
              <c16:uniqueId val="{00000008-BFD1-401E-BBB7-BE5849CFE4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276</c:v>
                </c:pt>
                <c:pt idx="3">
                  <c:v>229</c:v>
                </c:pt>
                <c:pt idx="6">
                  <c:v>182</c:v>
                </c:pt>
                <c:pt idx="9">
                  <c:v>132</c:v>
                </c:pt>
                <c:pt idx="12">
                  <c:v>86</c:v>
                </c:pt>
              </c:numCache>
            </c:numRef>
          </c:val>
          <c:extLst xmlns:c16r2="http://schemas.microsoft.com/office/drawing/2015/06/chart">
            <c:ext xmlns:c16="http://schemas.microsoft.com/office/drawing/2014/chart" uri="{C3380CC4-5D6E-409C-BE32-E72D297353CC}">
              <c16:uniqueId val="{00000009-BFD1-401E-BBB7-BE5849CFE4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22312</c:v>
                </c:pt>
                <c:pt idx="3">
                  <c:v>24222</c:v>
                </c:pt>
                <c:pt idx="6">
                  <c:v>23587</c:v>
                </c:pt>
                <c:pt idx="9">
                  <c:v>23261</c:v>
                </c:pt>
                <c:pt idx="12">
                  <c:v>22736</c:v>
                </c:pt>
              </c:numCache>
            </c:numRef>
          </c:val>
          <c:extLst xmlns:c16r2="http://schemas.microsoft.com/office/drawing/2015/06/chart">
            <c:ext xmlns:c16="http://schemas.microsoft.com/office/drawing/2014/chart" uri="{C3380CC4-5D6E-409C-BE32-E72D297353CC}">
              <c16:uniqueId val="{0000000A-BFD1-401E-BBB7-BE5849CFE4F1}"/>
            </c:ext>
          </c:extLst>
        </c:ser>
        <c:dLbls>
          <c:showLegendKey val="0"/>
          <c:showVal val="0"/>
          <c:showCatName val="0"/>
          <c:showSerName val="0"/>
          <c:showPercent val="0"/>
          <c:showBubbleSize val="0"/>
        </c:dLbls>
        <c:gapWidth val="100"/>
        <c:overlap val="100"/>
        <c:axId val="441678656"/>
        <c:axId val="441684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5808</c:v>
                </c:pt>
                <c:pt idx="2">
                  <c:v>#N/A</c:v>
                </c:pt>
                <c:pt idx="3">
                  <c:v>#N/A</c:v>
                </c:pt>
                <c:pt idx="4">
                  <c:v>8533</c:v>
                </c:pt>
                <c:pt idx="5">
                  <c:v>#N/A</c:v>
                </c:pt>
                <c:pt idx="6">
                  <c:v>#N/A</c:v>
                </c:pt>
                <c:pt idx="7">
                  <c:v>10243</c:v>
                </c:pt>
                <c:pt idx="8">
                  <c:v>#N/A</c:v>
                </c:pt>
                <c:pt idx="9">
                  <c:v>#N/A</c:v>
                </c:pt>
                <c:pt idx="10">
                  <c:v>11255</c:v>
                </c:pt>
                <c:pt idx="11">
                  <c:v>#N/A</c:v>
                </c:pt>
                <c:pt idx="12">
                  <c:v>#N/A</c:v>
                </c:pt>
                <c:pt idx="13">
                  <c:v>8830</c:v>
                </c:pt>
                <c:pt idx="14">
                  <c:v>#N/A</c:v>
                </c:pt>
              </c:numCache>
            </c:numRef>
          </c:val>
          <c:smooth val="0"/>
          <c:extLst xmlns:c16r2="http://schemas.microsoft.com/office/drawing/2015/06/chart">
            <c:ext xmlns:c16="http://schemas.microsoft.com/office/drawing/2014/chart" uri="{C3380CC4-5D6E-409C-BE32-E72D297353CC}">
              <c16:uniqueId val="{0000000B-BFD1-401E-BBB7-BE5849CFE4F1}"/>
            </c:ext>
          </c:extLst>
        </c:ser>
        <c:dLbls>
          <c:showLegendKey val="0"/>
          <c:showVal val="0"/>
          <c:showCatName val="0"/>
          <c:showSerName val="0"/>
          <c:showPercent val="0"/>
          <c:showBubbleSize val="0"/>
        </c:dLbls>
        <c:marker val="1"/>
        <c:smooth val="0"/>
        <c:axId val="441678656"/>
        <c:axId val="441684536"/>
      </c:lineChart>
      <c:catAx>
        <c:axId val="44167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684536"/>
        <c:crosses val="autoZero"/>
        <c:auto val="1"/>
        <c:lblAlgn val="ctr"/>
        <c:lblOffset val="100"/>
        <c:tickLblSkip val="1"/>
        <c:tickMarkSkip val="1"/>
        <c:noMultiLvlLbl val="0"/>
      </c:catAx>
      <c:valAx>
        <c:axId val="441684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67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1915</c:v>
                </c:pt>
                <c:pt idx="1">
                  <c:v>1327</c:v>
                </c:pt>
                <c:pt idx="2">
                  <c:v>1347</c:v>
                </c:pt>
              </c:numCache>
            </c:numRef>
          </c:val>
          <c:extLst xmlns:c16r2="http://schemas.microsoft.com/office/drawing/2015/06/chart">
            <c:ext xmlns:c16="http://schemas.microsoft.com/office/drawing/2014/chart" uri="{C3380CC4-5D6E-409C-BE32-E72D297353CC}">
              <c16:uniqueId val="{00000000-0840-4070-9E1F-E8D1EB9E07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840-4070-9E1F-E8D1EB9E07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2436</c:v>
                </c:pt>
                <c:pt idx="1">
                  <c:v>3234</c:v>
                </c:pt>
                <c:pt idx="2">
                  <c:v>3447</c:v>
                </c:pt>
              </c:numCache>
            </c:numRef>
          </c:val>
          <c:extLst xmlns:c16r2="http://schemas.microsoft.com/office/drawing/2015/06/chart">
            <c:ext xmlns:c16="http://schemas.microsoft.com/office/drawing/2014/chart" uri="{C3380CC4-5D6E-409C-BE32-E72D297353CC}">
              <c16:uniqueId val="{00000002-0840-4070-9E1F-E8D1EB9E07C8}"/>
            </c:ext>
          </c:extLst>
        </c:ser>
        <c:dLbls>
          <c:showLegendKey val="0"/>
          <c:showVal val="0"/>
          <c:showCatName val="0"/>
          <c:showSerName val="0"/>
          <c:showPercent val="0"/>
          <c:showBubbleSize val="0"/>
        </c:dLbls>
        <c:gapWidth val="120"/>
        <c:overlap val="100"/>
        <c:axId val="441683752"/>
        <c:axId val="441679832"/>
      </c:barChart>
      <c:catAx>
        <c:axId val="441683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1679832"/>
        <c:crosses val="autoZero"/>
        <c:auto val="1"/>
        <c:lblAlgn val="ctr"/>
        <c:lblOffset val="100"/>
        <c:tickLblSkip val="1"/>
        <c:tickMarkSkip val="1"/>
        <c:noMultiLvlLbl val="0"/>
      </c:catAx>
      <c:valAx>
        <c:axId val="441679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1683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8DC-4BBA-BF84-DE11CF1500C9}"/>
                </c:ext>
                <c:ext xmlns:c15="http://schemas.microsoft.com/office/drawing/2012/chart" uri="{CE6537A1-D6FC-4f65-9D91-7224C49458BB}">
                  <c15:dlblFieldTable>
                    <c15:dlblFTEntry>
                      <c15:txfldGUID>{3D5687DF-E442-4A7F-B7A2-D57057FCD74E}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8DC-4BBA-BF84-DE11CF1500C9}"/>
                </c:ext>
                <c:ext xmlns:c15="http://schemas.microsoft.com/office/drawing/2012/chart" uri="{CE6537A1-D6FC-4f65-9D91-7224C49458BB}">
                  <c15:dlblFieldTable>
                    <c15:dlblFTEntry>
                      <c15:txfldGUID>{FDA0D993-036D-4258-8AF7-6C50B50E168B}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8DC-4BBA-BF84-DE11CF1500C9}"/>
                </c:ext>
                <c:ext xmlns:c15="http://schemas.microsoft.com/office/drawing/2012/chart" uri="{CE6537A1-D6FC-4f65-9D91-7224C49458BB}">
                  <c15:dlblFieldTable>
                    <c15:dlblFTEntry>
                      <c15:txfldGUID>{2AB640FF-76F5-4563-8CC3-F5BDD76CF7D1}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8DC-4BBA-BF84-DE11CF1500C9}"/>
                </c:ext>
                <c:ext xmlns:c15="http://schemas.microsoft.com/office/drawing/2012/chart" uri="{CE6537A1-D6FC-4f65-9D91-7224C49458BB}">
                  <c15:dlblFieldTable>
                    <c15:dlblFTEntry>
                      <c15:txfldGUID>{0E8DA635-9DB8-4464-B908-B71C8A0DA74B}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8DC-4BBA-BF84-DE11CF1500C9}"/>
                </c:ext>
                <c:ext xmlns:c15="http://schemas.microsoft.com/office/drawing/2012/chart" uri="{CE6537A1-D6FC-4f65-9D91-7224C49458BB}">
                  <c15:dlblFieldTable>
                    <c15:dlblFTEntry>
                      <c15:txfldGUID>{7A5FFD65-36AA-40FB-A292-DB8C6D18464C}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8DC-4BBA-BF84-DE11CF1500C9}"/>
                </c:ext>
                <c:ext xmlns:c15="http://schemas.microsoft.com/office/drawing/2012/chart" uri="{CE6537A1-D6FC-4f65-9D91-7224C49458BB}">
                  <c15:layout/>
                  <c15:dlblFieldTable>
                    <c15:dlblFTEntry>
                      <c15:txfldGUID>{27D55E99-3E98-426C-A570-E2CF3BF3A23D}</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8DC-4BBA-BF84-DE11CF1500C9}"/>
                </c:ext>
                <c:ext xmlns:c15="http://schemas.microsoft.com/office/drawing/2012/chart" uri="{CE6537A1-D6FC-4f65-9D91-7224C49458BB}">
                  <c15:dlblFieldTable>
                    <c15:dlblFTEntry>
                      <c15:txfldGUID>{0F7E5150-BF4D-43C5-884B-BAA1B1711DFB}</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8DC-4BBA-BF84-DE11CF1500C9}"/>
                </c:ext>
                <c:ext xmlns:c15="http://schemas.microsoft.com/office/drawing/2012/chart" uri="{CE6537A1-D6FC-4f65-9D91-7224C49458BB}">
                  <c15:layout/>
                  <c15:dlblFieldTable>
                    <c15:dlblFTEntry>
                      <c15:txfldGUID>{E47036A1-262C-42E0-BD28-F334253D9BFC}</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8DC-4BBA-BF84-DE11CF1500C9}"/>
                </c:ext>
                <c:ext xmlns:c15="http://schemas.microsoft.com/office/drawing/2012/chart" uri="{CE6537A1-D6FC-4f65-9D91-7224C49458BB}">
                  <c15:dlblFieldTable>
                    <c15:dlblFTEntry>
                      <c15:txfldGUID>{884B87B0-DB42-46AC-BE65-F0C23DFA45B6}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c:v>
                </c:pt>
                <c:pt idx="24">
                  <c:v>66.5</c:v>
                </c:pt>
              </c:numCache>
            </c:numRef>
          </c:xVal>
          <c:yVal>
            <c:numRef>
              <c:f>公会計指標分析・財政指標組合せ分析表!$BP$51:$DC$51</c:f>
              <c:numCache>
                <c:formatCode>#,##0.0;"▲ "#,##0.0</c:formatCode>
                <c:ptCount val="40"/>
                <c:pt idx="8">
                  <c:v>78.400000000000006</c:v>
                </c:pt>
                <c:pt idx="24">
                  <c:v>102.7</c:v>
                </c:pt>
              </c:numCache>
            </c:numRef>
          </c:yVal>
          <c:smooth val="0"/>
          <c:extLst xmlns:c16r2="http://schemas.microsoft.com/office/drawing/2015/06/chart">
            <c:ext xmlns:c16="http://schemas.microsoft.com/office/drawing/2014/chart" uri="{C3380CC4-5D6E-409C-BE32-E72D297353CC}">
              <c16:uniqueId val="{00000009-38DC-4BBA-BF84-DE11CF1500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8DC-4BBA-BF84-DE11CF1500C9}"/>
                </c:ext>
                <c:ext xmlns:c15="http://schemas.microsoft.com/office/drawing/2012/chart" uri="{CE6537A1-D6FC-4f65-9D91-7224C49458BB}">
                  <c15:dlblFieldTable>
                    <c15:dlblFTEntry>
                      <c15:txfldGUID>{C9C102CC-487D-4716-A370-6DF43A067AA1}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8DC-4BBA-BF84-DE11CF1500C9}"/>
                </c:ext>
                <c:ext xmlns:c15="http://schemas.microsoft.com/office/drawing/2012/chart" uri="{CE6537A1-D6FC-4f65-9D91-7224C49458BB}">
                  <c15:dlblFieldTable>
                    <c15:dlblFTEntry>
                      <c15:txfldGUID>{4BE07C20-2F4A-4CFA-B362-BE391B253424}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8DC-4BBA-BF84-DE11CF1500C9}"/>
                </c:ext>
                <c:ext xmlns:c15="http://schemas.microsoft.com/office/drawing/2012/chart" uri="{CE6537A1-D6FC-4f65-9D91-7224C49458BB}">
                  <c15:dlblFieldTable>
                    <c15:dlblFTEntry>
                      <c15:txfldGUID>{D55B04E3-C94E-40CD-ACD1-B52FDA8CE375}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8DC-4BBA-BF84-DE11CF1500C9}"/>
                </c:ext>
                <c:ext xmlns:c15="http://schemas.microsoft.com/office/drawing/2012/chart" uri="{CE6537A1-D6FC-4f65-9D91-7224C49458BB}">
                  <c15:dlblFieldTable>
                    <c15:dlblFTEntry>
                      <c15:txfldGUID>{A5E905B7-99FC-47BF-AF18-637256884ED4}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8DC-4BBA-BF84-DE11CF1500C9}"/>
                </c:ext>
                <c:ext xmlns:c15="http://schemas.microsoft.com/office/drawing/2012/chart" uri="{CE6537A1-D6FC-4f65-9D91-7224C49458BB}">
                  <c15:dlblFieldTable>
                    <c15:dlblFTEntry>
                      <c15:txfldGUID>{EE745C93-0DDB-43EF-90F6-1FA038C15DB0}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8DC-4BBA-BF84-DE11CF1500C9}"/>
                </c:ext>
                <c:ext xmlns:c15="http://schemas.microsoft.com/office/drawing/2012/chart" uri="{CE6537A1-D6FC-4f65-9D91-7224C49458BB}">
                  <c15:layout/>
                  <c15:dlblFieldTable>
                    <c15:dlblFTEntry>
                      <c15:txfldGUID>{C186D5E4-9951-4131-9D15-C17E51C3EC13}</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8DC-4BBA-BF84-DE11CF1500C9}"/>
                </c:ext>
                <c:ext xmlns:c15="http://schemas.microsoft.com/office/drawing/2012/chart" uri="{CE6537A1-D6FC-4f65-9D91-7224C49458BB}">
                  <c15:dlblFieldTable>
                    <c15:dlblFTEntry>
                      <c15:txfldGUID>{F6BC87B9-6372-4F2C-97C8-BDE78ABE14F2}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8DC-4BBA-BF84-DE11CF1500C9}"/>
                </c:ext>
                <c:ext xmlns:c15="http://schemas.microsoft.com/office/drawing/2012/chart" uri="{CE6537A1-D6FC-4f65-9D91-7224C49458BB}">
                  <c15:layout/>
                  <c15:dlblFieldTable>
                    <c15:dlblFTEntry>
                      <c15:txfldGUID>{B6A7BC24-D181-41CE-AB88-B131D0289094}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8DC-4BBA-BF84-DE11CF1500C9}"/>
                </c:ext>
                <c:ext xmlns:c15="http://schemas.microsoft.com/office/drawing/2012/chart" uri="{CE6537A1-D6FC-4f65-9D91-7224C49458BB}">
                  <c15:dlblFieldTable>
                    <c15:dlblFTEntry>
                      <c15:txfldGUID>{6576FA84-9523-4E42-8C88-9AAAA49973E1}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24">
                  <c:v>58.9</c:v>
                </c:pt>
              </c:numCache>
            </c:numRef>
          </c:xVal>
          <c:yVal>
            <c:numRef>
              <c:f>公会計指標分析・財政指標組合せ分析表!$BP$55:$DC$55</c:f>
              <c:numCache>
                <c:formatCode>#,##0.0;"▲ "#,##0.0</c:formatCode>
                <c:ptCount val="40"/>
                <c:pt idx="8">
                  <c:v>39</c:v>
                </c:pt>
                <c:pt idx="24">
                  <c:v>30.2</c:v>
                </c:pt>
              </c:numCache>
            </c:numRef>
          </c:yVal>
          <c:smooth val="0"/>
          <c:extLst xmlns:c16r2="http://schemas.microsoft.com/office/drawing/2015/06/chart">
            <c:ext xmlns:c16="http://schemas.microsoft.com/office/drawing/2014/chart" uri="{C3380CC4-5D6E-409C-BE32-E72D297353CC}">
              <c16:uniqueId val="{00000013-38DC-4BBA-BF84-DE11CF1500C9}"/>
            </c:ext>
          </c:extLst>
        </c:ser>
        <c:dLbls>
          <c:showLegendKey val="0"/>
          <c:showVal val="1"/>
          <c:showCatName val="0"/>
          <c:showSerName val="0"/>
          <c:showPercent val="0"/>
          <c:showBubbleSize val="0"/>
        </c:dLbls>
        <c:axId val="441683360"/>
        <c:axId val="484088128"/>
      </c:scatterChart>
      <c:valAx>
        <c:axId val="441683360"/>
        <c:scaling>
          <c:orientation val="minMax"/>
          <c:max val="68"/>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088128"/>
        <c:crosses val="autoZero"/>
        <c:crossBetween val="midCat"/>
      </c:valAx>
      <c:valAx>
        <c:axId val="484088128"/>
        <c:scaling>
          <c:orientation val="minMax"/>
          <c:max val="11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1683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281-40B9-8062-C689C4A4FAB7}"/>
                </c:ext>
                <c:ext xmlns:c15="http://schemas.microsoft.com/office/drawing/2012/chart" uri="{CE6537A1-D6FC-4f65-9D91-7224C49458BB}">
                  <c15:dlblFieldTable>
                    <c15:dlblFTEntry>
                      <c15:txfldGUID>{551A8F98-F2DF-40EE-B526-520E9777620B}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281-40B9-8062-C689C4A4FAB7}"/>
                </c:ext>
                <c:ext xmlns:c15="http://schemas.microsoft.com/office/drawing/2012/chart" uri="{CE6537A1-D6FC-4f65-9D91-7224C49458BB}">
                  <c15:dlblFieldTable>
                    <c15:dlblFTEntry>
                      <c15:txfldGUID>{1AC38213-A4E8-401A-AA65-5F18F81AB177}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281-40B9-8062-C689C4A4FAB7}"/>
                </c:ext>
                <c:ext xmlns:c15="http://schemas.microsoft.com/office/drawing/2012/chart" uri="{CE6537A1-D6FC-4f65-9D91-7224C49458BB}">
                  <c15:dlblFieldTable>
                    <c15:dlblFTEntry>
                      <c15:txfldGUID>{6E0C16EF-112F-4146-B586-F41B27208289}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281-40B9-8062-C689C4A4FAB7}"/>
                </c:ext>
                <c:ext xmlns:c15="http://schemas.microsoft.com/office/drawing/2012/chart" uri="{CE6537A1-D6FC-4f65-9D91-7224C49458BB}">
                  <c15:dlblFieldTable>
                    <c15:dlblFTEntry>
                      <c15:txfldGUID>{122FD281-4ECA-45C3-B0BE-0E7632A2F635}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281-40B9-8062-C689C4A4FAB7}"/>
                </c:ext>
                <c:ext xmlns:c15="http://schemas.microsoft.com/office/drawing/2012/chart" uri="{CE6537A1-D6FC-4f65-9D91-7224C49458BB}">
                  <c15:dlblFieldTable>
                    <c15:dlblFTEntry>
                      <c15:txfldGUID>{983E1C79-1793-4A64-9BF6-F419FDC2EE1F}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281-40B9-8062-C689C4A4FAB7}"/>
                </c:ext>
                <c:ext xmlns:c15="http://schemas.microsoft.com/office/drawing/2012/chart" uri="{CE6537A1-D6FC-4f65-9D91-7224C49458BB}">
                  <c15:dlblFieldTable>
                    <c15:dlblFTEntry>
                      <c15:txfldGUID>{2DC8C4AD-C81A-4042-927A-71A78BE73477}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281-40B9-8062-C689C4A4FAB7}"/>
                </c:ext>
                <c:ext xmlns:c15="http://schemas.microsoft.com/office/drawing/2012/chart" uri="{CE6537A1-D6FC-4f65-9D91-7224C49458BB}">
                  <c15:dlblFieldTable>
                    <c15:dlblFTEntry>
                      <c15:txfldGUID>{95E02007-3093-4248-A4D4-E7DA771C1686}</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281-40B9-8062-C689C4A4FAB7}"/>
                </c:ext>
                <c:ext xmlns:c15="http://schemas.microsoft.com/office/drawing/2012/chart" uri="{CE6537A1-D6FC-4f65-9D91-7224C49458BB}">
                  <c15:dlblFieldTable>
                    <c15:dlblFTEntry>
                      <c15:txfldGUID>{62BD068D-54CE-45DA-9047-FF17C0900F7B}</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281-40B9-8062-C689C4A4FAB7}"/>
                </c:ext>
                <c:ext xmlns:c15="http://schemas.microsoft.com/office/drawing/2012/chart" uri="{CE6537A1-D6FC-4f65-9D91-7224C49458BB}">
                  <c15:dlblFieldTable>
                    <c15:dlblFTEntry>
                      <c15:txfldGUID>{0951E03A-0EB3-42AF-8B24-8CE8B84E48EA}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3.9</c:v>
                </c:pt>
                <c:pt idx="16">
                  <c:v>4</c:v>
                </c:pt>
                <c:pt idx="24">
                  <c:v>3.6</c:v>
                </c:pt>
                <c:pt idx="32">
                  <c:v>2.8</c:v>
                </c:pt>
              </c:numCache>
            </c:numRef>
          </c:xVal>
          <c:yVal>
            <c:numRef>
              <c:f>公会計指標分析・財政指標組合せ分析表!$BP$73:$DC$73</c:f>
              <c:numCache>
                <c:formatCode>#,##0.0;"▲ "#,##0.0</c:formatCode>
                <c:ptCount val="40"/>
                <c:pt idx="0">
                  <c:v>55.1</c:v>
                </c:pt>
                <c:pt idx="8">
                  <c:v>78.400000000000006</c:v>
                </c:pt>
                <c:pt idx="16">
                  <c:v>95.2</c:v>
                </c:pt>
                <c:pt idx="24">
                  <c:v>102.7</c:v>
                </c:pt>
                <c:pt idx="32">
                  <c:v>81.900000000000006</c:v>
                </c:pt>
              </c:numCache>
            </c:numRef>
          </c:yVal>
          <c:smooth val="0"/>
          <c:extLst xmlns:c16r2="http://schemas.microsoft.com/office/drawing/2015/06/chart">
            <c:ext xmlns:c16="http://schemas.microsoft.com/office/drawing/2014/chart" uri="{C3380CC4-5D6E-409C-BE32-E72D297353CC}">
              <c16:uniqueId val="{00000009-9281-40B9-8062-C689C4A4FA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281-40B9-8062-C689C4A4FAB7}"/>
                </c:ext>
                <c:ext xmlns:c15="http://schemas.microsoft.com/office/drawing/2012/chart" uri="{CE6537A1-D6FC-4f65-9D91-7224C49458BB}">
                  <c15:dlblFieldTable>
                    <c15:dlblFTEntry>
                      <c15:txfldGUID>{BAF12339-1465-4E40-A229-AABE04AD55BC}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281-40B9-8062-C689C4A4FAB7}"/>
                </c:ext>
                <c:ext xmlns:c15="http://schemas.microsoft.com/office/drawing/2012/chart" uri="{CE6537A1-D6FC-4f65-9D91-7224C49458BB}">
                  <c15:dlblFieldTable>
                    <c15:dlblFTEntry>
                      <c15:txfldGUID>{3FF8B82B-64AD-4645-A517-10E828C6BBE4}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281-40B9-8062-C689C4A4FAB7}"/>
                </c:ext>
                <c:ext xmlns:c15="http://schemas.microsoft.com/office/drawing/2012/chart" uri="{CE6537A1-D6FC-4f65-9D91-7224C49458BB}">
                  <c15:dlblFieldTable>
                    <c15:dlblFTEntry>
                      <c15:txfldGUID>{54859293-6CA2-436D-B2AA-EEDFDB13B2D6}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281-40B9-8062-C689C4A4FAB7}"/>
                </c:ext>
                <c:ext xmlns:c15="http://schemas.microsoft.com/office/drawing/2012/chart" uri="{CE6537A1-D6FC-4f65-9D91-7224C49458BB}">
                  <c15:dlblFieldTable>
                    <c15:dlblFTEntry>
                      <c15:txfldGUID>{BEF66BDC-10BC-46C8-8B00-A98BE091D980}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281-40B9-8062-C689C4A4FAB7}"/>
                </c:ext>
                <c:ext xmlns:c15="http://schemas.microsoft.com/office/drawing/2012/chart" uri="{CE6537A1-D6FC-4f65-9D91-7224C49458BB}">
                  <c15:dlblFieldTable>
                    <c15:dlblFTEntry>
                      <c15:txfldGUID>{80F573A4-0AC8-4452-8E03-40F3663A87C3}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281-40B9-8062-C689C4A4FAB7}"/>
                </c:ext>
                <c:ext xmlns:c15="http://schemas.microsoft.com/office/drawing/2012/chart" uri="{CE6537A1-D6FC-4f65-9D91-7224C49458BB}">
                  <c15:dlblFieldTable>
                    <c15:dlblFTEntry>
                      <c15:txfldGUID>{A578D777-B4C3-476C-B5D6-33BE7E1B4FB5}</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0006966844025401E-2"/>
                  <c:y val="-7.49780636711790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281-40B9-8062-C689C4A4FAB7}"/>
                </c:ext>
                <c:ext xmlns:c15="http://schemas.microsoft.com/office/drawing/2012/chart" uri="{CE6537A1-D6FC-4f65-9D91-7224C49458BB}">
                  <c15:dlblFieldTable>
                    <c15:dlblFTEntry>
                      <c15:txfldGUID>{6DC59A2B-8892-4277-88E8-2E14B0586672}</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3389016394195864E-2"/>
                  <c:y val="-5.63573570097274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281-40B9-8062-C689C4A4FAB7}"/>
                </c:ext>
                <c:ext xmlns:c15="http://schemas.microsoft.com/office/drawing/2012/chart" uri="{CE6537A1-D6FC-4f65-9D91-7224C49458BB}">
                  <c15:dlblFieldTable>
                    <c15:dlblFTEntry>
                      <c15:txfldGUID>{93721CFC-F737-46FE-AF1B-819DED803B76}</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5.591452058247545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281-40B9-8062-C689C4A4FAB7}"/>
                </c:ext>
                <c:ext xmlns:c15="http://schemas.microsoft.com/office/drawing/2012/chart" uri="{CE6537A1-D6FC-4f65-9D91-7224C49458BB}">
                  <c15:dlblFieldTable>
                    <c15:dlblFTEntry>
                      <c15:txfldGUID>{50619D47-635B-4C52-9486-D8AEC7F4CA22}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9281-40B9-8062-C689C4A4FAB7}"/>
            </c:ext>
          </c:extLst>
        </c:ser>
        <c:dLbls>
          <c:showLegendKey val="0"/>
          <c:showVal val="1"/>
          <c:showCatName val="0"/>
          <c:showSerName val="0"/>
          <c:showPercent val="0"/>
          <c:showBubbleSize val="0"/>
        </c:dLbls>
        <c:axId val="484083816"/>
        <c:axId val="479798384"/>
      </c:scatterChart>
      <c:valAx>
        <c:axId val="484083816"/>
        <c:scaling>
          <c:orientation val="minMax"/>
          <c:max val="9.6"/>
          <c:min val="2.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9798384"/>
        <c:crosses val="autoZero"/>
        <c:crossBetween val="midCat"/>
      </c:valAx>
      <c:valAx>
        <c:axId val="479798384"/>
        <c:scaling>
          <c:orientation val="minMax"/>
          <c:max val="11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0838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元利償還金等（公債費）については、病院事業に係る地方債の元金償還開始による増などに伴い、前年度比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　財政状況を考慮したなかでの適切な事業選択による抑制的な起債の発行に努めてきたが、教育施設の耐震改修や建替え、エアコン設置などにより、今後は一般会計債についても公債費の増が見込まれている。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地方債現在高について、病院事業に係る地方債の発行がなかったことなどにより、前年度から減少した。</a:t>
          </a:r>
        </a:p>
        <a:p>
          <a:r>
            <a:rPr kumimoji="1" lang="ja-JP" altLang="en-US" sz="1400">
              <a:latin typeface="ＭＳ ゴシック" pitchFamily="49" charset="-128"/>
              <a:ea typeface="ＭＳ ゴシック" pitchFamily="49" charset="-128"/>
            </a:rPr>
            <a:t>　なお、公営企業債等繰入見込額については、公営企業（下水道事業、農業集落排水事業）に係る地方債現在高が減少していることから、将来負担額も減少傾向にある。</a:t>
          </a:r>
        </a:p>
        <a:p>
          <a:r>
            <a:rPr kumimoji="1" lang="ja-JP" altLang="en-US" sz="1400">
              <a:latin typeface="ＭＳ ゴシック" pitchFamily="49" charset="-128"/>
              <a:ea typeface="ＭＳ ゴシック" pitchFamily="49" charset="-128"/>
            </a:rPr>
            <a:t>　設立法人等の負債額等負担見込額について、前年度比</a:t>
          </a:r>
          <a:r>
            <a:rPr kumimoji="1" lang="en-US" altLang="ja-JP" sz="1400">
              <a:latin typeface="ＭＳ ゴシック" pitchFamily="49" charset="-128"/>
              <a:ea typeface="ＭＳ ゴシック" pitchFamily="49" charset="-128"/>
            </a:rPr>
            <a:t>30.9%</a:t>
          </a:r>
          <a:r>
            <a:rPr kumimoji="1" lang="ja-JP" altLang="en-US" sz="1400">
              <a:latin typeface="ＭＳ ゴシック" pitchFamily="49" charset="-128"/>
              <a:ea typeface="ＭＳ ゴシック" pitchFamily="49" charset="-128"/>
            </a:rPr>
            <a:t>の減となったが、県からの追加支援等がなければ、今後も増加していくことが見込まれる。</a:t>
          </a:r>
        </a:p>
        <a:p>
          <a:r>
            <a:rPr kumimoji="1" lang="ja-JP" altLang="en-US" sz="1400">
              <a:latin typeface="ＭＳ ゴシック" pitchFamily="49" charset="-128"/>
              <a:ea typeface="ＭＳ ゴシック" pitchFamily="49" charset="-128"/>
            </a:rPr>
            <a:t>　また、充当可能財源等については増加となったものの、財政調整基金の取崩しによる充当可能基金の減少などにより、財政運営がたちいかなくなる恐れがあり、引き続き対策が必要である。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千葉県東金市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歳入不足を補うための財政調整基金は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百万円の増、千葉県からの交付金により東千葉メディカルセンター整備事業基金が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短期的には、東千葉メディカルセンター整備事業基金が増の予定であるが、財政調整基金については減にならないよう歳出削減に取り組む。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東千葉メディカルセンター整備事業基金：東千葉メディカルセンター整備事業交付金（千葉県からの交付金）を原資としたもので、地方独立行政法人東金九十九里地域医療センターが行った東千葉メディカルセンターの整備に係る病院事業債（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年度発行分まで）の償還の財源に充てるもの。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・東金市社会福祉事業基金：市の社会福祉に資する事業へ支出するもの。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・みどりのふるさと基金：ふるさと東金に残された豊かな緑と水辺を、市民、事業者及び行政が一体となって保全を図り、貴重なみどりと水辺の保全、良好な都市環境を形成の目的を達成するためのもの。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・東千葉メディカルセンター整備事業基金：増加の主な要因としては、平成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毎年度、当該基金の原資である東千葉メディカルセンター整備事業交付金（千葉県からの交付金）の交付を受けてきていること、またこの交付金の交付額が病院事業債の償還の財源に充てるための取崩し額を上回っていることが挙げられ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・東金市社会福祉事業基金：積立については、大口の寄附が減少も、ふるさと納税は増加しており、取り崩しについては、大きな増減はない。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・みどりのふるさと基金：ふるさと納税による寄附金の増である。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・東千葉メディカルセンター整備事業基金：東千葉メディカルセンター整備事業交付金（千葉県からの交付金）が交付される令和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年度までは増加するが、それ以降は、当該基金を償還の財源とする病院事業債（平成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年度発行分まで）の償還額に応じ減少していくもの。</a:t>
          </a: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県からの交付金の交付予定年度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東千葉メディカルセンターの厳しい経営状況を受け、基金からの貸付けをするにあたり、平成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年度及び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年度において、県からの交付金について後年度交付予定分の前倒しによる交付を受けたことから、以下のとおりとなるもの。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当初：平成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年度まで、現行の計画：平成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・東金市社会福祉事業基金：市の社会福祉に資する事業への支出は継続するが、設備投資等がなければ、大きな取り崩しは発生しない見込みである。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・みどりのふるさと基金：公園施設等の維持管理、健康で安全かつ快適な都市環境の創出と緑地の保全や緑化の推進事業を目的とした事業に活用していく。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近年は大幅な減が続いてたが、投資的経費を抑えることで、取り崩しを減額した。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億円となるように努めることとしており、今後は基金に頼らない予算を編成する。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積み増す予定なし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59,040
57,232
89.12
22,745,104
22,312,638
429,646
12,318,329
22,736,486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有形固定資産減価償却率は類似団体より高い水準にある。公共施設等について個別施設計画を令和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年度までに策定する予定であり、当該計画に基づいた施設の維持管理を適切に進めていく。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4233</xdr:rowOff>
    </xdr:from>
    <xdr:to>
      <xdr:col>19</xdr:col>
      <xdr:colOff>187325</xdr:colOff>
      <xdr:row>29</xdr:row>
      <xdr:rowOff>105833</xdr:rowOff>
    </xdr:to>
    <xdr:sp macro="" textlink="">
      <xdr:nvSpPr>
        <xdr:cNvPr id="79" name="楕円 78"/>
        <xdr:cNvSpPr/>
      </xdr:nvSpPr>
      <xdr:spPr>
        <a:xfrm>
          <a:off x="4000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22225</xdr:rowOff>
    </xdr:from>
    <xdr:to>
      <xdr:col>11</xdr:col>
      <xdr:colOff>187325</xdr:colOff>
      <xdr:row>29</xdr:row>
      <xdr:rowOff>123825</xdr:rowOff>
    </xdr:to>
    <xdr:sp macro="" textlink="">
      <xdr:nvSpPr>
        <xdr:cNvPr id="80" name="楕円 79"/>
        <xdr:cNvSpPr/>
      </xdr:nvSpPr>
      <xdr:spPr>
        <a:xfrm>
          <a:off x="2476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27534</xdr:rowOff>
    </xdr:from>
    <xdr:ext cx="405111" cy="259045"/>
    <xdr:sp macro="" textlink="">
      <xdr:nvSpPr>
        <xdr:cNvPr id="8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2"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83" name="n_3aveValue有形固定資産減価償却率"/>
        <xdr:cNvSpPr txBox="1"/>
      </xdr:nvSpPr>
      <xdr:spPr>
        <a:xfrm>
          <a:off x="2324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122360</xdr:rowOff>
    </xdr:from>
    <xdr:ext cx="405111" cy="259045"/>
    <xdr:sp macro="" textlink="">
      <xdr:nvSpPr>
        <xdr:cNvPr id="84" name="n_1mainValue有形固定資産減価償却率"/>
        <xdr:cNvSpPr txBox="1"/>
      </xdr:nvSpPr>
      <xdr:spPr>
        <a:xfrm>
          <a:off x="38360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85" name="n_3mainValue有形固定資産減価償却率"/>
        <xdr:cNvSpPr txBox="1"/>
      </xdr:nvSpPr>
      <xdr:spPr>
        <a:xfrm>
          <a:off x="2324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7" name="正方形/長方形 8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8" name="正方形/長方形 8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昨年度と比べて減少したものの、類似団体より高い水準にある。これは将来負担額に病院事業に係る設立法人の負債額等の負担見込額が含まれることが主な要因であり、今後、歳入の大幅な増が見込めない中で、病院事業の経営健全化に向けた取組等を進めるとともに、計画的な地方債の発行等による将来負担額の抑制に努め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4" name="テキスト ボックス 10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6" name="テキスト ボックス 10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8" name="テキスト ボックス 10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0" name="テキスト ボックス 10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4" name="直線コネクタ 113"/>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17"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18" name="直線コネクタ 117"/>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19"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0" name="フローチャート: 判断 119"/>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1" name="フローチャート: 判断 120"/>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169975</xdr:rowOff>
    </xdr:from>
    <xdr:to>
      <xdr:col>76</xdr:col>
      <xdr:colOff>73025</xdr:colOff>
      <xdr:row>28</xdr:row>
      <xdr:rowOff>100125</xdr:rowOff>
    </xdr:to>
    <xdr:sp macro="" textlink="">
      <xdr:nvSpPr>
        <xdr:cNvPr id="127" name="楕円 126"/>
        <xdr:cNvSpPr/>
      </xdr:nvSpPr>
      <xdr:spPr>
        <a:xfrm>
          <a:off x="14744700" y="55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21402</xdr:rowOff>
    </xdr:from>
    <xdr:ext cx="469744" cy="259045"/>
    <xdr:sp macro="" textlink="">
      <xdr:nvSpPr>
        <xdr:cNvPr id="128" name="債務償還比率該当値テキスト"/>
        <xdr:cNvSpPr txBox="1"/>
      </xdr:nvSpPr>
      <xdr:spPr>
        <a:xfrm>
          <a:off x="14846300" y="54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102736</xdr:rowOff>
    </xdr:from>
    <xdr:to>
      <xdr:col>72</xdr:col>
      <xdr:colOff>123825</xdr:colOff>
      <xdr:row>27</xdr:row>
      <xdr:rowOff>32886</xdr:rowOff>
    </xdr:to>
    <xdr:sp macro="" textlink="">
      <xdr:nvSpPr>
        <xdr:cNvPr id="129" name="楕円 128"/>
        <xdr:cNvSpPr/>
      </xdr:nvSpPr>
      <xdr:spPr>
        <a:xfrm>
          <a:off x="14033500" y="533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153536</xdr:rowOff>
    </xdr:from>
    <xdr:to>
      <xdr:col>76</xdr:col>
      <xdr:colOff>22225</xdr:colOff>
      <xdr:row>28</xdr:row>
      <xdr:rowOff>49325</xdr:rowOff>
    </xdr:to>
    <xdr:cxnSp macro="">
      <xdr:nvCxnSpPr>
        <xdr:cNvPr id="130" name="直線コネクタ 129"/>
        <xdr:cNvCxnSpPr/>
      </xdr:nvCxnSpPr>
      <xdr:spPr>
        <a:xfrm>
          <a:off x="14084300" y="5382761"/>
          <a:ext cx="711200" cy="23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1" name="n_1aveValue債務償還比率"/>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49413</xdr:rowOff>
    </xdr:from>
    <xdr:ext cx="560923" cy="259045"/>
    <xdr:sp macro="" textlink="">
      <xdr:nvSpPr>
        <xdr:cNvPr id="132" name="n_1mainValue債務償還比率"/>
        <xdr:cNvSpPr txBox="1"/>
      </xdr:nvSpPr>
      <xdr:spPr>
        <a:xfrm>
          <a:off x="13791138" y="510718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59,040
57,232
89.12
22,745,104
22,312,638
429,646
12,318,329
22,736,486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1" name="楕円 70"/>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10160</xdr:rowOff>
    </xdr:from>
    <xdr:to>
      <xdr:col>10</xdr:col>
      <xdr:colOff>165100</xdr:colOff>
      <xdr:row>33</xdr:row>
      <xdr:rowOff>111760</xdr:rowOff>
    </xdr:to>
    <xdr:sp macro="" textlink="">
      <xdr:nvSpPr>
        <xdr:cNvPr id="72" name="楕円 71"/>
        <xdr:cNvSpPr/>
      </xdr:nvSpPr>
      <xdr:spPr>
        <a:xfrm>
          <a:off x="1968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34942</xdr:rowOff>
    </xdr:from>
    <xdr:ext cx="405111" cy="259045"/>
    <xdr:sp macro="" textlink="">
      <xdr:nvSpPr>
        <xdr:cNvPr id="7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75"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93362</xdr:rowOff>
    </xdr:from>
    <xdr:ext cx="405111" cy="259045"/>
    <xdr:sp macro="" textlink="">
      <xdr:nvSpPr>
        <xdr:cNvPr id="76" name="n_1mainValue【道路】&#10;有形固定資産減価償却率"/>
        <xdr:cNvSpPr txBox="1"/>
      </xdr:nvSpPr>
      <xdr:spPr>
        <a:xfrm>
          <a:off x="3582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128287</xdr:rowOff>
    </xdr:from>
    <xdr:ext cx="405111" cy="259045"/>
    <xdr:sp macro="" textlink="">
      <xdr:nvSpPr>
        <xdr:cNvPr id="77" name="n_3mainValue【道路】&#10;有形固定資産減価償却率"/>
        <xdr:cNvSpPr txBox="1"/>
      </xdr:nvSpPr>
      <xdr:spPr>
        <a:xfrm>
          <a:off x="1816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3" name="直線コネクタ 102"/>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4"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5" name="直線コネクタ 104"/>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06"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07" name="直線コネクタ 106"/>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08"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09" name="フローチャート: 判断 108"/>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0" name="フローチャート: 判断 109"/>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1" name="フローチャート: 判断 110"/>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2" name="フローチャート: 判断 111"/>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37385</xdr:rowOff>
    </xdr:from>
    <xdr:to>
      <xdr:col>50</xdr:col>
      <xdr:colOff>165100</xdr:colOff>
      <xdr:row>39</xdr:row>
      <xdr:rowOff>138985</xdr:rowOff>
    </xdr:to>
    <xdr:sp macro="" textlink="">
      <xdr:nvSpPr>
        <xdr:cNvPr id="118" name="楕円 117"/>
        <xdr:cNvSpPr/>
      </xdr:nvSpPr>
      <xdr:spPr>
        <a:xfrm>
          <a:off x="9588500" y="67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102699</xdr:rowOff>
    </xdr:from>
    <xdr:to>
      <xdr:col>41</xdr:col>
      <xdr:colOff>101600</xdr:colOff>
      <xdr:row>40</xdr:row>
      <xdr:rowOff>32849</xdr:rowOff>
    </xdr:to>
    <xdr:sp macro="" textlink="">
      <xdr:nvSpPr>
        <xdr:cNvPr id="119" name="楕円 118"/>
        <xdr:cNvSpPr/>
      </xdr:nvSpPr>
      <xdr:spPr>
        <a:xfrm>
          <a:off x="7810500" y="67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84026</xdr:rowOff>
    </xdr:from>
    <xdr:ext cx="534377" cy="259045"/>
    <xdr:sp macro="" textlink="">
      <xdr:nvSpPr>
        <xdr:cNvPr id="120"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1"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22"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130112</xdr:rowOff>
    </xdr:from>
    <xdr:ext cx="534377" cy="259045"/>
    <xdr:sp macro="" textlink="">
      <xdr:nvSpPr>
        <xdr:cNvPr id="123" name="n_1mainValue【道路】&#10;一人当たり延長"/>
        <xdr:cNvSpPr txBox="1"/>
      </xdr:nvSpPr>
      <xdr:spPr>
        <a:xfrm>
          <a:off x="9359411" y="681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23976</xdr:rowOff>
    </xdr:from>
    <xdr:ext cx="534377" cy="259045"/>
    <xdr:sp macro="" textlink="">
      <xdr:nvSpPr>
        <xdr:cNvPr id="124" name="n_3mainValue【道路】&#10;一人当たり延長"/>
        <xdr:cNvSpPr txBox="1"/>
      </xdr:nvSpPr>
      <xdr:spPr>
        <a:xfrm>
          <a:off x="7594111" y="68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3" name="正方形/長方形 13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4" name="正方形/長方形 13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5" name="正方形/長方形 13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6" name="正方形/長方形 13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7" name="正方形/長方形 13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8" name="正方形/長方形 13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9" name="正方形/長方形 13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0" name="正方形/長方形 13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1" name="テキスト ボックス 15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2" name="直線コネクタ 15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3" name="テキスト ボックス 15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4" name="直線コネクタ 15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5" name="テキスト ボックス 15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6" name="直線コネクタ 15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7" name="テキスト ボックス 15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8" name="直線コネクタ 15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9" name="テキスト ボックス 15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163" name="直線コネクタ 162"/>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164"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165" name="直線コネクタ 164"/>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166"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167" name="直線コネクタ 166"/>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168"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169" name="フローチャート: 判断 168"/>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170" name="フローチャート: 判断 169"/>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171" name="フローチャート: 判断 170"/>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172" name="フローチャート: 判断 171"/>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3" name="テキスト ボックス 1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4" name="テキスト ボックス 1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5" name="テキスト ボックス 1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6" name="テキスト ボックス 1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7" name="テキスト ボックス 1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178" name="楕円 177"/>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69596</xdr:rowOff>
    </xdr:from>
    <xdr:to>
      <xdr:col>10</xdr:col>
      <xdr:colOff>165100</xdr:colOff>
      <xdr:row>79</xdr:row>
      <xdr:rowOff>171196</xdr:rowOff>
    </xdr:to>
    <xdr:sp macro="" textlink="">
      <xdr:nvSpPr>
        <xdr:cNvPr id="179" name="楕円 178"/>
        <xdr:cNvSpPr/>
      </xdr:nvSpPr>
      <xdr:spPr>
        <a:xfrm>
          <a:off x="1968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162323</xdr:rowOff>
    </xdr:from>
    <xdr:ext cx="405111" cy="259045"/>
    <xdr:sp macro="" textlink="">
      <xdr:nvSpPr>
        <xdr:cNvPr id="180"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181"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182" name="n_3aveValue【公営住宅】&#10;有形固定資産減価償却率"/>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183" name="n_1mainValue【公営住宅】&#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16273</xdr:rowOff>
    </xdr:from>
    <xdr:ext cx="405111" cy="259045"/>
    <xdr:sp macro="" textlink="">
      <xdr:nvSpPr>
        <xdr:cNvPr id="184" name="n_3mainValue【公営住宅】&#10;有形固定資産減価償却率"/>
        <xdr:cNvSpPr txBox="1"/>
      </xdr:nvSpPr>
      <xdr:spPr>
        <a:xfrm>
          <a:off x="18167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208" name="直線コネクタ 207"/>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09"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10" name="直線コネクタ 209"/>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211"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212" name="直線コネクタ 211"/>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213"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214" name="フローチャート: 判断 213"/>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215" name="フローチャート: 判断 214"/>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216" name="フローチャート: 判断 215"/>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217" name="フローチャート: 判断 216"/>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8" name="テキスト ボックス 2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9" name="テキスト ボックス 2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0" name="テキスト ボックス 2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1" name="テキスト ボックス 2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2" name="テキスト ボックス 2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125985</xdr:rowOff>
    </xdr:from>
    <xdr:to>
      <xdr:col>50</xdr:col>
      <xdr:colOff>165100</xdr:colOff>
      <xdr:row>86</xdr:row>
      <xdr:rowOff>56135</xdr:rowOff>
    </xdr:to>
    <xdr:sp macro="" textlink="">
      <xdr:nvSpPr>
        <xdr:cNvPr id="223" name="楕円 222"/>
        <xdr:cNvSpPr/>
      </xdr:nvSpPr>
      <xdr:spPr>
        <a:xfrm>
          <a:off x="9588500" y="146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125222</xdr:rowOff>
    </xdr:from>
    <xdr:to>
      <xdr:col>41</xdr:col>
      <xdr:colOff>101600</xdr:colOff>
      <xdr:row>86</xdr:row>
      <xdr:rowOff>55372</xdr:rowOff>
    </xdr:to>
    <xdr:sp macro="" textlink="">
      <xdr:nvSpPr>
        <xdr:cNvPr id="224" name="楕円 223"/>
        <xdr:cNvSpPr/>
      </xdr:nvSpPr>
      <xdr:spPr>
        <a:xfrm>
          <a:off x="7810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116857</xdr:rowOff>
    </xdr:from>
    <xdr:ext cx="469744" cy="259045"/>
    <xdr:sp macro="" textlink="">
      <xdr:nvSpPr>
        <xdr:cNvPr id="225"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226"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227"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47262</xdr:rowOff>
    </xdr:from>
    <xdr:ext cx="469744" cy="259045"/>
    <xdr:sp macro="" textlink="">
      <xdr:nvSpPr>
        <xdr:cNvPr id="228" name="n_1mainValue【公営住宅】&#10;一人当たり面積"/>
        <xdr:cNvSpPr txBox="1"/>
      </xdr:nvSpPr>
      <xdr:spPr>
        <a:xfrm>
          <a:off x="9391727" y="1479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46499</xdr:rowOff>
    </xdr:from>
    <xdr:ext cx="469744" cy="259045"/>
    <xdr:sp macro="" textlink="">
      <xdr:nvSpPr>
        <xdr:cNvPr id="229" name="n_3mainValue【公営住宅】&#10;一人当たり面積"/>
        <xdr:cNvSpPr txBox="1"/>
      </xdr:nvSpPr>
      <xdr:spPr>
        <a:xfrm>
          <a:off x="7626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0" name="正方形/長方形 2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1" name="正方形/長方形 2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2" name="正方形/長方形 2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3" name="正方形/長方形 2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4" name="正方形/長方形 2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5" name="正方形/長方形 2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6" name="正方形/長方形 2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7" name="正方形/長方形 2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6" name="正方形/長方形 2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7" name="正方形/長方形 2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8" name="正方形/長方形 2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9" name="正方形/長方形 2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0" name="正方形/長方形 2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1" name="正方形/長方形 2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2" name="正方形/長方形 2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3" name="正方形/長方形 2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4" name="テキスト ボックス 2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5" name="直線コネクタ 2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6" name="テキスト ボックス 2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7" name="直線コネクタ 2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8" name="テキスト ボックス 2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9" name="直線コネクタ 2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0" name="テキスト ボックス 2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1" name="直線コネクタ 2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2" name="テキスト ボックス 2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3" name="直線コネクタ 2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4" name="テキスト ボックス 2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5" name="直線コネクタ 2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6" name="テキスト ボックス 2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7" name="直線コネクタ 2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8" name="テキスト ボックス 2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270" name="直線コネクタ 269"/>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271"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272" name="直線コネクタ 271"/>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27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274" name="直線コネクタ 27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275"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276" name="フローチャート: 判断 275"/>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277" name="フローチャート: 判断 276"/>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278" name="フローチャート: 判断 277"/>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279" name="フローチャート: 判断 27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0" name="テキスト ボックス 2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1" name="テキスト ボックス 2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2" name="テキスト ボックス 2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3" name="テキスト ボックス 2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4" name="テキスト ボックス 2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285" name="楕円 284"/>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6350</xdr:rowOff>
    </xdr:from>
    <xdr:to>
      <xdr:col>72</xdr:col>
      <xdr:colOff>38100</xdr:colOff>
      <xdr:row>35</xdr:row>
      <xdr:rowOff>107950</xdr:rowOff>
    </xdr:to>
    <xdr:sp macro="" textlink="">
      <xdr:nvSpPr>
        <xdr:cNvPr id="286" name="楕円 285"/>
        <xdr:cNvSpPr/>
      </xdr:nvSpPr>
      <xdr:spPr>
        <a:xfrm>
          <a:off x="13652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129557</xdr:rowOff>
    </xdr:from>
    <xdr:ext cx="405111" cy="259045"/>
    <xdr:sp macro="" textlink="">
      <xdr:nvSpPr>
        <xdr:cNvPr id="287"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288" name="n_2aveValue【認定こども園・幼稚園・保育所】&#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289"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290" name="n_1mainValue【認定こども園・幼稚園・保育所】&#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124477</xdr:rowOff>
    </xdr:from>
    <xdr:ext cx="405111" cy="259045"/>
    <xdr:sp macro="" textlink="">
      <xdr:nvSpPr>
        <xdr:cNvPr id="291" name="n_3mainValue【認定こども園・幼稚園・保育所】&#10;有形固定資産減価償却率"/>
        <xdr:cNvSpPr txBox="1"/>
      </xdr:nvSpPr>
      <xdr:spPr>
        <a:xfrm>
          <a:off x="13500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9" name="正方形/長方形 2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0" name="テキスト ボックス 2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1" name="直線コネクタ 3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2" name="直線コネクタ 30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03" name="テキスト ボックス 30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4" name="直線コネクタ 30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05" name="テキスト ボックス 30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6" name="直線コネクタ 30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07" name="テキスト ボックス 30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8" name="直線コネクタ 30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09" name="テキスト ボックス 30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0" name="直線コネクタ 30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11" name="テキスト ボックス 31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2" name="直線コネクタ 31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13" name="テキスト ボックス 31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4" name="直線コネクタ 3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5" name="テキスト ボックス 3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317" name="直線コネクタ 316"/>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318"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319" name="直線コネクタ 318"/>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320"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321" name="直線コネクタ 320"/>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322"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323" name="フローチャート: 判断 322"/>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324" name="フローチャート: 判断 323"/>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325" name="フローチャート: 判断 324"/>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326" name="フローチャート: 判断 325"/>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7" name="テキスト ボックス 3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8" name="テキスト ボックス 3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9" name="テキスト ボックス 3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0" name="テキスト ボックス 3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1" name="テキスト ボックス 3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129903</xdr:rowOff>
    </xdr:from>
    <xdr:to>
      <xdr:col>112</xdr:col>
      <xdr:colOff>38100</xdr:colOff>
      <xdr:row>39</xdr:row>
      <xdr:rowOff>60053</xdr:rowOff>
    </xdr:to>
    <xdr:sp macro="" textlink="">
      <xdr:nvSpPr>
        <xdr:cNvPr id="332" name="楕円 331"/>
        <xdr:cNvSpPr/>
      </xdr:nvSpPr>
      <xdr:spPr>
        <a:xfrm>
          <a:off x="21272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20501</xdr:rowOff>
    </xdr:from>
    <xdr:to>
      <xdr:col>102</xdr:col>
      <xdr:colOff>165100</xdr:colOff>
      <xdr:row>39</xdr:row>
      <xdr:rowOff>122101</xdr:rowOff>
    </xdr:to>
    <xdr:sp macro="" textlink="">
      <xdr:nvSpPr>
        <xdr:cNvPr id="333" name="楕円 332"/>
        <xdr:cNvSpPr/>
      </xdr:nvSpPr>
      <xdr:spPr>
        <a:xfrm>
          <a:off x="19494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561</xdr:rowOff>
    </xdr:from>
    <xdr:ext cx="469744" cy="259045"/>
    <xdr:sp macro="" textlink="">
      <xdr:nvSpPr>
        <xdr:cNvPr id="334"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335"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336" name="n_3aveValue【認定こども園・幼稚園・保育所】&#10;一人当たり面積"/>
        <xdr:cNvSpPr txBox="1"/>
      </xdr:nvSpPr>
      <xdr:spPr>
        <a:xfrm>
          <a:off x="19310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76580</xdr:rowOff>
    </xdr:from>
    <xdr:ext cx="469744" cy="259045"/>
    <xdr:sp macro="" textlink="">
      <xdr:nvSpPr>
        <xdr:cNvPr id="337" name="n_1mainValue【認定こども園・幼稚園・保育所】&#10;一人当たり面積"/>
        <xdr:cNvSpPr txBox="1"/>
      </xdr:nvSpPr>
      <xdr:spPr>
        <a:xfrm>
          <a:off x="21075727" y="642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138628</xdr:rowOff>
    </xdr:from>
    <xdr:ext cx="469744" cy="259045"/>
    <xdr:sp macro="" textlink="">
      <xdr:nvSpPr>
        <xdr:cNvPr id="338" name="n_3mainValue【認定こども園・幼稚園・保育所】&#10;一人当たり面積"/>
        <xdr:cNvSpPr txBox="1"/>
      </xdr:nvSpPr>
      <xdr:spPr>
        <a:xfrm>
          <a:off x="19310427" y="64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9" name="正方形/長方形 3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0" name="正方形/長方形 3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1" name="正方形/長方形 3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2" name="正方形/長方形 3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3" name="正方形/長方形 3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4" name="正方形/長方形 3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5" name="正方形/長方形 3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6" name="正方形/長方形 3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7" name="テキスト ボックス 3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8" name="直線コネクタ 3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9" name="テキスト ボックス 34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50" name="直線コネクタ 34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51" name="テキスト ボックス 35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52" name="直線コネクタ 35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53" name="テキスト ボックス 35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54" name="直線コネクタ 35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55" name="テキスト ボックス 35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56" name="直線コネクタ 35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57" name="テキスト ボックス 35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8" name="直線コネクタ 3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9" name="テキスト ボックス 3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361" name="直線コネクタ 360"/>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362"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363" name="直線コネクタ 362"/>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364"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365" name="直線コネクタ 364"/>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366"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367" name="フローチャート: 判断 366"/>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368" name="フローチャート: 判断 367"/>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369" name="フローチャート: 判断 368"/>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370" name="フローチャート: 判断 369"/>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1" name="テキスト ボックス 3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2" name="テキスト ボックス 3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3" name="テキスト ボックス 3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4" name="テキスト ボックス 3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5" name="テキスト ボックス 3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81788</xdr:rowOff>
    </xdr:from>
    <xdr:to>
      <xdr:col>81</xdr:col>
      <xdr:colOff>101600</xdr:colOff>
      <xdr:row>60</xdr:row>
      <xdr:rowOff>11938</xdr:rowOff>
    </xdr:to>
    <xdr:sp macro="" textlink="">
      <xdr:nvSpPr>
        <xdr:cNvPr id="376" name="楕円 375"/>
        <xdr:cNvSpPr/>
      </xdr:nvSpPr>
      <xdr:spPr>
        <a:xfrm>
          <a:off x="15430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68072</xdr:rowOff>
    </xdr:from>
    <xdr:to>
      <xdr:col>72</xdr:col>
      <xdr:colOff>38100</xdr:colOff>
      <xdr:row>60</xdr:row>
      <xdr:rowOff>169672</xdr:rowOff>
    </xdr:to>
    <xdr:sp macro="" textlink="">
      <xdr:nvSpPr>
        <xdr:cNvPr id="377" name="楕円 376"/>
        <xdr:cNvSpPr/>
      </xdr:nvSpPr>
      <xdr:spPr>
        <a:xfrm>
          <a:off x="13652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69613</xdr:rowOff>
    </xdr:from>
    <xdr:ext cx="405111" cy="259045"/>
    <xdr:sp macro="" textlink="">
      <xdr:nvSpPr>
        <xdr:cNvPr id="378"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379"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380"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3065</xdr:rowOff>
    </xdr:from>
    <xdr:ext cx="405111" cy="259045"/>
    <xdr:sp macro="" textlink="">
      <xdr:nvSpPr>
        <xdr:cNvPr id="381" name="n_1mainValue【学校施設】&#10;有形固定資産減価償却率"/>
        <xdr:cNvSpPr txBox="1"/>
      </xdr:nvSpPr>
      <xdr:spPr>
        <a:xfrm>
          <a:off x="15266044" y="1029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160799</xdr:rowOff>
    </xdr:from>
    <xdr:ext cx="405111" cy="259045"/>
    <xdr:sp macro="" textlink="">
      <xdr:nvSpPr>
        <xdr:cNvPr id="382" name="n_3mainValue【学校施設】&#10;有形固定資産減価償却率"/>
        <xdr:cNvSpPr txBox="1"/>
      </xdr:nvSpPr>
      <xdr:spPr>
        <a:xfrm>
          <a:off x="135007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3" name="正方形/長方形 3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4" name="正方形/長方形 3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5" name="正方形/長方形 3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6" name="正方形/長方形 3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7" name="正方形/長方形 3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8" name="正方形/長方形 3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9" name="正方形/長方形 3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0" name="正方形/長方形 3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1" name="テキスト ボックス 3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2" name="直線コネクタ 3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3" name="直線コネクタ 39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4" name="テキスト ボックス 39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5" name="直線コネクタ 39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6" name="テキスト ボックス 39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7" name="直線コネクタ 39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8" name="テキスト ボックス 39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9" name="直線コネクタ 39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0" name="テキスト ボックス 39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1" name="直線コネクタ 40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2" name="テキスト ボックス 40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4" name="テキスト ボックス 4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406" name="直線コネクタ 405"/>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407"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408" name="直線コネクタ 407"/>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409"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410" name="直線コネクタ 409"/>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411"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412" name="フローチャート: 判断 411"/>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413" name="フローチャート: 判断 412"/>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414" name="フローチャート: 判断 413"/>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415" name="フローチャート: 判断 414"/>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6" name="テキスト ボックス 4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7" name="テキスト ボックス 4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8" name="テキスト ボックス 4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9" name="テキスト ボックス 4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0" name="テキスト ボックス 4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161798</xdr:rowOff>
    </xdr:from>
    <xdr:to>
      <xdr:col>112</xdr:col>
      <xdr:colOff>38100</xdr:colOff>
      <xdr:row>61</xdr:row>
      <xdr:rowOff>91948</xdr:rowOff>
    </xdr:to>
    <xdr:sp macro="" textlink="">
      <xdr:nvSpPr>
        <xdr:cNvPr id="421" name="楕円 420"/>
        <xdr:cNvSpPr/>
      </xdr:nvSpPr>
      <xdr:spPr>
        <a:xfrm>
          <a:off x="21272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146939</xdr:rowOff>
    </xdr:from>
    <xdr:to>
      <xdr:col>102</xdr:col>
      <xdr:colOff>165100</xdr:colOff>
      <xdr:row>62</xdr:row>
      <xdr:rowOff>77089</xdr:rowOff>
    </xdr:to>
    <xdr:sp macro="" textlink="">
      <xdr:nvSpPr>
        <xdr:cNvPr id="422" name="楕円 421"/>
        <xdr:cNvSpPr/>
      </xdr:nvSpPr>
      <xdr:spPr>
        <a:xfrm>
          <a:off x="19494500" y="106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153814</xdr:rowOff>
    </xdr:from>
    <xdr:ext cx="469744" cy="259045"/>
    <xdr:sp macro="" textlink="">
      <xdr:nvSpPr>
        <xdr:cNvPr id="423"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424"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425"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83075</xdr:rowOff>
    </xdr:from>
    <xdr:ext cx="469744" cy="259045"/>
    <xdr:sp macro="" textlink="">
      <xdr:nvSpPr>
        <xdr:cNvPr id="426" name="n_1mainValue【学校施設】&#10;一人当たり面積"/>
        <xdr:cNvSpPr txBox="1"/>
      </xdr:nvSpPr>
      <xdr:spPr>
        <a:xfrm>
          <a:off x="21075727" y="1054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68216</xdr:rowOff>
    </xdr:from>
    <xdr:ext cx="469744" cy="259045"/>
    <xdr:sp macro="" textlink="">
      <xdr:nvSpPr>
        <xdr:cNvPr id="427" name="n_3mainValue【学校施設】&#10;一人当たり面積"/>
        <xdr:cNvSpPr txBox="1"/>
      </xdr:nvSpPr>
      <xdr:spPr>
        <a:xfrm>
          <a:off x="19310427" y="1069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4" name="正方形/長方形 4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5" name="正方形/長方形 4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6" name="正方形/長方形 4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7" name="正方形/長方形 4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8" name="正方形/長方形 4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9" name="正方形/長方形 4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0" name="正方形/長方形 4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1" name="正方形/長方形 4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2" name="テキスト ボックス 4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3" name="直線コネクタ 4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54" name="テキスト ボックス 45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5" name="直線コネクタ 4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56" name="テキスト ボックス 45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7" name="直線コネクタ 4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8" name="テキスト ボックス 4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9" name="直線コネクタ 4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0" name="テキスト ボックス 4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1" name="直線コネクタ 4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2" name="テキスト ボックス 4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3" name="直線コネクタ 4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64" name="テキスト ボックス 46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5" name="直線コネクタ 4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6" name="テキスト ボックス 4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468" name="直線コネクタ 467"/>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469"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470" name="直線コネクタ 469"/>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471"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472" name="直線コネクタ 471"/>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473"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474" name="フローチャート: 判断 473"/>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475" name="フローチャート: 判断 474"/>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476" name="フローチャート: 判断 475"/>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477" name="フローチャート: 判断 476"/>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130175</xdr:rowOff>
    </xdr:from>
    <xdr:to>
      <xdr:col>81</xdr:col>
      <xdr:colOff>101600</xdr:colOff>
      <xdr:row>104</xdr:row>
      <xdr:rowOff>60325</xdr:rowOff>
    </xdr:to>
    <xdr:sp macro="" textlink="">
      <xdr:nvSpPr>
        <xdr:cNvPr id="483" name="楕円 482"/>
        <xdr:cNvSpPr/>
      </xdr:nvSpPr>
      <xdr:spPr>
        <a:xfrm>
          <a:off x="15430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484" name="楕円 483"/>
        <xdr:cNvSpPr/>
      </xdr:nvSpPr>
      <xdr:spPr>
        <a:xfrm>
          <a:off x="13652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135272</xdr:rowOff>
    </xdr:from>
    <xdr:ext cx="405111" cy="259045"/>
    <xdr:sp macro="" textlink="">
      <xdr:nvSpPr>
        <xdr:cNvPr id="485"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486"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487"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76852</xdr:rowOff>
    </xdr:from>
    <xdr:ext cx="405111" cy="259045"/>
    <xdr:sp macro="" textlink="">
      <xdr:nvSpPr>
        <xdr:cNvPr id="488" name="n_1mainValue【公民館】&#10;有形固定資産減価償却率"/>
        <xdr:cNvSpPr txBox="1"/>
      </xdr:nvSpPr>
      <xdr:spPr>
        <a:xfrm>
          <a:off x="152660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489" name="n_3mainValue【公民館】&#10;有形固定資産減価償却率"/>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0" name="正方形/長方形 4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1" name="正方形/長方形 4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2" name="正方形/長方形 4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3" name="正方形/長方形 4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4" name="正方形/長方形 4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5" name="正方形/長方形 4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6" name="正方形/長方形 4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7" name="正方形/長方形 4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8" name="テキスト ボックス 4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9" name="直線コネクタ 4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0" name="直線コネクタ 4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1" name="テキスト ボックス 5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2" name="直線コネクタ 5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03" name="テキスト ボックス 5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04" name="直線コネクタ 5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05" name="テキスト ボックス 5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6" name="直線コネクタ 5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7" name="テキスト ボックス 5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8" name="直線コネクタ 5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9" name="テキスト ボックス 5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511" name="直線コネクタ 51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51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513" name="直線コネクタ 51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51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515" name="直線コネクタ 51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516"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517" name="フローチャート: 判断 51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518" name="フローチャート: 判断 51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519" name="フローチャート: 判断 51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520" name="フローチャート: 判断 519"/>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1" name="テキスト ボックス 5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2" name="テキスト ボックス 5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3" name="テキスト ボックス 5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4" name="テキスト ボックス 5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5" name="テキスト ボックス 5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39115</xdr:rowOff>
    </xdr:from>
    <xdr:to>
      <xdr:col>112</xdr:col>
      <xdr:colOff>38100</xdr:colOff>
      <xdr:row>107</xdr:row>
      <xdr:rowOff>140715</xdr:rowOff>
    </xdr:to>
    <xdr:sp macro="" textlink="">
      <xdr:nvSpPr>
        <xdr:cNvPr id="526" name="楕円 525"/>
        <xdr:cNvSpPr/>
      </xdr:nvSpPr>
      <xdr:spPr>
        <a:xfrm>
          <a:off x="21272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527" name="楕円 526"/>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145814</xdr:rowOff>
    </xdr:from>
    <xdr:ext cx="469744" cy="259045"/>
    <xdr:sp macro="" textlink="">
      <xdr:nvSpPr>
        <xdr:cNvPr id="528"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529"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530"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131842</xdr:rowOff>
    </xdr:from>
    <xdr:ext cx="469744" cy="259045"/>
    <xdr:sp macro="" textlink="">
      <xdr:nvSpPr>
        <xdr:cNvPr id="531" name="n_1mainValue【公民館】&#10;一人当たり面積"/>
        <xdr:cNvSpPr txBox="1"/>
      </xdr:nvSpPr>
      <xdr:spPr>
        <a:xfrm>
          <a:off x="210757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532" name="n_3mainValue【公民館】&#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ほとんどの類型において、有形固定資産減価償却率は類似団体平均を上回っており、施設の老朽化が進んでいるといえるが、学校施設については、類似団体平均を下回っている。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主な要因としては、東金中学校や城西小学校の校舎建替えや大規模改修を実施したためであり、維持管理にかかる経費の増加に留意しつつ、令和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年度までに策定する個別施設計画に基づき、引き続き施設整備の適正な管理に取り組む。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59,040
57,232
89.12
22,745,104
22,312,638
429,646
12,318,329
22,736,486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69142</xdr:rowOff>
    </xdr:from>
    <xdr:ext cx="405111" cy="259045"/>
    <xdr:sp macro="" textlink="">
      <xdr:nvSpPr>
        <xdr:cNvPr id="65"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xdr:rowOff>
    </xdr:from>
    <xdr:to>
      <xdr:col>15</xdr:col>
      <xdr:colOff>101600</xdr:colOff>
      <xdr:row>38</xdr:row>
      <xdr:rowOff>104140</xdr:rowOff>
    </xdr:to>
    <xdr:sp macro="" textlink="">
      <xdr:nvSpPr>
        <xdr:cNvPr id="66" name="フローチャート: 判断 65"/>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120667</xdr:rowOff>
    </xdr:from>
    <xdr:ext cx="405111" cy="259045"/>
    <xdr:sp macro="" textlink="">
      <xdr:nvSpPr>
        <xdr:cNvPr id="67" name="n_2ave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23767</xdr:rowOff>
    </xdr:from>
    <xdr:to>
      <xdr:col>10</xdr:col>
      <xdr:colOff>165100</xdr:colOff>
      <xdr:row>38</xdr:row>
      <xdr:rowOff>125367</xdr:rowOff>
    </xdr:to>
    <xdr:sp macro="" textlink="">
      <xdr:nvSpPr>
        <xdr:cNvPr id="68" name="フローチャート: 判断 67"/>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116494</xdr:rowOff>
    </xdr:from>
    <xdr:ext cx="405111" cy="259045"/>
    <xdr:sp macro="" textlink="">
      <xdr:nvSpPr>
        <xdr:cNvPr id="69"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84183</xdr:rowOff>
    </xdr:from>
    <xdr:to>
      <xdr:col>20</xdr:col>
      <xdr:colOff>38100</xdr:colOff>
      <xdr:row>35</xdr:row>
      <xdr:rowOff>14333</xdr:rowOff>
    </xdr:to>
    <xdr:sp macro="" textlink="">
      <xdr:nvSpPr>
        <xdr:cNvPr id="75" name="楕円 74"/>
        <xdr:cNvSpPr/>
      </xdr:nvSpPr>
      <xdr:spPr>
        <a:xfrm>
          <a:off x="3746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120106</xdr:rowOff>
    </xdr:from>
    <xdr:to>
      <xdr:col>10</xdr:col>
      <xdr:colOff>165100</xdr:colOff>
      <xdr:row>35</xdr:row>
      <xdr:rowOff>50256</xdr:rowOff>
    </xdr:to>
    <xdr:sp macro="" textlink="">
      <xdr:nvSpPr>
        <xdr:cNvPr id="76" name="楕円 75"/>
        <xdr:cNvSpPr/>
      </xdr:nvSpPr>
      <xdr:spPr>
        <a:xfrm>
          <a:off x="1968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30860</xdr:rowOff>
    </xdr:from>
    <xdr:ext cx="405111" cy="259045"/>
    <xdr:sp macro="" textlink="">
      <xdr:nvSpPr>
        <xdr:cNvPr id="77" name="n_1mainValue【図書館】&#10;有形固定資産減価償却率"/>
        <xdr:cNvSpPr txBox="1"/>
      </xdr:nvSpPr>
      <xdr:spPr>
        <a:xfrm>
          <a:off x="35820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66783</xdr:rowOff>
    </xdr:from>
    <xdr:ext cx="405111" cy="259045"/>
    <xdr:sp macro="" textlink="">
      <xdr:nvSpPr>
        <xdr:cNvPr id="78" name="n_3mainValue【図書館】&#10;有形固定資産減価償却率"/>
        <xdr:cNvSpPr txBox="1"/>
      </xdr:nvSpPr>
      <xdr:spPr>
        <a:xfrm>
          <a:off x="18167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2" name="直線コネクタ 101"/>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3"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4" name="直線コネクタ 103"/>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5"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6" name="直線コネクタ 105"/>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07"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08" name="フローチャート: 判断 107"/>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09" name="フローチャート: 判断 108"/>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10177</xdr:rowOff>
    </xdr:from>
    <xdr:ext cx="469744" cy="259045"/>
    <xdr:sp macro="" textlink="">
      <xdr:nvSpPr>
        <xdr:cNvPr id="110"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1" name="フローチャート: 判断 110"/>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2"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82550</xdr:rowOff>
    </xdr:from>
    <xdr:to>
      <xdr:col>41</xdr:col>
      <xdr:colOff>101600</xdr:colOff>
      <xdr:row>38</xdr:row>
      <xdr:rowOff>12700</xdr:rowOff>
    </xdr:to>
    <xdr:sp macro="" textlink="">
      <xdr:nvSpPr>
        <xdr:cNvPr id="113" name="フローチャート: 判断 112"/>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29227</xdr:rowOff>
    </xdr:from>
    <xdr:ext cx="469744" cy="259045"/>
    <xdr:sp macro="" textlink="">
      <xdr:nvSpPr>
        <xdr:cNvPr id="114"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0" name="楕円 119"/>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82550</xdr:rowOff>
    </xdr:from>
    <xdr:to>
      <xdr:col>41</xdr:col>
      <xdr:colOff>101600</xdr:colOff>
      <xdr:row>40</xdr:row>
      <xdr:rowOff>12700</xdr:rowOff>
    </xdr:to>
    <xdr:sp macro="" textlink="">
      <xdr:nvSpPr>
        <xdr:cNvPr id="121" name="楕円 120"/>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3827</xdr:rowOff>
    </xdr:from>
    <xdr:ext cx="469744" cy="259045"/>
    <xdr:sp macro="" textlink="">
      <xdr:nvSpPr>
        <xdr:cNvPr id="122"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23" name="n_3mainValue【図書館】&#10;一人当たり面積"/>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48" name="直線コネクタ 147"/>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49"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0" name="直線コネクタ 149"/>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1"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52" name="直線コネクタ 151"/>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53"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54" name="フローチャート: 判断 153"/>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55" name="フローチャート: 判断 154"/>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65422</xdr:rowOff>
    </xdr:from>
    <xdr:ext cx="405111" cy="259045"/>
    <xdr:sp macro="" textlink="">
      <xdr:nvSpPr>
        <xdr:cNvPr id="156"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154940</xdr:rowOff>
    </xdr:from>
    <xdr:to>
      <xdr:col>15</xdr:col>
      <xdr:colOff>101600</xdr:colOff>
      <xdr:row>60</xdr:row>
      <xdr:rowOff>85090</xdr:rowOff>
    </xdr:to>
    <xdr:sp macro="" textlink="">
      <xdr:nvSpPr>
        <xdr:cNvPr id="157" name="フローチャート: 判断 156"/>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101617</xdr:rowOff>
    </xdr:from>
    <xdr:ext cx="405111" cy="259045"/>
    <xdr:sp macro="" textlink="">
      <xdr:nvSpPr>
        <xdr:cNvPr id="158"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2540</xdr:rowOff>
    </xdr:from>
    <xdr:to>
      <xdr:col>10</xdr:col>
      <xdr:colOff>165100</xdr:colOff>
      <xdr:row>60</xdr:row>
      <xdr:rowOff>104140</xdr:rowOff>
    </xdr:to>
    <xdr:sp macro="" textlink="">
      <xdr:nvSpPr>
        <xdr:cNvPr id="159" name="フローチャート: 判断 158"/>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95267</xdr:rowOff>
    </xdr:from>
    <xdr:ext cx="405111" cy="259045"/>
    <xdr:sp macro="" textlink="">
      <xdr:nvSpPr>
        <xdr:cNvPr id="160"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66" name="楕円 165"/>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67" name="楕円 166"/>
        <xdr:cNvSpPr/>
      </xdr:nvSpPr>
      <xdr:spPr>
        <a:xfrm>
          <a:off x="1968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87647</xdr:rowOff>
    </xdr:from>
    <xdr:ext cx="405111" cy="259045"/>
    <xdr:sp macro="" textlink="">
      <xdr:nvSpPr>
        <xdr:cNvPr id="168" name="n_1mainValue【体育館・プール】&#10;有形固定資産減価償却率"/>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69" name="n_3main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1" name="テキスト ボックス 18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3" name="テキスト ボックス 18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5" name="テキスト ボックス 18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7" name="テキスト ボックス 18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191" name="直線コネクタ 190"/>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2"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3" name="直線コネクタ 192"/>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194"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195" name="直線コネクタ 194"/>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196"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197" name="フローチャート: 判断 196"/>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198" name="フローチャート: 判断 197"/>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30751</xdr:rowOff>
    </xdr:from>
    <xdr:ext cx="469744" cy="259045"/>
    <xdr:sp macro="" textlink="">
      <xdr:nvSpPr>
        <xdr:cNvPr id="199"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102362</xdr:rowOff>
    </xdr:from>
    <xdr:to>
      <xdr:col>46</xdr:col>
      <xdr:colOff>38100</xdr:colOff>
      <xdr:row>61</xdr:row>
      <xdr:rowOff>32512</xdr:rowOff>
    </xdr:to>
    <xdr:sp macro="" textlink="">
      <xdr:nvSpPr>
        <xdr:cNvPr id="200" name="フローチャート: 判断 19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49039</xdr:rowOff>
    </xdr:from>
    <xdr:ext cx="469744" cy="259045"/>
    <xdr:sp macro="" textlink="">
      <xdr:nvSpPr>
        <xdr:cNvPr id="201"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26924</xdr:rowOff>
    </xdr:from>
    <xdr:to>
      <xdr:col>41</xdr:col>
      <xdr:colOff>101600</xdr:colOff>
      <xdr:row>61</xdr:row>
      <xdr:rowOff>128524</xdr:rowOff>
    </xdr:to>
    <xdr:sp macro="" textlink="">
      <xdr:nvSpPr>
        <xdr:cNvPr id="202" name="フローチャート: 判断 201"/>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119651</xdr:rowOff>
    </xdr:from>
    <xdr:ext cx="469744" cy="259045"/>
    <xdr:sp macro="" textlink="">
      <xdr:nvSpPr>
        <xdr:cNvPr id="203"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26924</xdr:rowOff>
    </xdr:from>
    <xdr:to>
      <xdr:col>50</xdr:col>
      <xdr:colOff>165100</xdr:colOff>
      <xdr:row>63</xdr:row>
      <xdr:rowOff>128524</xdr:rowOff>
    </xdr:to>
    <xdr:sp macro="" textlink="">
      <xdr:nvSpPr>
        <xdr:cNvPr id="209" name="楕円 208"/>
        <xdr:cNvSpPr/>
      </xdr:nvSpPr>
      <xdr:spPr>
        <a:xfrm>
          <a:off x="95885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49784</xdr:rowOff>
    </xdr:from>
    <xdr:to>
      <xdr:col>41</xdr:col>
      <xdr:colOff>101600</xdr:colOff>
      <xdr:row>59</xdr:row>
      <xdr:rowOff>151384</xdr:rowOff>
    </xdr:to>
    <xdr:sp macro="" textlink="">
      <xdr:nvSpPr>
        <xdr:cNvPr id="210" name="楕円 209"/>
        <xdr:cNvSpPr/>
      </xdr:nvSpPr>
      <xdr:spPr>
        <a:xfrm>
          <a:off x="7810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119651</xdr:rowOff>
    </xdr:from>
    <xdr:ext cx="469744" cy="259045"/>
    <xdr:sp macro="" textlink="">
      <xdr:nvSpPr>
        <xdr:cNvPr id="211" name="n_1mainValue【体育館・プール】&#10;一人当たり面積"/>
        <xdr:cNvSpPr txBox="1"/>
      </xdr:nvSpPr>
      <xdr:spPr>
        <a:xfrm>
          <a:off x="93917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167911</xdr:rowOff>
    </xdr:from>
    <xdr:ext cx="469744" cy="259045"/>
    <xdr:sp macro="" textlink="">
      <xdr:nvSpPr>
        <xdr:cNvPr id="212" name="n_3mainValue【体育館・プール】&#10;一人当たり面積"/>
        <xdr:cNvSpPr txBox="1"/>
      </xdr:nvSpPr>
      <xdr:spPr>
        <a:xfrm>
          <a:off x="7626427" y="994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37" name="直線コネクタ 236"/>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38"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39" name="直線コネクタ 238"/>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40"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41" name="直線コネクタ 240"/>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42"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43" name="フローチャート: 判断 242"/>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44" name="フローチャート: 判断 243"/>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72407</xdr:rowOff>
    </xdr:from>
    <xdr:ext cx="405111" cy="259045"/>
    <xdr:sp macro="" textlink="">
      <xdr:nvSpPr>
        <xdr:cNvPr id="245"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166370</xdr:rowOff>
    </xdr:from>
    <xdr:to>
      <xdr:col>15</xdr:col>
      <xdr:colOff>101600</xdr:colOff>
      <xdr:row>83</xdr:row>
      <xdr:rowOff>96520</xdr:rowOff>
    </xdr:to>
    <xdr:sp macro="" textlink="">
      <xdr:nvSpPr>
        <xdr:cNvPr id="246" name="フローチャート: 判断 245"/>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113047</xdr:rowOff>
    </xdr:from>
    <xdr:ext cx="405111" cy="259045"/>
    <xdr:sp macro="" textlink="">
      <xdr:nvSpPr>
        <xdr:cNvPr id="247" name="n_2ave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248" name="フローチャート: 判断 247"/>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32402</xdr:rowOff>
    </xdr:from>
    <xdr:ext cx="405111" cy="259045"/>
    <xdr:sp macro="" textlink="">
      <xdr:nvSpPr>
        <xdr:cNvPr id="249"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143511</xdr:rowOff>
    </xdr:from>
    <xdr:to>
      <xdr:col>20</xdr:col>
      <xdr:colOff>38100</xdr:colOff>
      <xdr:row>78</xdr:row>
      <xdr:rowOff>73661</xdr:rowOff>
    </xdr:to>
    <xdr:sp macro="" textlink="">
      <xdr:nvSpPr>
        <xdr:cNvPr id="255" name="楕円 254"/>
        <xdr:cNvSpPr/>
      </xdr:nvSpPr>
      <xdr:spPr>
        <a:xfrm>
          <a:off x="3746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118745</xdr:rowOff>
    </xdr:from>
    <xdr:to>
      <xdr:col>10</xdr:col>
      <xdr:colOff>165100</xdr:colOff>
      <xdr:row>81</xdr:row>
      <xdr:rowOff>48895</xdr:rowOff>
    </xdr:to>
    <xdr:sp macro="" textlink="">
      <xdr:nvSpPr>
        <xdr:cNvPr id="256" name="楕円 255"/>
        <xdr:cNvSpPr/>
      </xdr:nvSpPr>
      <xdr:spPr>
        <a:xfrm>
          <a:off x="1968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76</xdr:row>
      <xdr:rowOff>90188</xdr:rowOff>
    </xdr:from>
    <xdr:ext cx="405111" cy="259045"/>
    <xdr:sp macro="" textlink="">
      <xdr:nvSpPr>
        <xdr:cNvPr id="257" name="n_1mainValue【福祉施設】&#10;有形固定資産減価償却率"/>
        <xdr:cNvSpPr txBox="1"/>
      </xdr:nvSpPr>
      <xdr:spPr>
        <a:xfrm>
          <a:off x="35820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65422</xdr:rowOff>
    </xdr:from>
    <xdr:ext cx="405111" cy="259045"/>
    <xdr:sp macro="" textlink="">
      <xdr:nvSpPr>
        <xdr:cNvPr id="258" name="n_3mainValue【福祉施設】&#10;有形固定資産減価償却率"/>
        <xdr:cNvSpPr txBox="1"/>
      </xdr:nvSpPr>
      <xdr:spPr>
        <a:xfrm>
          <a:off x="1816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284" name="直線コネクタ 28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8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86" name="直線コネクタ 28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28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288" name="直線コネクタ 28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289"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290" name="フローチャート: 判断 28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91" name="フローチャート: 判断 29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9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75474</xdr:rowOff>
    </xdr:from>
    <xdr:to>
      <xdr:col>46</xdr:col>
      <xdr:colOff>38100</xdr:colOff>
      <xdr:row>85</xdr:row>
      <xdr:rowOff>5624</xdr:rowOff>
    </xdr:to>
    <xdr:sp macro="" textlink="">
      <xdr:nvSpPr>
        <xdr:cNvPr id="293" name="フローチャート: 判断 292"/>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22151</xdr:rowOff>
    </xdr:from>
    <xdr:ext cx="469744" cy="259045"/>
    <xdr:sp macro="" textlink="">
      <xdr:nvSpPr>
        <xdr:cNvPr id="294"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1995</xdr:rowOff>
    </xdr:from>
    <xdr:to>
      <xdr:col>41</xdr:col>
      <xdr:colOff>101600</xdr:colOff>
      <xdr:row>85</xdr:row>
      <xdr:rowOff>103595</xdr:rowOff>
    </xdr:to>
    <xdr:sp macro="" textlink="">
      <xdr:nvSpPr>
        <xdr:cNvPr id="295" name="フローチャート: 判断 294"/>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120122</xdr:rowOff>
    </xdr:from>
    <xdr:ext cx="469744" cy="259045"/>
    <xdr:sp macro="" textlink="">
      <xdr:nvSpPr>
        <xdr:cNvPr id="296"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68943</xdr:rowOff>
    </xdr:from>
    <xdr:to>
      <xdr:col>50</xdr:col>
      <xdr:colOff>165100</xdr:colOff>
      <xdr:row>86</xdr:row>
      <xdr:rowOff>170543</xdr:rowOff>
    </xdr:to>
    <xdr:sp macro="" textlink="">
      <xdr:nvSpPr>
        <xdr:cNvPr id="302" name="楕円 301"/>
        <xdr:cNvSpPr/>
      </xdr:nvSpPr>
      <xdr:spPr>
        <a:xfrm>
          <a:off x="9588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10161</xdr:rowOff>
    </xdr:from>
    <xdr:to>
      <xdr:col>41</xdr:col>
      <xdr:colOff>101600</xdr:colOff>
      <xdr:row>86</xdr:row>
      <xdr:rowOff>111761</xdr:rowOff>
    </xdr:to>
    <xdr:sp macro="" textlink="">
      <xdr:nvSpPr>
        <xdr:cNvPr id="303" name="楕円 302"/>
        <xdr:cNvSpPr/>
      </xdr:nvSpPr>
      <xdr:spPr>
        <a:xfrm>
          <a:off x="781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161670</xdr:rowOff>
    </xdr:from>
    <xdr:ext cx="469744" cy="259045"/>
    <xdr:sp macro="" textlink="">
      <xdr:nvSpPr>
        <xdr:cNvPr id="304" name="n_1mainValue【福祉施設】&#10;一人当たり面積"/>
        <xdr:cNvSpPr txBox="1"/>
      </xdr:nvSpPr>
      <xdr:spPr>
        <a:xfrm>
          <a:off x="93917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102888</xdr:rowOff>
    </xdr:from>
    <xdr:ext cx="469744" cy="259045"/>
    <xdr:sp macro="" textlink="">
      <xdr:nvSpPr>
        <xdr:cNvPr id="305" name="n_3mainValue【福祉施設】&#10;一人当たり面積"/>
        <xdr:cNvSpPr txBox="1"/>
      </xdr:nvSpPr>
      <xdr:spPr>
        <a:xfrm>
          <a:off x="7626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4" name="テキスト ボックス 3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5" name="直線コネクタ 3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6" name="直線コネクタ 31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7" name="テキスト ボックス 31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8" name="直線コネクタ 31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9" name="テキスト ボックス 31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0" name="直線コネクタ 31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1" name="テキスト ボックス 32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2" name="直線コネクタ 32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3" name="テキスト ボックス 32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4" name="直線コネクタ 32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5" name="テキスト ボックス 32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6" name="直線コネクタ 32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7" name="テキスト ボックス 32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31" name="直線コネクタ 330"/>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32"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33" name="直線コネクタ 332"/>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5" name="直線コネクタ 33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36"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37" name="フローチャート: 判断 336"/>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38" name="フローチャート: 判断 337"/>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39"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28666</xdr:rowOff>
    </xdr:from>
    <xdr:to>
      <xdr:col>15</xdr:col>
      <xdr:colOff>101600</xdr:colOff>
      <xdr:row>104</xdr:row>
      <xdr:rowOff>130266</xdr:rowOff>
    </xdr:to>
    <xdr:sp macro="" textlink="">
      <xdr:nvSpPr>
        <xdr:cNvPr id="340" name="フローチャート: 判断 339"/>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146793</xdr:rowOff>
    </xdr:from>
    <xdr:ext cx="405111" cy="259045"/>
    <xdr:sp macro="" textlink="">
      <xdr:nvSpPr>
        <xdr:cNvPr id="341" name="n_2aveValue【市民会館】&#10;有形固定資産減価償却率"/>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131536</xdr:rowOff>
    </xdr:from>
    <xdr:to>
      <xdr:col>10</xdr:col>
      <xdr:colOff>165100</xdr:colOff>
      <xdr:row>104</xdr:row>
      <xdr:rowOff>61686</xdr:rowOff>
    </xdr:to>
    <xdr:sp macro="" textlink="">
      <xdr:nvSpPr>
        <xdr:cNvPr id="342" name="フローチャート: 判断 341"/>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78213</xdr:rowOff>
    </xdr:from>
    <xdr:ext cx="405111" cy="259045"/>
    <xdr:sp macro="" textlink="">
      <xdr:nvSpPr>
        <xdr:cNvPr id="343"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72752</xdr:rowOff>
    </xdr:from>
    <xdr:to>
      <xdr:col>20</xdr:col>
      <xdr:colOff>38100</xdr:colOff>
      <xdr:row>103</xdr:row>
      <xdr:rowOff>2902</xdr:rowOff>
    </xdr:to>
    <xdr:sp macro="" textlink="">
      <xdr:nvSpPr>
        <xdr:cNvPr id="349" name="楕円 348"/>
        <xdr:cNvSpPr/>
      </xdr:nvSpPr>
      <xdr:spPr>
        <a:xfrm>
          <a:off x="3746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19429</xdr:rowOff>
    </xdr:from>
    <xdr:ext cx="405111" cy="259045"/>
    <xdr:sp macro="" textlink="">
      <xdr:nvSpPr>
        <xdr:cNvPr id="350" name="n_1mainValue【市民会館】&#10;有形固定資産減価償却率"/>
        <xdr:cNvSpPr txBox="1"/>
      </xdr:nvSpPr>
      <xdr:spPr>
        <a:xfrm>
          <a:off x="35820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9" name="テキスト ボックス 35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0" name="直線コネクタ 35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1" name="直線コネクタ 36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62" name="テキスト ボックス 36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3" name="直線コネクタ 36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4" name="テキスト ボックス 36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5" name="直線コネクタ 36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6" name="テキスト ボックス 36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7" name="直線コネクタ 36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8" name="テキスト ボックス 36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0" name="テキスト ボックス 3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372" name="直線コネクタ 37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7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4" name="直線コネクタ 37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37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376" name="直線コネクタ 37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377"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378" name="フローチャート: 判断 37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79" name="フローチャート: 判断 37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106697</xdr:rowOff>
    </xdr:from>
    <xdr:ext cx="469744" cy="259045"/>
    <xdr:sp macro="" textlink="">
      <xdr:nvSpPr>
        <xdr:cNvPr id="380"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xdr:rowOff>
    </xdr:from>
    <xdr:to>
      <xdr:col>46</xdr:col>
      <xdr:colOff>38100</xdr:colOff>
      <xdr:row>105</xdr:row>
      <xdr:rowOff>106426</xdr:rowOff>
    </xdr:to>
    <xdr:sp macro="" textlink="">
      <xdr:nvSpPr>
        <xdr:cNvPr id="381" name="フローチャート: 判断 38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122953</xdr:rowOff>
    </xdr:from>
    <xdr:ext cx="469744" cy="259045"/>
    <xdr:sp macro="" textlink="">
      <xdr:nvSpPr>
        <xdr:cNvPr id="382"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45974</xdr:rowOff>
    </xdr:from>
    <xdr:to>
      <xdr:col>41</xdr:col>
      <xdr:colOff>101600</xdr:colOff>
      <xdr:row>105</xdr:row>
      <xdr:rowOff>147574</xdr:rowOff>
    </xdr:to>
    <xdr:sp macro="" textlink="">
      <xdr:nvSpPr>
        <xdr:cNvPr id="383" name="フローチャート: 判断 382"/>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164101</xdr:rowOff>
    </xdr:from>
    <xdr:ext cx="469744" cy="259045"/>
    <xdr:sp macro="" textlink="">
      <xdr:nvSpPr>
        <xdr:cNvPr id="384"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5" name="テキスト ボックス 38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6" name="テキスト ボックス 38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7" name="テキスト ボックス 38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8" name="テキスト ボックス 38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9" name="テキスト ボックス 38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103124</xdr:rowOff>
    </xdr:from>
    <xdr:to>
      <xdr:col>50</xdr:col>
      <xdr:colOff>165100</xdr:colOff>
      <xdr:row>105</xdr:row>
      <xdr:rowOff>33274</xdr:rowOff>
    </xdr:to>
    <xdr:sp macro="" textlink="">
      <xdr:nvSpPr>
        <xdr:cNvPr id="390" name="楕円 389"/>
        <xdr:cNvSpPr/>
      </xdr:nvSpPr>
      <xdr:spPr>
        <a:xfrm>
          <a:off x="9588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49801</xdr:rowOff>
    </xdr:from>
    <xdr:ext cx="469744" cy="259045"/>
    <xdr:sp macro="" textlink="">
      <xdr:nvSpPr>
        <xdr:cNvPr id="391" name="n_1mainValue【市民会館】&#10;一人当たり面積"/>
        <xdr:cNvSpPr txBox="1"/>
      </xdr:nvSpPr>
      <xdr:spPr>
        <a:xfrm>
          <a:off x="93917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3" name="テキスト ボックス 40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3" name="テキスト ボックス 41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5" name="テキスト ボックス 4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17" name="直線コネクタ 416"/>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18"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19" name="直線コネクタ 418"/>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2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1" name="直線コネクタ 42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22"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23" name="フローチャート: 判断 422"/>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24" name="フローチャート: 判断 423"/>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114861</xdr:rowOff>
    </xdr:from>
    <xdr:ext cx="405111" cy="259045"/>
    <xdr:sp macro="" textlink="">
      <xdr:nvSpPr>
        <xdr:cNvPr id="425"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30299</xdr:rowOff>
    </xdr:from>
    <xdr:to>
      <xdr:col>76</xdr:col>
      <xdr:colOff>165100</xdr:colOff>
      <xdr:row>37</xdr:row>
      <xdr:rowOff>131899</xdr:rowOff>
    </xdr:to>
    <xdr:sp macro="" textlink="">
      <xdr:nvSpPr>
        <xdr:cNvPr id="426" name="フローチャート: 判断 425"/>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148426</xdr:rowOff>
    </xdr:from>
    <xdr:ext cx="405111" cy="259045"/>
    <xdr:sp macro="" textlink="">
      <xdr:nvSpPr>
        <xdr:cNvPr id="427"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160927</xdr:rowOff>
    </xdr:from>
    <xdr:to>
      <xdr:col>72</xdr:col>
      <xdr:colOff>38100</xdr:colOff>
      <xdr:row>37</xdr:row>
      <xdr:rowOff>91077</xdr:rowOff>
    </xdr:to>
    <xdr:sp macro="" textlink="">
      <xdr:nvSpPr>
        <xdr:cNvPr id="428" name="フローチャート: 判断 427"/>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82204</xdr:rowOff>
    </xdr:from>
    <xdr:ext cx="405111" cy="259045"/>
    <xdr:sp macro="" textlink="">
      <xdr:nvSpPr>
        <xdr:cNvPr id="429" name="n_3aveValue【一般廃棄物処理施設】&#10;有形固定資産減価償却率"/>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131536</xdr:rowOff>
    </xdr:from>
    <xdr:to>
      <xdr:col>81</xdr:col>
      <xdr:colOff>101600</xdr:colOff>
      <xdr:row>36</xdr:row>
      <xdr:rowOff>61686</xdr:rowOff>
    </xdr:to>
    <xdr:sp macro="" textlink="">
      <xdr:nvSpPr>
        <xdr:cNvPr id="435" name="楕円 434"/>
        <xdr:cNvSpPr/>
      </xdr:nvSpPr>
      <xdr:spPr>
        <a:xfrm>
          <a:off x="15430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30299</xdr:rowOff>
    </xdr:from>
    <xdr:to>
      <xdr:col>72</xdr:col>
      <xdr:colOff>38100</xdr:colOff>
      <xdr:row>36</xdr:row>
      <xdr:rowOff>131899</xdr:rowOff>
    </xdr:to>
    <xdr:sp macro="" textlink="">
      <xdr:nvSpPr>
        <xdr:cNvPr id="436" name="楕円 435"/>
        <xdr:cNvSpPr/>
      </xdr:nvSpPr>
      <xdr:spPr>
        <a:xfrm>
          <a:off x="13652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78213</xdr:rowOff>
    </xdr:from>
    <xdr:ext cx="405111" cy="259045"/>
    <xdr:sp macro="" textlink="">
      <xdr:nvSpPr>
        <xdr:cNvPr id="437" name="n_1mainValue【一般廃棄物処理施設】&#10;有形固定資産減価償却率"/>
        <xdr:cNvSpPr txBox="1"/>
      </xdr:nvSpPr>
      <xdr:spPr>
        <a:xfrm>
          <a:off x="15266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148426</xdr:rowOff>
    </xdr:from>
    <xdr:ext cx="405111" cy="259045"/>
    <xdr:sp macro="" textlink="">
      <xdr:nvSpPr>
        <xdr:cNvPr id="438" name="n_3mainValue【一般廃棄物処理施設】&#10;有形固定資産減価償却率"/>
        <xdr:cNvSpPr txBox="1"/>
      </xdr:nvSpPr>
      <xdr:spPr>
        <a:xfrm>
          <a:off x="13500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9" name="直線コネクタ 44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0" name="テキスト ボックス 44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1" name="直線コネクタ 4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2" name="テキスト ボックス 45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3" name="直線コネクタ 45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4" name="テキスト ボックス 45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58" name="直線コネクタ 457"/>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59"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460" name="直線コネクタ 459"/>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461"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462" name="直線コネクタ 461"/>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463"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464" name="フローチャート: 判断 463"/>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465" name="フローチャート: 判断 464"/>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149899</xdr:rowOff>
    </xdr:from>
    <xdr:ext cx="534377" cy="259045"/>
    <xdr:sp macro="" textlink="">
      <xdr:nvSpPr>
        <xdr:cNvPr id="466"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47385</xdr:rowOff>
    </xdr:from>
    <xdr:to>
      <xdr:col>107</xdr:col>
      <xdr:colOff>101600</xdr:colOff>
      <xdr:row>38</xdr:row>
      <xdr:rowOff>148985</xdr:rowOff>
    </xdr:to>
    <xdr:sp macro="" textlink="">
      <xdr:nvSpPr>
        <xdr:cNvPr id="467" name="フローチャート: 判断 466"/>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165512</xdr:rowOff>
    </xdr:from>
    <xdr:ext cx="534377" cy="259045"/>
    <xdr:sp macro="" textlink="">
      <xdr:nvSpPr>
        <xdr:cNvPr id="468"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125978</xdr:rowOff>
    </xdr:from>
    <xdr:to>
      <xdr:col>102</xdr:col>
      <xdr:colOff>165100</xdr:colOff>
      <xdr:row>39</xdr:row>
      <xdr:rowOff>56128</xdr:rowOff>
    </xdr:to>
    <xdr:sp macro="" textlink="">
      <xdr:nvSpPr>
        <xdr:cNvPr id="469" name="フローチャート: 判断 468"/>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47255</xdr:rowOff>
    </xdr:from>
    <xdr:ext cx="534377" cy="259045"/>
    <xdr:sp macro="" textlink="">
      <xdr:nvSpPr>
        <xdr:cNvPr id="470" name="n_3aveValue【一般廃棄物処理施設】&#10;一人当たり有形固定資産（償却資産）額"/>
        <xdr:cNvSpPr txBox="1"/>
      </xdr:nvSpPr>
      <xdr:spPr>
        <a:xfrm>
          <a:off x="19278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100850</xdr:rowOff>
    </xdr:from>
    <xdr:to>
      <xdr:col>112</xdr:col>
      <xdr:colOff>38100</xdr:colOff>
      <xdr:row>39</xdr:row>
      <xdr:rowOff>31000</xdr:rowOff>
    </xdr:to>
    <xdr:sp macro="" textlink="">
      <xdr:nvSpPr>
        <xdr:cNvPr id="476" name="楕円 475"/>
        <xdr:cNvSpPr/>
      </xdr:nvSpPr>
      <xdr:spPr>
        <a:xfrm>
          <a:off x="21272500" y="66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110925</xdr:rowOff>
    </xdr:from>
    <xdr:to>
      <xdr:col>102</xdr:col>
      <xdr:colOff>165100</xdr:colOff>
      <xdr:row>39</xdr:row>
      <xdr:rowOff>41075</xdr:rowOff>
    </xdr:to>
    <xdr:sp macro="" textlink="">
      <xdr:nvSpPr>
        <xdr:cNvPr id="477" name="楕円 476"/>
        <xdr:cNvSpPr/>
      </xdr:nvSpPr>
      <xdr:spPr>
        <a:xfrm>
          <a:off x="19494500" y="66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22127</xdr:rowOff>
    </xdr:from>
    <xdr:ext cx="534377" cy="259045"/>
    <xdr:sp macro="" textlink="">
      <xdr:nvSpPr>
        <xdr:cNvPr id="478" name="n_1mainValue【一般廃棄物処理施設】&#10;一人当たり有形固定資産（償却資産）額"/>
        <xdr:cNvSpPr txBox="1"/>
      </xdr:nvSpPr>
      <xdr:spPr>
        <a:xfrm>
          <a:off x="21043411" y="670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57602</xdr:rowOff>
    </xdr:from>
    <xdr:ext cx="534377" cy="259045"/>
    <xdr:sp macro="" textlink="">
      <xdr:nvSpPr>
        <xdr:cNvPr id="479" name="n_3mainValue【一般廃棄物処理施設】&#10;一人当たり有形固定資産（償却資産）額"/>
        <xdr:cNvSpPr txBox="1"/>
      </xdr:nvSpPr>
      <xdr:spPr>
        <a:xfrm>
          <a:off x="19278111" y="640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1" name="テキスト ボックス 49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1" name="テキスト ボックス 50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3" name="テキスト ボックス 5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05" name="直線コネクタ 504"/>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06"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07" name="直線コネクタ 50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08"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09" name="直線コネクタ 508"/>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10"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11" name="フローチャート: 判断 510"/>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12" name="フローチャート: 判断 511"/>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513"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32476</xdr:rowOff>
    </xdr:from>
    <xdr:to>
      <xdr:col>76</xdr:col>
      <xdr:colOff>165100</xdr:colOff>
      <xdr:row>60</xdr:row>
      <xdr:rowOff>134076</xdr:rowOff>
    </xdr:to>
    <xdr:sp macro="" textlink="">
      <xdr:nvSpPr>
        <xdr:cNvPr id="514" name="フローチャート: 判断 513"/>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150603</xdr:rowOff>
    </xdr:from>
    <xdr:ext cx="405111" cy="259045"/>
    <xdr:sp macro="" textlink="">
      <xdr:nvSpPr>
        <xdr:cNvPr id="515"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68399</xdr:rowOff>
    </xdr:from>
    <xdr:to>
      <xdr:col>72</xdr:col>
      <xdr:colOff>38100</xdr:colOff>
      <xdr:row>60</xdr:row>
      <xdr:rowOff>169999</xdr:rowOff>
    </xdr:to>
    <xdr:sp macro="" textlink="">
      <xdr:nvSpPr>
        <xdr:cNvPr id="516" name="フローチャート: 判断 515"/>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15076</xdr:rowOff>
    </xdr:from>
    <xdr:ext cx="405111" cy="259045"/>
    <xdr:sp macro="" textlink="">
      <xdr:nvSpPr>
        <xdr:cNvPr id="517"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19413</xdr:rowOff>
    </xdr:from>
    <xdr:to>
      <xdr:col>81</xdr:col>
      <xdr:colOff>101600</xdr:colOff>
      <xdr:row>61</xdr:row>
      <xdr:rowOff>121013</xdr:rowOff>
    </xdr:to>
    <xdr:sp macro="" textlink="">
      <xdr:nvSpPr>
        <xdr:cNvPr id="523" name="楕円 522"/>
        <xdr:cNvSpPr/>
      </xdr:nvSpPr>
      <xdr:spPr>
        <a:xfrm>
          <a:off x="15430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55335</xdr:rowOff>
    </xdr:from>
    <xdr:to>
      <xdr:col>72</xdr:col>
      <xdr:colOff>38100</xdr:colOff>
      <xdr:row>61</xdr:row>
      <xdr:rowOff>156935</xdr:rowOff>
    </xdr:to>
    <xdr:sp macro="" textlink="">
      <xdr:nvSpPr>
        <xdr:cNvPr id="524" name="楕円 523"/>
        <xdr:cNvSpPr/>
      </xdr:nvSpPr>
      <xdr:spPr>
        <a:xfrm>
          <a:off x="13652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112140</xdr:rowOff>
    </xdr:from>
    <xdr:ext cx="405111" cy="259045"/>
    <xdr:sp macro="" textlink="">
      <xdr:nvSpPr>
        <xdr:cNvPr id="525" name="n_1mainValue【保健センター・保健所】&#10;有形固定資産減価償却率"/>
        <xdr:cNvSpPr txBox="1"/>
      </xdr:nvSpPr>
      <xdr:spPr>
        <a:xfrm>
          <a:off x="15266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148062</xdr:rowOff>
    </xdr:from>
    <xdr:ext cx="405111" cy="259045"/>
    <xdr:sp macro="" textlink="">
      <xdr:nvSpPr>
        <xdr:cNvPr id="526" name="n_3mainValue【保健センター・保健所】&#10;有形固定資産減価償却率"/>
        <xdr:cNvSpPr txBox="1"/>
      </xdr:nvSpPr>
      <xdr:spPr>
        <a:xfrm>
          <a:off x="13500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50" name="直線コネクタ 549"/>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51"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52" name="直線コネクタ 551"/>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553"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54" name="直線コネクタ 553"/>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55"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56" name="フローチャート: 判断 555"/>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57" name="フローチャート: 判断 556"/>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57167</xdr:rowOff>
    </xdr:from>
    <xdr:ext cx="469744" cy="259045"/>
    <xdr:sp macro="" textlink="">
      <xdr:nvSpPr>
        <xdr:cNvPr id="558"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128270</xdr:rowOff>
    </xdr:from>
    <xdr:to>
      <xdr:col>107</xdr:col>
      <xdr:colOff>101600</xdr:colOff>
      <xdr:row>62</xdr:row>
      <xdr:rowOff>58420</xdr:rowOff>
    </xdr:to>
    <xdr:sp macro="" textlink="">
      <xdr:nvSpPr>
        <xdr:cNvPr id="559" name="フローチャート: 判断 558"/>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74947</xdr:rowOff>
    </xdr:from>
    <xdr:ext cx="469744" cy="259045"/>
    <xdr:sp macro="" textlink="">
      <xdr:nvSpPr>
        <xdr:cNvPr id="560"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120650</xdr:rowOff>
    </xdr:from>
    <xdr:to>
      <xdr:col>102</xdr:col>
      <xdr:colOff>165100</xdr:colOff>
      <xdr:row>62</xdr:row>
      <xdr:rowOff>50800</xdr:rowOff>
    </xdr:to>
    <xdr:sp macro="" textlink="">
      <xdr:nvSpPr>
        <xdr:cNvPr id="561" name="フローチャート: 判断 560"/>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41927</xdr:rowOff>
    </xdr:from>
    <xdr:ext cx="469744" cy="259045"/>
    <xdr:sp macro="" textlink="">
      <xdr:nvSpPr>
        <xdr:cNvPr id="562"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3" name="テキスト ボックス 5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93980</xdr:rowOff>
    </xdr:from>
    <xdr:to>
      <xdr:col>112</xdr:col>
      <xdr:colOff>38100</xdr:colOff>
      <xdr:row>61</xdr:row>
      <xdr:rowOff>24130</xdr:rowOff>
    </xdr:to>
    <xdr:sp macro="" textlink="">
      <xdr:nvSpPr>
        <xdr:cNvPr id="568" name="楕円 567"/>
        <xdr:cNvSpPr/>
      </xdr:nvSpPr>
      <xdr:spPr>
        <a:xfrm>
          <a:off x="21272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569" name="楕円 568"/>
        <xdr:cNvSpPr/>
      </xdr:nvSpPr>
      <xdr:spPr>
        <a:xfrm>
          <a:off x="19494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40657</xdr:rowOff>
    </xdr:from>
    <xdr:ext cx="469744" cy="259045"/>
    <xdr:sp macro="" textlink="">
      <xdr:nvSpPr>
        <xdr:cNvPr id="570" name="n_1mainValue【保健センター・保健所】&#10;一人当たり面積"/>
        <xdr:cNvSpPr txBox="1"/>
      </xdr:nvSpPr>
      <xdr:spPr>
        <a:xfrm>
          <a:off x="210757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571" name="n_3mainValue【保健センター・保健所】&#10;一人当たり面積"/>
        <xdr:cNvSpPr txBox="1"/>
      </xdr:nvSpPr>
      <xdr:spPr>
        <a:xfrm>
          <a:off x="19310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97" name="直線コネクタ 596"/>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598"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599" name="直線コネクタ 598"/>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00"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01" name="直線コネクタ 600"/>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02"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03" name="フローチャート: 判断 602"/>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04" name="フローチャート: 判断 603"/>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170741</xdr:rowOff>
    </xdr:from>
    <xdr:ext cx="405111" cy="259045"/>
    <xdr:sp macro="" textlink="">
      <xdr:nvSpPr>
        <xdr:cNvPr id="605"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70576</xdr:rowOff>
    </xdr:from>
    <xdr:to>
      <xdr:col>76</xdr:col>
      <xdr:colOff>165100</xdr:colOff>
      <xdr:row>82</xdr:row>
      <xdr:rowOff>726</xdr:rowOff>
    </xdr:to>
    <xdr:sp macro="" textlink="">
      <xdr:nvSpPr>
        <xdr:cNvPr id="606" name="フローチャート: 判断 605"/>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17253</xdr:rowOff>
    </xdr:from>
    <xdr:ext cx="405111" cy="259045"/>
    <xdr:sp macro="" textlink="">
      <xdr:nvSpPr>
        <xdr:cNvPr id="607"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64044</xdr:rowOff>
    </xdr:from>
    <xdr:to>
      <xdr:col>72</xdr:col>
      <xdr:colOff>38100</xdr:colOff>
      <xdr:row>80</xdr:row>
      <xdr:rowOff>165644</xdr:rowOff>
    </xdr:to>
    <xdr:sp macro="" textlink="">
      <xdr:nvSpPr>
        <xdr:cNvPr id="608" name="フローチャート: 判断 607"/>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10721</xdr:rowOff>
    </xdr:from>
    <xdr:ext cx="405111" cy="259045"/>
    <xdr:sp macro="" textlink="">
      <xdr:nvSpPr>
        <xdr:cNvPr id="609"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160382</xdr:rowOff>
    </xdr:from>
    <xdr:to>
      <xdr:col>81</xdr:col>
      <xdr:colOff>101600</xdr:colOff>
      <xdr:row>85</xdr:row>
      <xdr:rowOff>90532</xdr:rowOff>
    </xdr:to>
    <xdr:sp macro="" textlink="">
      <xdr:nvSpPr>
        <xdr:cNvPr id="615" name="楕円 614"/>
        <xdr:cNvSpPr/>
      </xdr:nvSpPr>
      <xdr:spPr>
        <a:xfrm>
          <a:off x="15430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158750</xdr:rowOff>
    </xdr:from>
    <xdr:to>
      <xdr:col>72</xdr:col>
      <xdr:colOff>38100</xdr:colOff>
      <xdr:row>85</xdr:row>
      <xdr:rowOff>88900</xdr:rowOff>
    </xdr:to>
    <xdr:sp macro="" textlink="">
      <xdr:nvSpPr>
        <xdr:cNvPr id="616" name="楕円 615"/>
        <xdr:cNvSpPr/>
      </xdr:nvSpPr>
      <xdr:spPr>
        <a:xfrm>
          <a:off x="1365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81659</xdr:rowOff>
    </xdr:from>
    <xdr:ext cx="405111" cy="259045"/>
    <xdr:sp macro="" textlink="">
      <xdr:nvSpPr>
        <xdr:cNvPr id="617" name="n_1mainValue【消防施設】&#10;有形固定資産減価償却率"/>
        <xdr:cNvSpPr txBox="1"/>
      </xdr:nvSpPr>
      <xdr:spPr>
        <a:xfrm>
          <a:off x="152660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80027</xdr:rowOff>
    </xdr:from>
    <xdr:ext cx="405111" cy="259045"/>
    <xdr:sp macro="" textlink="">
      <xdr:nvSpPr>
        <xdr:cNvPr id="618" name="n_3mainValue【消防施設】&#10;有形固定資産減価償却率"/>
        <xdr:cNvSpPr txBox="1"/>
      </xdr:nvSpPr>
      <xdr:spPr>
        <a:xfrm>
          <a:off x="13500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9" name="直線コネクタ 62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0" name="テキスト ボックス 62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1" name="直線コネクタ 63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2" name="テキスト ボックス 63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3" name="直線コネクタ 63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4" name="テキスト ボックス 63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5" name="直線コネクタ 63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6" name="テキスト ボックス 63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40" name="直線コネクタ 639"/>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41"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42" name="直線コネクタ 64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43"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44" name="直線コネクタ 643"/>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45"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46" name="フローチャート: 判断 645"/>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47" name="フローチャート: 判断 646"/>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158005</xdr:rowOff>
    </xdr:from>
    <xdr:ext cx="469744" cy="259045"/>
    <xdr:sp macro="" textlink="">
      <xdr:nvSpPr>
        <xdr:cNvPr id="648"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58165</xdr:rowOff>
    </xdr:from>
    <xdr:to>
      <xdr:col>107</xdr:col>
      <xdr:colOff>101600</xdr:colOff>
      <xdr:row>83</xdr:row>
      <xdr:rowOff>159765</xdr:rowOff>
    </xdr:to>
    <xdr:sp macro="" textlink="">
      <xdr:nvSpPr>
        <xdr:cNvPr id="649" name="フローチャート: 判断 648"/>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4842</xdr:rowOff>
    </xdr:from>
    <xdr:ext cx="469744" cy="259045"/>
    <xdr:sp macro="" textlink="">
      <xdr:nvSpPr>
        <xdr:cNvPr id="650"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90170</xdr:rowOff>
    </xdr:from>
    <xdr:to>
      <xdr:col>102</xdr:col>
      <xdr:colOff>165100</xdr:colOff>
      <xdr:row>84</xdr:row>
      <xdr:rowOff>20320</xdr:rowOff>
    </xdr:to>
    <xdr:sp macro="" textlink="">
      <xdr:nvSpPr>
        <xdr:cNvPr id="651" name="フローチャート: 判断 650"/>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36847</xdr:rowOff>
    </xdr:from>
    <xdr:ext cx="469744" cy="259045"/>
    <xdr:sp macro="" textlink="">
      <xdr:nvSpPr>
        <xdr:cNvPr id="652"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58" name="楕円 657"/>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659" name="楕円 658"/>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137177</xdr:rowOff>
    </xdr:from>
    <xdr:ext cx="469744" cy="259045"/>
    <xdr:sp macro="" textlink="">
      <xdr:nvSpPr>
        <xdr:cNvPr id="660" name="n_1mainValue【消防施設】&#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661" name="n_3mainValue【消防施設】&#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2" name="正方形/長方形 6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3" name="正方形/長方形 6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4" name="正方形/長方形 6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5" name="正方形/長方形 6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6" name="正方形/長方形 6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7" name="正方形/長方形 6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8" name="正方形/長方形 6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正方形/長方形 6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0" name="テキスト ボックス 6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1" name="直線コネクタ 6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2" name="直線コネクタ 6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3" name="テキスト ボックス 6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4" name="直線コネクタ 6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5" name="テキスト ボックス 6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6" name="直線コネクタ 6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7" name="テキスト ボックス 6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8" name="直線コネクタ 6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9" name="テキスト ボックス 6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0" name="直線コネクタ 6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1" name="テキスト ボックス 6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2" name="直線コネクタ 6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3" name="テキスト ボックス 6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5" name="テキスト ボックス 6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687" name="直線コネクタ 68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8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89" name="直線コネクタ 68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69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91" name="直線コネクタ 69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92"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93" name="フローチャート: 判断 69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694" name="フローチャート: 判断 69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137721</xdr:rowOff>
    </xdr:from>
    <xdr:ext cx="405111" cy="259045"/>
    <xdr:sp macro="" textlink="">
      <xdr:nvSpPr>
        <xdr:cNvPr id="695"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64588</xdr:rowOff>
    </xdr:from>
    <xdr:to>
      <xdr:col>76</xdr:col>
      <xdr:colOff>165100</xdr:colOff>
      <xdr:row>104</xdr:row>
      <xdr:rowOff>166188</xdr:rowOff>
    </xdr:to>
    <xdr:sp macro="" textlink="">
      <xdr:nvSpPr>
        <xdr:cNvPr id="696" name="フローチャート: 判断 695"/>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11265</xdr:rowOff>
    </xdr:from>
    <xdr:ext cx="405111" cy="259045"/>
    <xdr:sp macro="" textlink="">
      <xdr:nvSpPr>
        <xdr:cNvPr id="697"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170724</xdr:rowOff>
    </xdr:from>
    <xdr:to>
      <xdr:col>72</xdr:col>
      <xdr:colOff>38100</xdr:colOff>
      <xdr:row>104</xdr:row>
      <xdr:rowOff>100874</xdr:rowOff>
    </xdr:to>
    <xdr:sp macro="" textlink="">
      <xdr:nvSpPr>
        <xdr:cNvPr id="698" name="フローチャート: 判断 697"/>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92001</xdr:rowOff>
    </xdr:from>
    <xdr:ext cx="405111" cy="259045"/>
    <xdr:sp macro="" textlink="">
      <xdr:nvSpPr>
        <xdr:cNvPr id="699"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0" name="テキスト ボックス 6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43362</xdr:rowOff>
    </xdr:from>
    <xdr:to>
      <xdr:col>81</xdr:col>
      <xdr:colOff>101600</xdr:colOff>
      <xdr:row>102</xdr:row>
      <xdr:rowOff>144962</xdr:rowOff>
    </xdr:to>
    <xdr:sp macro="" textlink="">
      <xdr:nvSpPr>
        <xdr:cNvPr id="705" name="楕円 704"/>
        <xdr:cNvSpPr/>
      </xdr:nvSpPr>
      <xdr:spPr>
        <a:xfrm>
          <a:off x="15430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64588</xdr:rowOff>
    </xdr:from>
    <xdr:to>
      <xdr:col>72</xdr:col>
      <xdr:colOff>38100</xdr:colOff>
      <xdr:row>102</xdr:row>
      <xdr:rowOff>166188</xdr:rowOff>
    </xdr:to>
    <xdr:sp macro="" textlink="">
      <xdr:nvSpPr>
        <xdr:cNvPr id="706" name="楕円 705"/>
        <xdr:cNvSpPr/>
      </xdr:nvSpPr>
      <xdr:spPr>
        <a:xfrm>
          <a:off x="13652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161489</xdr:rowOff>
    </xdr:from>
    <xdr:ext cx="405111" cy="259045"/>
    <xdr:sp macro="" textlink="">
      <xdr:nvSpPr>
        <xdr:cNvPr id="707" name="n_1mainValue【庁舎】&#10;有形固定資産減価償却率"/>
        <xdr:cNvSpPr txBox="1"/>
      </xdr:nvSpPr>
      <xdr:spPr>
        <a:xfrm>
          <a:off x="152660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11265</xdr:rowOff>
    </xdr:from>
    <xdr:ext cx="405111" cy="259045"/>
    <xdr:sp macro="" textlink="">
      <xdr:nvSpPr>
        <xdr:cNvPr id="708" name="n_3mainValue【庁舎】&#10;有形固定資産減価償却率"/>
        <xdr:cNvSpPr txBox="1"/>
      </xdr:nvSpPr>
      <xdr:spPr>
        <a:xfrm>
          <a:off x="13500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7" name="テキスト ボックス 7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8" name="直線コネクタ 7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9" name="直線コネクタ 7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0" name="テキスト ボックス 7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1" name="直線コネクタ 7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2" name="テキスト ボックス 7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3" name="直線コネクタ 7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4" name="テキスト ボックス 7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5" name="直線コネクタ 7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6" name="テキスト ボックス 7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7" name="直線コネクタ 7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8" name="テキスト ボックス 7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9" name="直線コネクタ 7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0" name="テキスト ボックス 7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32" name="直線コネクタ 731"/>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33"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34" name="直線コネクタ 733"/>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35"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36" name="直線コネクタ 735"/>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737"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38" name="フローチャート: 判断 737"/>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39" name="フローチャート: 判断 738"/>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57802</xdr:rowOff>
    </xdr:from>
    <xdr:ext cx="469744" cy="259045"/>
    <xdr:sp macro="" textlink="">
      <xdr:nvSpPr>
        <xdr:cNvPr id="740"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42545</xdr:rowOff>
    </xdr:from>
    <xdr:to>
      <xdr:col>107</xdr:col>
      <xdr:colOff>101600</xdr:colOff>
      <xdr:row>105</xdr:row>
      <xdr:rowOff>144145</xdr:rowOff>
    </xdr:to>
    <xdr:sp macro="" textlink="">
      <xdr:nvSpPr>
        <xdr:cNvPr id="741" name="フローチャート: 判断 740"/>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160672</xdr:rowOff>
    </xdr:from>
    <xdr:ext cx="469744" cy="259045"/>
    <xdr:sp macro="" textlink="">
      <xdr:nvSpPr>
        <xdr:cNvPr id="742"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6350</xdr:rowOff>
    </xdr:from>
    <xdr:to>
      <xdr:col>102</xdr:col>
      <xdr:colOff>165100</xdr:colOff>
      <xdr:row>106</xdr:row>
      <xdr:rowOff>107950</xdr:rowOff>
    </xdr:to>
    <xdr:sp macro="" textlink="">
      <xdr:nvSpPr>
        <xdr:cNvPr id="743" name="フローチャート: 判断 742"/>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124477</xdr:rowOff>
    </xdr:from>
    <xdr:ext cx="469744" cy="259045"/>
    <xdr:sp macro="" textlink="">
      <xdr:nvSpPr>
        <xdr:cNvPr id="744"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5" name="テキスト ボックス 7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19686</xdr:rowOff>
    </xdr:from>
    <xdr:to>
      <xdr:col>112</xdr:col>
      <xdr:colOff>38100</xdr:colOff>
      <xdr:row>107</xdr:row>
      <xdr:rowOff>121286</xdr:rowOff>
    </xdr:to>
    <xdr:sp macro="" textlink="">
      <xdr:nvSpPr>
        <xdr:cNvPr id="750" name="楕円 749"/>
        <xdr:cNvSpPr/>
      </xdr:nvSpPr>
      <xdr:spPr>
        <a:xfrm>
          <a:off x="21272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23495</xdr:rowOff>
    </xdr:from>
    <xdr:to>
      <xdr:col>102</xdr:col>
      <xdr:colOff>165100</xdr:colOff>
      <xdr:row>107</xdr:row>
      <xdr:rowOff>125095</xdr:rowOff>
    </xdr:to>
    <xdr:sp macro="" textlink="">
      <xdr:nvSpPr>
        <xdr:cNvPr id="751" name="楕円 750"/>
        <xdr:cNvSpPr/>
      </xdr:nvSpPr>
      <xdr:spPr>
        <a:xfrm>
          <a:off x="19494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112413</xdr:rowOff>
    </xdr:from>
    <xdr:ext cx="469744" cy="259045"/>
    <xdr:sp macro="" textlink="">
      <xdr:nvSpPr>
        <xdr:cNvPr id="752" name="n_1mainValue【庁舎】&#10;一人当たり面積"/>
        <xdr:cNvSpPr txBox="1"/>
      </xdr:nvSpPr>
      <xdr:spPr>
        <a:xfrm>
          <a:off x="210757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116222</xdr:rowOff>
    </xdr:from>
    <xdr:ext cx="469744" cy="259045"/>
    <xdr:sp macro="" textlink="">
      <xdr:nvSpPr>
        <xdr:cNvPr id="753" name="n_3mainValue【庁舎】&#10;一人当たり面積"/>
        <xdr:cNvSpPr txBox="1"/>
      </xdr:nvSpPr>
      <xdr:spPr>
        <a:xfrm>
          <a:off x="193104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ほとんどの類型において、有形固定資産減価償却率は類似団体平均を上回っているが、消防施設については、類似団体平均を下回っている。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消防については、山武郡市広域行政組合により事務を執り行っており、近年、新施設整備を実施しているためである。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市が保有する施設については、個別施設計画により適切に管理していく。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59,040
57,232
89.12
22,745,104
22,312,638
429,646
12,318,329
22,736,486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歳入について、普通交付税算定上の市民税法人税割の大幅減などにより、指数の分子（基準財政収入額）については、前年度比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の減となった。歳出について、臨時財政対策債振替相当額の増などにより、指数の分母（基準財政需要額）については、前年度比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か年平均で算出される本指数については前年度より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引き続き歳入の確保や歳出の抑制・効率化に取り組み、財政基盤の強化に努める。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77258</xdr:rowOff>
    </xdr:to>
    <xdr:cxnSp macro="">
      <xdr:nvCxnSpPr>
        <xdr:cNvPr id="69" name="直線コネクタ 68"/>
        <xdr:cNvCxnSpPr/>
      </xdr:nvCxnSpPr>
      <xdr:spPr>
        <a:xfrm flipV="1">
          <a:off x="4114800" y="67437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77258</xdr:rowOff>
    </xdr:from>
    <xdr:to>
      <xdr:col>19</xdr:col>
      <xdr:colOff>133350</xdr:colOff>
      <xdr:row>39</xdr:row>
      <xdr:rowOff>97367</xdr:rowOff>
    </xdr:to>
    <xdr:cxnSp macro="">
      <xdr:nvCxnSpPr>
        <xdr:cNvPr id="72" name="直線コネクタ 71"/>
        <xdr:cNvCxnSpPr/>
      </xdr:nvCxnSpPr>
      <xdr:spPr>
        <a:xfrm flipV="1">
          <a:off x="3225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xdr:cNvCxnSpPr/>
      </xdr:nvCxnSpPr>
      <xdr:spPr>
        <a:xfrm flipV="1">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137583</xdr:rowOff>
    </xdr:to>
    <xdr:cxnSp macro="">
      <xdr:nvCxnSpPr>
        <xdr:cNvPr id="78" name="直線コネクタ 77"/>
        <xdr:cNvCxnSpPr/>
      </xdr:nvCxnSpPr>
      <xdr:spPr>
        <a:xfrm flipV="1">
          <a:off x="1447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26458</xdr:rowOff>
    </xdr:from>
    <xdr:to>
      <xdr:col>19</xdr:col>
      <xdr:colOff>184150</xdr:colOff>
      <xdr:row>39</xdr:row>
      <xdr:rowOff>128058</xdr:rowOff>
    </xdr:to>
    <xdr:sp macro="" textlink="">
      <xdr:nvSpPr>
        <xdr:cNvPr id="90" name="楕円 89"/>
        <xdr:cNvSpPr/>
      </xdr:nvSpPr>
      <xdr:spPr>
        <a:xfrm>
          <a:off x="4064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138235</xdr:rowOff>
    </xdr:from>
    <xdr:ext cx="736600" cy="259045"/>
    <xdr:sp macro="" textlink="">
      <xdr:nvSpPr>
        <xdr:cNvPr id="91" name="テキスト ボックス 90"/>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等の減などにより、分子となる経常経費充当一般財源は減となった。一方、普通交付税や臨時財政対策債の増などにより、分母となる経常一般財源が増加したことにより、経常収支比率は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扶助費等は増加傾向にあることから、不要不急・効果の薄い事業の休止、廃止などによる経常経費の削減に努めるとともに、徴収体制の強化や、未利用地の利活用、また新たな歳入確保策などにより、経常一般財源の増加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65</xdr:row>
      <xdr:rowOff>20744</xdr:rowOff>
    </xdr:to>
    <xdr:cxnSp macro="">
      <xdr:nvCxnSpPr>
        <xdr:cNvPr id="132" name="直線コネクタ 131"/>
        <xdr:cNvCxnSpPr/>
      </xdr:nvCxnSpPr>
      <xdr:spPr>
        <a:xfrm flipV="1">
          <a:off x="4114800" y="1097999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65</xdr:row>
      <xdr:rowOff>20744</xdr:rowOff>
    </xdr:to>
    <xdr:cxnSp macro="">
      <xdr:nvCxnSpPr>
        <xdr:cNvPr id="135" name="直線コネクタ 134"/>
        <xdr:cNvCxnSpPr/>
      </xdr:nvCxnSpPr>
      <xdr:spPr>
        <a:xfrm>
          <a:off x="3225800" y="1100412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64</xdr:row>
      <xdr:rowOff>55456</xdr:rowOff>
    </xdr:to>
    <xdr:cxnSp macro="">
      <xdr:nvCxnSpPr>
        <xdr:cNvPr id="138" name="直線コネクタ 137"/>
        <xdr:cNvCxnSpPr/>
      </xdr:nvCxnSpPr>
      <xdr:spPr>
        <a:xfrm flipV="1">
          <a:off x="2336800" y="110041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64</xdr:row>
      <xdr:rowOff>111760</xdr:rowOff>
    </xdr:to>
    <xdr:cxnSp macro="">
      <xdr:nvCxnSpPr>
        <xdr:cNvPr id="141" name="直線コネクタ 140"/>
        <xdr:cNvCxnSpPr/>
      </xdr:nvCxnSpPr>
      <xdr:spPr>
        <a:xfrm flipV="1">
          <a:off x="1447800" y="1102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1" name="楕円 150"/>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2" name="財政構造の弾力性該当値テキスト"/>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3" name="楕円 152"/>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54" name="テキスト ボックス 153"/>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5" name="楕円 154"/>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56" name="テキスト ボックス 155"/>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7" name="楕円 156"/>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8" name="テキスト ボックス 157"/>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9" name="楕円 158"/>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60" name="テキスト ボックス 159"/>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類似団体内平均値を下回っている主な要因は、ごみ処理や消防業務を一部事務組合で行っていることなどが挙げられる。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　職員数の減などによる人件費の減などから、前年度比では減となった。</a:t>
          </a:r>
        </a:p>
        <a:p>
          <a:r>
            <a:rPr kumimoji="1" lang="ja-JP" altLang="en-US" sz="1300">
              <a:latin typeface="ＭＳ Ｐゴシック" panose="020B0600070205080204" pitchFamily="50" charset="-128"/>
              <a:ea typeface="ＭＳ Ｐゴシック" panose="020B0600070205080204" pitchFamily="50" charset="-128"/>
            </a:rPr>
            <a:t>　今後も各種保守・点検等の維持管理経費や公共施設の管理経費の見直し等による物件費の抑制に努めるとともに、臨時職員の占める割合が大きい保育所等の施設の削減を含めた見直し等を検討する。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149521</xdr:rowOff>
    </xdr:from>
    <xdr:to>
      <xdr:col>23</xdr:col>
      <xdr:colOff>133350</xdr:colOff>
      <xdr:row>80</xdr:row>
      <xdr:rowOff>168690</xdr:rowOff>
    </xdr:to>
    <xdr:cxnSp macro="">
      <xdr:nvCxnSpPr>
        <xdr:cNvPr id="193" name="直線コネクタ 192"/>
        <xdr:cNvCxnSpPr/>
      </xdr:nvCxnSpPr>
      <xdr:spPr>
        <a:xfrm flipV="1">
          <a:off x="4114800" y="13865521"/>
          <a:ext cx="8382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168690</xdr:rowOff>
    </xdr:from>
    <xdr:to>
      <xdr:col>19</xdr:col>
      <xdr:colOff>133350</xdr:colOff>
      <xdr:row>80</xdr:row>
      <xdr:rowOff>169956</xdr:rowOff>
    </xdr:to>
    <xdr:cxnSp macro="">
      <xdr:nvCxnSpPr>
        <xdr:cNvPr id="196" name="直線コネクタ 195"/>
        <xdr:cNvCxnSpPr/>
      </xdr:nvCxnSpPr>
      <xdr:spPr>
        <a:xfrm flipV="1">
          <a:off x="3225800" y="13884690"/>
          <a:ext cx="889000" cy="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138316</xdr:rowOff>
    </xdr:from>
    <xdr:to>
      <xdr:col>15</xdr:col>
      <xdr:colOff>82550</xdr:colOff>
      <xdr:row>80</xdr:row>
      <xdr:rowOff>169956</xdr:rowOff>
    </xdr:to>
    <xdr:cxnSp macro="">
      <xdr:nvCxnSpPr>
        <xdr:cNvPr id="199" name="直線コネクタ 198"/>
        <xdr:cNvCxnSpPr/>
      </xdr:nvCxnSpPr>
      <xdr:spPr>
        <a:xfrm>
          <a:off x="2336800" y="13854316"/>
          <a:ext cx="889000" cy="3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108231</xdr:rowOff>
    </xdr:from>
    <xdr:to>
      <xdr:col>11</xdr:col>
      <xdr:colOff>31750</xdr:colOff>
      <xdr:row>80</xdr:row>
      <xdr:rowOff>138316</xdr:rowOff>
    </xdr:to>
    <xdr:cxnSp macro="">
      <xdr:nvCxnSpPr>
        <xdr:cNvPr id="202" name="直線コネクタ 201"/>
        <xdr:cNvCxnSpPr/>
      </xdr:nvCxnSpPr>
      <xdr:spPr>
        <a:xfrm>
          <a:off x="1447800" y="13824231"/>
          <a:ext cx="889000" cy="3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98721</xdr:rowOff>
    </xdr:from>
    <xdr:to>
      <xdr:col>23</xdr:col>
      <xdr:colOff>184150</xdr:colOff>
      <xdr:row>81</xdr:row>
      <xdr:rowOff>28871</xdr:rowOff>
    </xdr:to>
    <xdr:sp macro="" textlink="">
      <xdr:nvSpPr>
        <xdr:cNvPr id="212" name="楕円 211"/>
        <xdr:cNvSpPr/>
      </xdr:nvSpPr>
      <xdr:spPr>
        <a:xfrm>
          <a:off x="4902200" y="138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19998</xdr:rowOff>
    </xdr:from>
    <xdr:ext cx="762000" cy="259045"/>
    <xdr:sp macro="" textlink="">
      <xdr:nvSpPr>
        <xdr:cNvPr id="213" name="人件費・物件費等の状況該当値テキスト"/>
        <xdr:cNvSpPr txBox="1"/>
      </xdr:nvSpPr>
      <xdr:spPr>
        <a:xfrm>
          <a:off x="5041900" y="1373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117890</xdr:rowOff>
    </xdr:from>
    <xdr:to>
      <xdr:col>19</xdr:col>
      <xdr:colOff>184150</xdr:colOff>
      <xdr:row>81</xdr:row>
      <xdr:rowOff>48040</xdr:rowOff>
    </xdr:to>
    <xdr:sp macro="" textlink="">
      <xdr:nvSpPr>
        <xdr:cNvPr id="214" name="楕円 213"/>
        <xdr:cNvSpPr/>
      </xdr:nvSpPr>
      <xdr:spPr>
        <a:xfrm>
          <a:off x="4064000" y="138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58217</xdr:rowOff>
    </xdr:from>
    <xdr:ext cx="736600" cy="259045"/>
    <xdr:sp macro="" textlink="">
      <xdr:nvSpPr>
        <xdr:cNvPr id="215" name="テキスト ボックス 214"/>
        <xdr:cNvSpPr txBox="1"/>
      </xdr:nvSpPr>
      <xdr:spPr>
        <a:xfrm>
          <a:off x="3733800" y="13602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119156</xdr:rowOff>
    </xdr:from>
    <xdr:to>
      <xdr:col>15</xdr:col>
      <xdr:colOff>133350</xdr:colOff>
      <xdr:row>81</xdr:row>
      <xdr:rowOff>49306</xdr:rowOff>
    </xdr:to>
    <xdr:sp macro="" textlink="">
      <xdr:nvSpPr>
        <xdr:cNvPr id="216" name="楕円 215"/>
        <xdr:cNvSpPr/>
      </xdr:nvSpPr>
      <xdr:spPr>
        <a:xfrm>
          <a:off x="3175000" y="138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59483</xdr:rowOff>
    </xdr:from>
    <xdr:ext cx="762000" cy="259045"/>
    <xdr:sp macro="" textlink="">
      <xdr:nvSpPr>
        <xdr:cNvPr id="217" name="テキスト ボックス 216"/>
        <xdr:cNvSpPr txBox="1"/>
      </xdr:nvSpPr>
      <xdr:spPr>
        <a:xfrm>
          <a:off x="2844800" y="1360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87516</xdr:rowOff>
    </xdr:from>
    <xdr:to>
      <xdr:col>11</xdr:col>
      <xdr:colOff>82550</xdr:colOff>
      <xdr:row>81</xdr:row>
      <xdr:rowOff>17666</xdr:rowOff>
    </xdr:to>
    <xdr:sp macro="" textlink="">
      <xdr:nvSpPr>
        <xdr:cNvPr id="218" name="楕円 217"/>
        <xdr:cNvSpPr/>
      </xdr:nvSpPr>
      <xdr:spPr>
        <a:xfrm>
          <a:off x="2286000" y="138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27843</xdr:rowOff>
    </xdr:from>
    <xdr:ext cx="762000" cy="259045"/>
    <xdr:sp macro="" textlink="">
      <xdr:nvSpPr>
        <xdr:cNvPr id="219" name="テキスト ボックス 218"/>
        <xdr:cNvSpPr txBox="1"/>
      </xdr:nvSpPr>
      <xdr:spPr>
        <a:xfrm>
          <a:off x="1955800" y="1357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57431</xdr:rowOff>
    </xdr:from>
    <xdr:to>
      <xdr:col>7</xdr:col>
      <xdr:colOff>31750</xdr:colOff>
      <xdr:row>80</xdr:row>
      <xdr:rowOff>159031</xdr:rowOff>
    </xdr:to>
    <xdr:sp macro="" textlink="">
      <xdr:nvSpPr>
        <xdr:cNvPr id="220" name="楕円 219"/>
        <xdr:cNvSpPr/>
      </xdr:nvSpPr>
      <xdr:spPr>
        <a:xfrm>
          <a:off x="1397000" y="137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169208</xdr:rowOff>
    </xdr:from>
    <xdr:ext cx="762000" cy="259045"/>
    <xdr:sp macro="" textlink="">
      <xdr:nvSpPr>
        <xdr:cNvPr id="221" name="テキスト ボックス 220"/>
        <xdr:cNvSpPr txBox="1"/>
      </xdr:nvSpPr>
      <xdr:spPr>
        <a:xfrm>
          <a:off x="1066800" y="1354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近年、指数の高い状況が続いたことから、平成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年度には、指数に直結する給料の抑制策（昇給抑制及び初任給決定時の前歴加算の見直し）を実施した。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指数は高い状況にあるが、主な要因は、「学歴に因らない管理職への登用」や「職員分布の変動による影響」であり、今後の職員分布の変動を見極めつつ、類似団体や国、県の動向を注視する中で、指数の水準を適正に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110066</xdr:rowOff>
    </xdr:from>
    <xdr:to>
      <xdr:col>81</xdr:col>
      <xdr:colOff>44450</xdr:colOff>
      <xdr:row>89</xdr:row>
      <xdr:rowOff>163689</xdr:rowOff>
    </xdr:to>
    <xdr:cxnSp macro="">
      <xdr:nvCxnSpPr>
        <xdr:cNvPr id="255" name="直線コネクタ 254"/>
        <xdr:cNvCxnSpPr/>
      </xdr:nvCxnSpPr>
      <xdr:spPr>
        <a:xfrm>
          <a:off x="16179800" y="153691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96661</xdr:rowOff>
    </xdr:from>
    <xdr:to>
      <xdr:col>77</xdr:col>
      <xdr:colOff>44450</xdr:colOff>
      <xdr:row>89</xdr:row>
      <xdr:rowOff>110066</xdr:rowOff>
    </xdr:to>
    <xdr:cxnSp macro="">
      <xdr:nvCxnSpPr>
        <xdr:cNvPr id="258" name="直線コネクタ 257"/>
        <xdr:cNvCxnSpPr/>
      </xdr:nvCxnSpPr>
      <xdr:spPr>
        <a:xfrm>
          <a:off x="15290800" y="153557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96661</xdr:rowOff>
    </xdr:from>
    <xdr:to>
      <xdr:col>72</xdr:col>
      <xdr:colOff>203200</xdr:colOff>
      <xdr:row>90</xdr:row>
      <xdr:rowOff>32455</xdr:rowOff>
    </xdr:to>
    <xdr:cxnSp macro="">
      <xdr:nvCxnSpPr>
        <xdr:cNvPr id="261" name="直線コネクタ 260"/>
        <xdr:cNvCxnSpPr/>
      </xdr:nvCxnSpPr>
      <xdr:spPr>
        <a:xfrm flipV="1">
          <a:off x="14401800" y="153557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90</xdr:row>
      <xdr:rowOff>32455</xdr:rowOff>
    </xdr:to>
    <xdr:cxnSp macro="">
      <xdr:nvCxnSpPr>
        <xdr:cNvPr id="264" name="直線コネクタ 263"/>
        <xdr:cNvCxnSpPr/>
      </xdr:nvCxnSpPr>
      <xdr:spPr>
        <a:xfrm>
          <a:off x="13512800" y="153289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112889</xdr:rowOff>
    </xdr:from>
    <xdr:to>
      <xdr:col>81</xdr:col>
      <xdr:colOff>95250</xdr:colOff>
      <xdr:row>90</xdr:row>
      <xdr:rowOff>43039</xdr:rowOff>
    </xdr:to>
    <xdr:sp macro="" textlink="">
      <xdr:nvSpPr>
        <xdr:cNvPr id="274" name="楕円 273"/>
        <xdr:cNvSpPr/>
      </xdr:nvSpPr>
      <xdr:spPr>
        <a:xfrm>
          <a:off x="169672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8766</xdr:rowOff>
    </xdr:from>
    <xdr:ext cx="762000" cy="259045"/>
    <xdr:sp macro="" textlink="">
      <xdr:nvSpPr>
        <xdr:cNvPr id="275" name="給与水準   （国との比較）該当値テキスト"/>
        <xdr:cNvSpPr txBox="1"/>
      </xdr:nvSpPr>
      <xdr:spPr>
        <a:xfrm>
          <a:off x="17106900" y="1526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59266</xdr:rowOff>
    </xdr:from>
    <xdr:to>
      <xdr:col>77</xdr:col>
      <xdr:colOff>95250</xdr:colOff>
      <xdr:row>89</xdr:row>
      <xdr:rowOff>160866</xdr:rowOff>
    </xdr:to>
    <xdr:sp macro="" textlink="">
      <xdr:nvSpPr>
        <xdr:cNvPr id="276" name="楕円 275"/>
        <xdr:cNvSpPr/>
      </xdr:nvSpPr>
      <xdr:spPr>
        <a:xfrm>
          <a:off x="16129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145643</xdr:rowOff>
    </xdr:from>
    <xdr:ext cx="736600" cy="259045"/>
    <xdr:sp macro="" textlink="">
      <xdr:nvSpPr>
        <xdr:cNvPr id="277" name="テキスト ボックス 276"/>
        <xdr:cNvSpPr txBox="1"/>
      </xdr:nvSpPr>
      <xdr:spPr>
        <a:xfrm>
          <a:off x="15798800" y="1540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45861</xdr:rowOff>
    </xdr:from>
    <xdr:to>
      <xdr:col>73</xdr:col>
      <xdr:colOff>44450</xdr:colOff>
      <xdr:row>89</xdr:row>
      <xdr:rowOff>147461</xdr:rowOff>
    </xdr:to>
    <xdr:sp macro="" textlink="">
      <xdr:nvSpPr>
        <xdr:cNvPr id="278" name="楕円 277"/>
        <xdr:cNvSpPr/>
      </xdr:nvSpPr>
      <xdr:spPr>
        <a:xfrm>
          <a:off x="15240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132238</xdr:rowOff>
    </xdr:from>
    <xdr:ext cx="762000" cy="259045"/>
    <xdr:sp macro="" textlink="">
      <xdr:nvSpPr>
        <xdr:cNvPr id="279" name="テキスト ボックス 278"/>
        <xdr:cNvSpPr txBox="1"/>
      </xdr:nvSpPr>
      <xdr:spPr>
        <a:xfrm>
          <a:off x="14909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153105</xdr:rowOff>
    </xdr:from>
    <xdr:to>
      <xdr:col>68</xdr:col>
      <xdr:colOff>203200</xdr:colOff>
      <xdr:row>90</xdr:row>
      <xdr:rowOff>83255</xdr:rowOff>
    </xdr:to>
    <xdr:sp macro="" textlink="">
      <xdr:nvSpPr>
        <xdr:cNvPr id="280" name="楕円 279"/>
        <xdr:cNvSpPr/>
      </xdr:nvSpPr>
      <xdr:spPr>
        <a:xfrm>
          <a:off x="14351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68032</xdr:rowOff>
    </xdr:from>
    <xdr:ext cx="762000" cy="259045"/>
    <xdr:sp macro="" textlink="">
      <xdr:nvSpPr>
        <xdr:cNvPr id="281" name="テキスト ボックス 280"/>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2" name="楕円 281"/>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3" name="テキスト ボックス 282"/>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個々の職員の負担増加等により、これ以上、定員を削減すると経常業務を適切に行うことが困難な状況に陥る可能性がある。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のような状況を踏まえ、中長期的な目線を持ち、任期付職員、再任用職員、会計年度任用職員制度を適切に活用するとともに、限られた定員で業務の質を向上させ、効率化を図ることで、適正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136858</xdr:rowOff>
    </xdr:from>
    <xdr:to>
      <xdr:col>81</xdr:col>
      <xdr:colOff>44450</xdr:colOff>
      <xdr:row>60</xdr:row>
      <xdr:rowOff>146050</xdr:rowOff>
    </xdr:to>
    <xdr:cxnSp macro="">
      <xdr:nvCxnSpPr>
        <xdr:cNvPr id="320" name="直線コネクタ 319"/>
        <xdr:cNvCxnSpPr/>
      </xdr:nvCxnSpPr>
      <xdr:spPr>
        <a:xfrm>
          <a:off x="16179800" y="10423858"/>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136858</xdr:rowOff>
    </xdr:from>
    <xdr:to>
      <xdr:col>77</xdr:col>
      <xdr:colOff>44450</xdr:colOff>
      <xdr:row>60</xdr:row>
      <xdr:rowOff>138006</xdr:rowOff>
    </xdr:to>
    <xdr:cxnSp macro="">
      <xdr:nvCxnSpPr>
        <xdr:cNvPr id="323" name="直線コネクタ 322"/>
        <xdr:cNvCxnSpPr/>
      </xdr:nvCxnSpPr>
      <xdr:spPr>
        <a:xfrm flipV="1">
          <a:off x="15290800" y="10423858"/>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138006</xdr:rowOff>
    </xdr:from>
    <xdr:to>
      <xdr:col>72</xdr:col>
      <xdr:colOff>203200</xdr:colOff>
      <xdr:row>60</xdr:row>
      <xdr:rowOff>139156</xdr:rowOff>
    </xdr:to>
    <xdr:cxnSp macro="">
      <xdr:nvCxnSpPr>
        <xdr:cNvPr id="326" name="直線コネクタ 325"/>
        <xdr:cNvCxnSpPr/>
      </xdr:nvCxnSpPr>
      <xdr:spPr>
        <a:xfrm flipV="1">
          <a:off x="14401800" y="1042500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138006</xdr:rowOff>
    </xdr:from>
    <xdr:to>
      <xdr:col>68</xdr:col>
      <xdr:colOff>152400</xdr:colOff>
      <xdr:row>60</xdr:row>
      <xdr:rowOff>139156</xdr:rowOff>
    </xdr:to>
    <xdr:cxnSp macro="">
      <xdr:nvCxnSpPr>
        <xdr:cNvPr id="329" name="直線コネクタ 328"/>
        <xdr:cNvCxnSpPr/>
      </xdr:nvCxnSpPr>
      <xdr:spPr>
        <a:xfrm>
          <a:off x="13512800" y="1042500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39" name="楕円 338"/>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111777</xdr:rowOff>
    </xdr:from>
    <xdr:ext cx="762000" cy="259045"/>
    <xdr:sp macro="" textlink="">
      <xdr:nvSpPr>
        <xdr:cNvPr id="340" name="定員管理の状況該当値テキスト"/>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86058</xdr:rowOff>
    </xdr:from>
    <xdr:to>
      <xdr:col>77</xdr:col>
      <xdr:colOff>95250</xdr:colOff>
      <xdr:row>61</xdr:row>
      <xdr:rowOff>16208</xdr:rowOff>
    </xdr:to>
    <xdr:sp macro="" textlink="">
      <xdr:nvSpPr>
        <xdr:cNvPr id="341" name="楕円 340"/>
        <xdr:cNvSpPr/>
      </xdr:nvSpPr>
      <xdr:spPr>
        <a:xfrm>
          <a:off x="16129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26385</xdr:rowOff>
    </xdr:from>
    <xdr:ext cx="736600" cy="259045"/>
    <xdr:sp macro="" textlink="">
      <xdr:nvSpPr>
        <xdr:cNvPr id="342" name="テキスト ボックス 341"/>
        <xdr:cNvSpPr txBox="1"/>
      </xdr:nvSpPr>
      <xdr:spPr>
        <a:xfrm>
          <a:off x="15798800" y="10141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87206</xdr:rowOff>
    </xdr:from>
    <xdr:to>
      <xdr:col>73</xdr:col>
      <xdr:colOff>44450</xdr:colOff>
      <xdr:row>61</xdr:row>
      <xdr:rowOff>17356</xdr:rowOff>
    </xdr:to>
    <xdr:sp macro="" textlink="">
      <xdr:nvSpPr>
        <xdr:cNvPr id="343" name="楕円 342"/>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27533</xdr:rowOff>
    </xdr:from>
    <xdr:ext cx="762000" cy="259045"/>
    <xdr:sp macro="" textlink="">
      <xdr:nvSpPr>
        <xdr:cNvPr id="344" name="テキスト ボックス 343"/>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88356</xdr:rowOff>
    </xdr:from>
    <xdr:to>
      <xdr:col>68</xdr:col>
      <xdr:colOff>203200</xdr:colOff>
      <xdr:row>61</xdr:row>
      <xdr:rowOff>18506</xdr:rowOff>
    </xdr:to>
    <xdr:sp macro="" textlink="">
      <xdr:nvSpPr>
        <xdr:cNvPr id="345" name="楕円 344"/>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28683</xdr:rowOff>
    </xdr:from>
    <xdr:ext cx="762000" cy="259045"/>
    <xdr:sp macro="" textlink="">
      <xdr:nvSpPr>
        <xdr:cNvPr id="346" name="テキスト ボックス 345"/>
        <xdr:cNvSpPr txBox="1"/>
      </xdr:nvSpPr>
      <xdr:spPr>
        <a:xfrm>
          <a:off x="14020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87206</xdr:rowOff>
    </xdr:from>
    <xdr:to>
      <xdr:col>64</xdr:col>
      <xdr:colOff>152400</xdr:colOff>
      <xdr:row>61</xdr:row>
      <xdr:rowOff>17356</xdr:rowOff>
    </xdr:to>
    <xdr:sp macro="" textlink="">
      <xdr:nvSpPr>
        <xdr:cNvPr id="347" name="楕円 346"/>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2133</xdr:rowOff>
    </xdr:from>
    <xdr:ext cx="762000" cy="259045"/>
    <xdr:sp macro="" textlink="">
      <xdr:nvSpPr>
        <xdr:cNvPr id="348" name="テキスト ボックス 347"/>
        <xdr:cNvSpPr txBox="1"/>
      </xdr:nvSpPr>
      <xdr:spPr>
        <a:xfrm>
          <a:off x="13131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前年度に引き続き類似団体内平均を下回る結果となり、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ポイントの減なった。</a:t>
          </a:r>
        </a:p>
        <a:p>
          <a:r>
            <a:rPr kumimoji="1" lang="ja-JP" altLang="en-US" sz="1200">
              <a:latin typeface="ＭＳ Ｐゴシック" panose="020B0600070205080204" pitchFamily="50" charset="-128"/>
              <a:ea typeface="ＭＳ Ｐゴシック" panose="020B0600070205080204" pitchFamily="50" charset="-128"/>
            </a:rPr>
            <a:t>　この主な要因としては、本比率が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か年平均により算出されるなか、平成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年度と平成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年度との比較において、単年度の実質公債費比率が減となったことである。平成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年度の単年度比較においては、一般会計の公債費、一部事務組合負担金（地方債充当部分）の減などにより、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　今後、地方債の償還金の増が見込まれることから、引き続き財政状況を考慮したなかでの計画的な地方債の発行などに努め、類似団体内平均値を下回る状況を維持できるよう取り組む。</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16256</xdr:rowOff>
    </xdr:from>
    <xdr:to>
      <xdr:col>81</xdr:col>
      <xdr:colOff>44450</xdr:colOff>
      <xdr:row>38</xdr:row>
      <xdr:rowOff>93472</xdr:rowOff>
    </xdr:to>
    <xdr:cxnSp macro="">
      <xdr:nvCxnSpPr>
        <xdr:cNvPr id="380" name="直線コネクタ 379"/>
        <xdr:cNvCxnSpPr/>
      </xdr:nvCxnSpPr>
      <xdr:spPr>
        <a:xfrm flipV="1">
          <a:off x="16179800" y="653135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93472</xdr:rowOff>
    </xdr:from>
    <xdr:to>
      <xdr:col>77</xdr:col>
      <xdr:colOff>44450</xdr:colOff>
      <xdr:row>38</xdr:row>
      <xdr:rowOff>132080</xdr:rowOff>
    </xdr:to>
    <xdr:cxnSp macro="">
      <xdr:nvCxnSpPr>
        <xdr:cNvPr id="383" name="直線コネクタ 382"/>
        <xdr:cNvCxnSpPr/>
      </xdr:nvCxnSpPr>
      <xdr:spPr>
        <a:xfrm flipV="1">
          <a:off x="15290800" y="66085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38</xdr:row>
      <xdr:rowOff>132080</xdr:rowOff>
    </xdr:to>
    <xdr:cxnSp macro="">
      <xdr:nvCxnSpPr>
        <xdr:cNvPr id="386" name="直線コネクタ 385"/>
        <xdr:cNvCxnSpPr/>
      </xdr:nvCxnSpPr>
      <xdr:spPr>
        <a:xfrm>
          <a:off x="14401800" y="66375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38</xdr:row>
      <xdr:rowOff>161036</xdr:rowOff>
    </xdr:to>
    <xdr:cxnSp macro="">
      <xdr:nvCxnSpPr>
        <xdr:cNvPr id="389" name="直線コネクタ 388"/>
        <xdr:cNvCxnSpPr/>
      </xdr:nvCxnSpPr>
      <xdr:spPr>
        <a:xfrm flipV="1">
          <a:off x="13512800" y="66375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136906</xdr:rowOff>
    </xdr:from>
    <xdr:to>
      <xdr:col>81</xdr:col>
      <xdr:colOff>95250</xdr:colOff>
      <xdr:row>38</xdr:row>
      <xdr:rowOff>67056</xdr:rowOff>
    </xdr:to>
    <xdr:sp macro="" textlink="">
      <xdr:nvSpPr>
        <xdr:cNvPr id="399" name="楕円 398"/>
        <xdr:cNvSpPr/>
      </xdr:nvSpPr>
      <xdr:spPr>
        <a:xfrm>
          <a:off x="169672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153433</xdr:rowOff>
    </xdr:from>
    <xdr:ext cx="762000" cy="259045"/>
    <xdr:sp macro="" textlink="">
      <xdr:nvSpPr>
        <xdr:cNvPr id="400" name="公債費負担の状況該当値テキスト"/>
        <xdr:cNvSpPr txBox="1"/>
      </xdr:nvSpPr>
      <xdr:spPr>
        <a:xfrm>
          <a:off x="17106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42672</xdr:rowOff>
    </xdr:from>
    <xdr:to>
      <xdr:col>77</xdr:col>
      <xdr:colOff>95250</xdr:colOff>
      <xdr:row>38</xdr:row>
      <xdr:rowOff>144272</xdr:rowOff>
    </xdr:to>
    <xdr:sp macro="" textlink="">
      <xdr:nvSpPr>
        <xdr:cNvPr id="401" name="楕円 400"/>
        <xdr:cNvSpPr/>
      </xdr:nvSpPr>
      <xdr:spPr>
        <a:xfrm>
          <a:off x="16129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154449</xdr:rowOff>
    </xdr:from>
    <xdr:ext cx="736600" cy="259045"/>
    <xdr:sp macro="" textlink="">
      <xdr:nvSpPr>
        <xdr:cNvPr id="402" name="テキスト ボックス 401"/>
        <xdr:cNvSpPr txBox="1"/>
      </xdr:nvSpPr>
      <xdr:spPr>
        <a:xfrm>
          <a:off x="15798800" y="632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3" name="楕円 402"/>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4" name="テキスト ボックス 403"/>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5" name="楕円 404"/>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6" name="テキスト ボックス 405"/>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7" name="楕円 406"/>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8" name="テキスト ボックス 407"/>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類似団体内平均値を上回るが、前年度に比べ</a:t>
          </a:r>
          <a:r>
            <a:rPr kumimoji="1" lang="en-US" altLang="ja-JP" sz="1100">
              <a:latin typeface="ＭＳ Ｐゴシック" panose="020B0600070205080204" pitchFamily="50" charset="-128"/>
              <a:ea typeface="ＭＳ Ｐゴシック" panose="020B0600070205080204" pitchFamily="50" charset="-128"/>
            </a:rPr>
            <a:t>20.8</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主な要因として、病院事業に係る設立法人の負債額等の負担見込額の大幅な減が挙げられることから、病院事業の経営健全化に向けた取組等を進め、あわせて県からの継続的な補助や近隣自治体への負担金の協力を依頼していく。</a:t>
          </a:r>
        </a:p>
        <a:p>
          <a:r>
            <a:rPr kumimoji="1" lang="ja-JP" altLang="en-US" sz="1100">
              <a:latin typeface="ＭＳ Ｐゴシック" panose="020B0600070205080204" pitchFamily="50" charset="-128"/>
              <a:ea typeface="ＭＳ Ｐゴシック" panose="020B0600070205080204" pitchFamily="50" charset="-128"/>
            </a:rPr>
            <a:t>　なお、今後も病院事業に係る負担見込額の増や、教育施設のエアコン設置工事等に係る地方債の発行に伴い、地方債残高が増加することが見込まれるため、引き続き財政状況を考慮したなかでの計画的な地方債の発行等による将来負担額の抑制に努めるとともに、基金の取り崩しの抑制等による充当可能財源等の確保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168184</xdr:rowOff>
    </xdr:from>
    <xdr:to>
      <xdr:col>81</xdr:col>
      <xdr:colOff>44450</xdr:colOff>
      <xdr:row>20</xdr:row>
      <xdr:rowOff>64286</xdr:rowOff>
    </xdr:to>
    <xdr:cxnSp macro="">
      <xdr:nvCxnSpPr>
        <xdr:cNvPr id="444" name="直線コネクタ 443"/>
        <xdr:cNvCxnSpPr/>
      </xdr:nvCxnSpPr>
      <xdr:spPr>
        <a:xfrm flipV="1">
          <a:off x="16179800" y="3254284"/>
          <a:ext cx="838200" cy="2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149558</xdr:rowOff>
    </xdr:from>
    <xdr:to>
      <xdr:col>77</xdr:col>
      <xdr:colOff>44450</xdr:colOff>
      <xdr:row>20</xdr:row>
      <xdr:rowOff>64286</xdr:rowOff>
    </xdr:to>
    <xdr:cxnSp macro="">
      <xdr:nvCxnSpPr>
        <xdr:cNvPr id="447" name="直線コネクタ 446"/>
        <xdr:cNvCxnSpPr/>
      </xdr:nvCxnSpPr>
      <xdr:spPr>
        <a:xfrm>
          <a:off x="15290800" y="3407108"/>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127968</xdr:rowOff>
    </xdr:from>
    <xdr:to>
      <xdr:col>72</xdr:col>
      <xdr:colOff>203200</xdr:colOff>
      <xdr:row>19</xdr:row>
      <xdr:rowOff>149558</xdr:rowOff>
    </xdr:to>
    <xdr:cxnSp macro="">
      <xdr:nvCxnSpPr>
        <xdr:cNvPr id="450" name="直線コネクタ 449"/>
        <xdr:cNvCxnSpPr/>
      </xdr:nvCxnSpPr>
      <xdr:spPr>
        <a:xfrm>
          <a:off x="14401800" y="321406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31690</xdr:rowOff>
    </xdr:from>
    <xdr:to>
      <xdr:col>68</xdr:col>
      <xdr:colOff>152400</xdr:colOff>
      <xdr:row>18</xdr:row>
      <xdr:rowOff>127968</xdr:rowOff>
    </xdr:to>
    <xdr:cxnSp macro="">
      <xdr:nvCxnSpPr>
        <xdr:cNvPr id="453" name="直線コネクタ 452"/>
        <xdr:cNvCxnSpPr/>
      </xdr:nvCxnSpPr>
      <xdr:spPr>
        <a:xfrm>
          <a:off x="13512800" y="2946340"/>
          <a:ext cx="889000" cy="26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117384</xdr:rowOff>
    </xdr:from>
    <xdr:to>
      <xdr:col>81</xdr:col>
      <xdr:colOff>95250</xdr:colOff>
      <xdr:row>19</xdr:row>
      <xdr:rowOff>47534</xdr:rowOff>
    </xdr:to>
    <xdr:sp macro="" textlink="">
      <xdr:nvSpPr>
        <xdr:cNvPr id="463" name="楕円 462"/>
        <xdr:cNvSpPr/>
      </xdr:nvSpPr>
      <xdr:spPr>
        <a:xfrm>
          <a:off x="16967200" y="32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89461</xdr:rowOff>
    </xdr:from>
    <xdr:ext cx="762000" cy="259045"/>
    <xdr:sp macro="" textlink="">
      <xdr:nvSpPr>
        <xdr:cNvPr id="464" name="将来負担の状況該当値テキスト"/>
        <xdr:cNvSpPr txBox="1"/>
      </xdr:nvSpPr>
      <xdr:spPr>
        <a:xfrm>
          <a:off x="17106900" y="317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13486</xdr:rowOff>
    </xdr:from>
    <xdr:to>
      <xdr:col>77</xdr:col>
      <xdr:colOff>95250</xdr:colOff>
      <xdr:row>20</xdr:row>
      <xdr:rowOff>115086</xdr:rowOff>
    </xdr:to>
    <xdr:sp macro="" textlink="">
      <xdr:nvSpPr>
        <xdr:cNvPr id="465" name="楕円 464"/>
        <xdr:cNvSpPr/>
      </xdr:nvSpPr>
      <xdr:spPr>
        <a:xfrm>
          <a:off x="16129000" y="34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99863</xdr:rowOff>
    </xdr:from>
    <xdr:ext cx="736600" cy="259045"/>
    <xdr:sp macro="" textlink="">
      <xdr:nvSpPr>
        <xdr:cNvPr id="466" name="テキスト ボックス 465"/>
        <xdr:cNvSpPr txBox="1"/>
      </xdr:nvSpPr>
      <xdr:spPr>
        <a:xfrm>
          <a:off x="15798800" y="352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98758</xdr:rowOff>
    </xdr:from>
    <xdr:to>
      <xdr:col>73</xdr:col>
      <xdr:colOff>44450</xdr:colOff>
      <xdr:row>20</xdr:row>
      <xdr:rowOff>28908</xdr:rowOff>
    </xdr:to>
    <xdr:sp macro="" textlink="">
      <xdr:nvSpPr>
        <xdr:cNvPr id="467" name="楕円 466"/>
        <xdr:cNvSpPr/>
      </xdr:nvSpPr>
      <xdr:spPr>
        <a:xfrm>
          <a:off x="15240000" y="33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13685</xdr:rowOff>
    </xdr:from>
    <xdr:ext cx="762000" cy="259045"/>
    <xdr:sp macro="" textlink="">
      <xdr:nvSpPr>
        <xdr:cNvPr id="468" name="テキスト ボックス 467"/>
        <xdr:cNvSpPr txBox="1"/>
      </xdr:nvSpPr>
      <xdr:spPr>
        <a:xfrm>
          <a:off x="14909800" y="34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77168</xdr:rowOff>
    </xdr:from>
    <xdr:to>
      <xdr:col>68</xdr:col>
      <xdr:colOff>203200</xdr:colOff>
      <xdr:row>19</xdr:row>
      <xdr:rowOff>7317</xdr:rowOff>
    </xdr:to>
    <xdr:sp macro="" textlink="">
      <xdr:nvSpPr>
        <xdr:cNvPr id="469" name="楕円 468"/>
        <xdr:cNvSpPr/>
      </xdr:nvSpPr>
      <xdr:spPr>
        <a:xfrm>
          <a:off x="14351000" y="31632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163545</xdr:rowOff>
    </xdr:from>
    <xdr:ext cx="762000" cy="259045"/>
    <xdr:sp macro="" textlink="">
      <xdr:nvSpPr>
        <xdr:cNvPr id="470" name="テキスト ボックス 469"/>
        <xdr:cNvSpPr txBox="1"/>
      </xdr:nvSpPr>
      <xdr:spPr>
        <a:xfrm>
          <a:off x="14020800" y="324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152340</xdr:rowOff>
    </xdr:from>
    <xdr:to>
      <xdr:col>64</xdr:col>
      <xdr:colOff>152400</xdr:colOff>
      <xdr:row>17</xdr:row>
      <xdr:rowOff>82490</xdr:rowOff>
    </xdr:to>
    <xdr:sp macro="" textlink="">
      <xdr:nvSpPr>
        <xdr:cNvPr id="471" name="楕円 470"/>
        <xdr:cNvSpPr/>
      </xdr:nvSpPr>
      <xdr:spPr>
        <a:xfrm>
          <a:off x="13462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67267</xdr:rowOff>
    </xdr:from>
    <xdr:ext cx="762000" cy="259045"/>
    <xdr:sp macro="" textlink="">
      <xdr:nvSpPr>
        <xdr:cNvPr id="472" name="テキスト ボックス 471"/>
        <xdr:cNvSpPr txBox="1"/>
      </xdr:nvSpPr>
      <xdr:spPr>
        <a:xfrm>
          <a:off x="13131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59,040
57,232
89.12
22,745,104
22,312,638
429,646
12,318,329
22,736,486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ポイント減となったが、引き続き類似団体内平均値を上回る状況となった。</a:t>
          </a:r>
        </a:p>
        <a:p>
          <a:r>
            <a:rPr kumimoji="1" lang="ja-JP" altLang="en-US" sz="1300">
              <a:latin typeface="ＭＳ Ｐゴシック" panose="020B0600070205080204" pitchFamily="50" charset="-128"/>
              <a:ea typeface="ＭＳ Ｐゴシック" panose="020B0600070205080204" pitchFamily="50" charset="-128"/>
            </a:rPr>
            <a:t>　団体規模に見合った人件費水準の維持に向け、限られた定員で業務の質を向上させるため、人事評価制度を活用し、更なる効率化を図る。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66040</xdr:rowOff>
    </xdr:to>
    <xdr:cxnSp macro="">
      <xdr:nvCxnSpPr>
        <xdr:cNvPr id="66" name="直線コネクタ 65"/>
        <xdr:cNvCxnSpPr/>
      </xdr:nvCxnSpPr>
      <xdr:spPr>
        <a:xfrm flipV="1">
          <a:off x="3987800" y="6512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66040</xdr:rowOff>
    </xdr:to>
    <xdr:cxnSp macro="">
      <xdr:nvCxnSpPr>
        <xdr:cNvPr id="69" name="直線コネクタ 68"/>
        <xdr:cNvCxnSpPr/>
      </xdr:nvCxnSpPr>
      <xdr:spPr>
        <a:xfrm>
          <a:off x="3098800" y="6466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123190</xdr:rowOff>
    </xdr:to>
    <xdr:cxnSp macro="">
      <xdr:nvCxnSpPr>
        <xdr:cNvPr id="72" name="直線コネクタ 71"/>
        <xdr:cNvCxnSpPr/>
      </xdr:nvCxnSpPr>
      <xdr:spPr>
        <a:xfrm>
          <a:off x="2209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115570</xdr:rowOff>
    </xdr:to>
    <xdr:cxnSp macro="">
      <xdr:nvCxnSpPr>
        <xdr:cNvPr id="75" name="直線コネクタ 74"/>
        <xdr:cNvCxnSpPr/>
      </xdr:nvCxnSpPr>
      <xdr:spPr>
        <a:xfrm flipV="1">
          <a:off x="1320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ごみ処理や消防等の業務を一部事務組合により行うといった減少要素はあるものの、保育所や幼稚園などの直接運営に携わる定数外職員の賃金の増加などにより、近年、類似団体内平均値を若干上回る状況で推移している。今年度は、物件費（分子）の増を上回る経常一般財源収入額等（分母）の増により経常収支比率が減となった。</a:t>
          </a:r>
        </a:p>
        <a:p>
          <a:r>
            <a:rPr kumimoji="1" lang="ja-JP" altLang="en-US" sz="1200">
              <a:latin typeface="ＭＳ Ｐゴシック" panose="020B0600070205080204" pitchFamily="50" charset="-128"/>
              <a:ea typeface="ＭＳ Ｐゴシック" panose="020B0600070205080204" pitchFamily="50" charset="-128"/>
            </a:rPr>
            <a:t>　今後も各種保守・点検等の維持管理経費や公共施設の管理経費の見直し等による物件費の抑制に努めるとともに、臨時職員の占める割合が大きい保育所等の施設の削減を含めた見直し等を検討する。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8890</xdr:rowOff>
    </xdr:to>
    <xdr:cxnSp macro="">
      <xdr:nvCxnSpPr>
        <xdr:cNvPr id="127" name="直線コネクタ 126"/>
        <xdr:cNvCxnSpPr/>
      </xdr:nvCxnSpPr>
      <xdr:spPr>
        <a:xfrm flipV="1">
          <a:off x="15671800" y="2908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31750</xdr:rowOff>
    </xdr:to>
    <xdr:cxnSp macro="">
      <xdr:nvCxnSpPr>
        <xdr:cNvPr id="130" name="直線コネクタ 129"/>
        <xdr:cNvCxnSpPr/>
      </xdr:nvCxnSpPr>
      <xdr:spPr>
        <a:xfrm flipV="1">
          <a:off x="14782800" y="292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31750</xdr:rowOff>
    </xdr:to>
    <xdr:cxnSp macro="">
      <xdr:nvCxnSpPr>
        <xdr:cNvPr id="133" name="直線コネクタ 132"/>
        <xdr:cNvCxnSpPr/>
      </xdr:nvCxnSpPr>
      <xdr:spPr>
        <a:xfrm>
          <a:off x="13893800" y="293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69850</xdr:rowOff>
    </xdr:to>
    <xdr:cxnSp macro="">
      <xdr:nvCxnSpPr>
        <xdr:cNvPr id="136" name="直線コネクタ 135"/>
        <xdr:cNvCxnSpPr/>
      </xdr:nvCxnSpPr>
      <xdr:spPr>
        <a:xfrm flipV="1">
          <a:off x="13004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8" name="楕円 147"/>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9" name="テキスト ボックス 148"/>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0" name="楕円 149"/>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51" name="テキスト ボックス 150"/>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2" name="楕円 151"/>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3" name="テキスト ボックス 152"/>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類似団体内平均値を下回る状況を維持しているが、自立支援給付事業や身体障害者等居宅サービス事業などの社会福祉費の増を主な要因として、増加傾向にある。</a:t>
          </a:r>
        </a:p>
        <a:p>
          <a:r>
            <a:rPr kumimoji="1" lang="ja-JP" altLang="en-US" sz="1300">
              <a:latin typeface="ＭＳ Ｐゴシック" panose="020B0600070205080204" pitchFamily="50" charset="-128"/>
              <a:ea typeface="ＭＳ Ｐゴシック" panose="020B0600070205080204" pitchFamily="50" charset="-128"/>
            </a:rPr>
            <a:t>　今後も財政の健全化を確保するため、市単独補助の見直しや給付の適正化等に努める。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39370</xdr:rowOff>
    </xdr:from>
    <xdr:to>
      <xdr:col>24</xdr:col>
      <xdr:colOff>25400</xdr:colOff>
      <xdr:row>55</xdr:row>
      <xdr:rowOff>39370</xdr:rowOff>
    </xdr:to>
    <xdr:cxnSp macro="">
      <xdr:nvCxnSpPr>
        <xdr:cNvPr id="188" name="直線コネクタ 187"/>
        <xdr:cNvCxnSpPr/>
      </xdr:nvCxnSpPr>
      <xdr:spPr>
        <a:xfrm>
          <a:off x="3987800" y="9469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157480</xdr:rowOff>
    </xdr:from>
    <xdr:to>
      <xdr:col>19</xdr:col>
      <xdr:colOff>187325</xdr:colOff>
      <xdr:row>55</xdr:row>
      <xdr:rowOff>39370</xdr:rowOff>
    </xdr:to>
    <xdr:cxnSp macro="">
      <xdr:nvCxnSpPr>
        <xdr:cNvPr id="191" name="直線コネクタ 190"/>
        <xdr:cNvCxnSpPr/>
      </xdr:nvCxnSpPr>
      <xdr:spPr>
        <a:xfrm>
          <a:off x="3098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54</xdr:row>
      <xdr:rowOff>157480</xdr:rowOff>
    </xdr:to>
    <xdr:cxnSp macro="">
      <xdr:nvCxnSpPr>
        <xdr:cNvPr id="194" name="直線コネクタ 193"/>
        <xdr:cNvCxnSpPr/>
      </xdr:nvCxnSpPr>
      <xdr:spPr>
        <a:xfrm>
          <a:off x="2209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81280</xdr:rowOff>
    </xdr:from>
    <xdr:to>
      <xdr:col>11</xdr:col>
      <xdr:colOff>9525</xdr:colOff>
      <xdr:row>54</xdr:row>
      <xdr:rowOff>149860</xdr:rowOff>
    </xdr:to>
    <xdr:cxnSp macro="">
      <xdr:nvCxnSpPr>
        <xdr:cNvPr id="197" name="直線コネクタ 196"/>
        <xdr:cNvCxnSpPr/>
      </xdr:nvCxnSpPr>
      <xdr:spPr>
        <a:xfrm>
          <a:off x="1320800" y="9339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160020</xdr:rowOff>
    </xdr:from>
    <xdr:to>
      <xdr:col>24</xdr:col>
      <xdr:colOff>76200</xdr:colOff>
      <xdr:row>55</xdr:row>
      <xdr:rowOff>90170</xdr:rowOff>
    </xdr:to>
    <xdr:sp macro="" textlink="">
      <xdr:nvSpPr>
        <xdr:cNvPr id="207" name="楕円 206"/>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5097</xdr:rowOff>
    </xdr:from>
    <xdr:ext cx="762000" cy="259045"/>
    <xdr:sp macro="" textlink="">
      <xdr:nvSpPr>
        <xdr:cNvPr id="208" name="扶助費該当値テキスト"/>
        <xdr:cNvSpPr txBox="1"/>
      </xdr:nvSpPr>
      <xdr:spPr>
        <a:xfrm>
          <a:off x="4914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09" name="楕円 208"/>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10" name="テキスト ボックス 209"/>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106680</xdr:rowOff>
    </xdr:from>
    <xdr:to>
      <xdr:col>15</xdr:col>
      <xdr:colOff>149225</xdr:colOff>
      <xdr:row>55</xdr:row>
      <xdr:rowOff>36830</xdr:rowOff>
    </xdr:to>
    <xdr:sp macro="" textlink="">
      <xdr:nvSpPr>
        <xdr:cNvPr id="211" name="楕円 210"/>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47007</xdr:rowOff>
    </xdr:from>
    <xdr:ext cx="762000" cy="259045"/>
    <xdr:sp macro="" textlink="">
      <xdr:nvSpPr>
        <xdr:cNvPr id="212" name="テキスト ボックス 211"/>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3" name="楕円 212"/>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4" name="テキスト ボックス 213"/>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15" name="楕円 214"/>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216" name="テキスト ボックス 215"/>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類似団体内平均値を上回る状況にある主な要因としては、下水道事業特別会計への繰出金の支出が挙げられる。</a:t>
          </a:r>
        </a:p>
        <a:p>
          <a:r>
            <a:rPr kumimoji="1" lang="ja-JP" altLang="en-US" sz="1300">
              <a:latin typeface="ＭＳ Ｐゴシック" panose="020B0600070205080204" pitchFamily="50" charset="-128"/>
              <a:ea typeface="ＭＳ Ｐゴシック" panose="020B0600070205080204" pitchFamily="50" charset="-128"/>
            </a:rPr>
            <a:t>　下水道事業特別会計については、平成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年度からの資本費平準化債の発行等により繰出金は減少傾向にある。</a:t>
          </a:r>
        </a:p>
        <a:p>
          <a:r>
            <a:rPr kumimoji="1" lang="ja-JP" altLang="en-US" sz="1300">
              <a:latin typeface="ＭＳ Ｐゴシック" panose="020B0600070205080204" pitchFamily="50" charset="-128"/>
              <a:ea typeface="ＭＳ Ｐゴシック" panose="020B0600070205080204" pitchFamily="50" charset="-128"/>
            </a:rPr>
            <a:t>　今後も特別会計における独立採算を原則とした事業運営を基本方針としたなかで、基準外繰出金の抑制に努める。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154759</xdr:rowOff>
    </xdr:from>
    <xdr:to>
      <xdr:col>82</xdr:col>
      <xdr:colOff>107950</xdr:colOff>
      <xdr:row>58</xdr:row>
      <xdr:rowOff>2903</xdr:rowOff>
    </xdr:to>
    <xdr:cxnSp macro="">
      <xdr:nvCxnSpPr>
        <xdr:cNvPr id="251" name="直線コネクタ 250"/>
        <xdr:cNvCxnSpPr/>
      </xdr:nvCxnSpPr>
      <xdr:spPr>
        <a:xfrm flipV="1">
          <a:off x="15671800" y="992740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109038</xdr:rowOff>
    </xdr:from>
    <xdr:to>
      <xdr:col>78</xdr:col>
      <xdr:colOff>69850</xdr:colOff>
      <xdr:row>58</xdr:row>
      <xdr:rowOff>2903</xdr:rowOff>
    </xdr:to>
    <xdr:cxnSp macro="">
      <xdr:nvCxnSpPr>
        <xdr:cNvPr id="254" name="直線コネクタ 253"/>
        <xdr:cNvCxnSpPr/>
      </xdr:nvCxnSpPr>
      <xdr:spPr>
        <a:xfrm>
          <a:off x="14782800" y="988168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95976</xdr:rowOff>
    </xdr:from>
    <xdr:to>
      <xdr:col>73</xdr:col>
      <xdr:colOff>180975</xdr:colOff>
      <xdr:row>57</xdr:row>
      <xdr:rowOff>109038</xdr:rowOff>
    </xdr:to>
    <xdr:cxnSp macro="">
      <xdr:nvCxnSpPr>
        <xdr:cNvPr id="257" name="直線コネクタ 256"/>
        <xdr:cNvCxnSpPr/>
      </xdr:nvCxnSpPr>
      <xdr:spPr>
        <a:xfrm>
          <a:off x="13893800" y="98686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50256</xdr:rowOff>
    </xdr:from>
    <xdr:to>
      <xdr:col>69</xdr:col>
      <xdr:colOff>92075</xdr:colOff>
      <xdr:row>57</xdr:row>
      <xdr:rowOff>95976</xdr:rowOff>
    </xdr:to>
    <xdr:cxnSp macro="">
      <xdr:nvCxnSpPr>
        <xdr:cNvPr id="260" name="直線コネクタ 259"/>
        <xdr:cNvCxnSpPr/>
      </xdr:nvCxnSpPr>
      <xdr:spPr>
        <a:xfrm>
          <a:off x="13004800" y="9822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103959</xdr:rowOff>
    </xdr:from>
    <xdr:to>
      <xdr:col>82</xdr:col>
      <xdr:colOff>158750</xdr:colOff>
      <xdr:row>58</xdr:row>
      <xdr:rowOff>34109</xdr:rowOff>
    </xdr:to>
    <xdr:sp macro="" textlink="">
      <xdr:nvSpPr>
        <xdr:cNvPr id="270" name="楕円 269"/>
        <xdr:cNvSpPr/>
      </xdr:nvSpPr>
      <xdr:spPr>
        <a:xfrm>
          <a:off x="164592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76036</xdr:rowOff>
    </xdr:from>
    <xdr:ext cx="762000" cy="259045"/>
    <xdr:sp macro="" textlink="">
      <xdr:nvSpPr>
        <xdr:cNvPr id="271" name="その他該当値テキスト"/>
        <xdr:cNvSpPr txBox="1"/>
      </xdr:nvSpPr>
      <xdr:spPr>
        <a:xfrm>
          <a:off x="16598900" y="984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123553</xdr:rowOff>
    </xdr:from>
    <xdr:to>
      <xdr:col>78</xdr:col>
      <xdr:colOff>120650</xdr:colOff>
      <xdr:row>58</xdr:row>
      <xdr:rowOff>53703</xdr:rowOff>
    </xdr:to>
    <xdr:sp macro="" textlink="">
      <xdr:nvSpPr>
        <xdr:cNvPr id="272" name="楕円 271"/>
        <xdr:cNvSpPr/>
      </xdr:nvSpPr>
      <xdr:spPr>
        <a:xfrm>
          <a:off x="15621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38480</xdr:rowOff>
    </xdr:from>
    <xdr:ext cx="736600" cy="259045"/>
    <xdr:sp macro="" textlink="">
      <xdr:nvSpPr>
        <xdr:cNvPr id="273" name="テキスト ボックス 272"/>
        <xdr:cNvSpPr txBox="1"/>
      </xdr:nvSpPr>
      <xdr:spPr>
        <a:xfrm>
          <a:off x="15290800" y="9982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58238</xdr:rowOff>
    </xdr:from>
    <xdr:to>
      <xdr:col>74</xdr:col>
      <xdr:colOff>31750</xdr:colOff>
      <xdr:row>57</xdr:row>
      <xdr:rowOff>159838</xdr:rowOff>
    </xdr:to>
    <xdr:sp macro="" textlink="">
      <xdr:nvSpPr>
        <xdr:cNvPr id="274" name="楕円 273"/>
        <xdr:cNvSpPr/>
      </xdr:nvSpPr>
      <xdr:spPr>
        <a:xfrm>
          <a:off x="14732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144615</xdr:rowOff>
    </xdr:from>
    <xdr:ext cx="762000" cy="259045"/>
    <xdr:sp macro="" textlink="">
      <xdr:nvSpPr>
        <xdr:cNvPr id="275" name="テキスト ボックス 274"/>
        <xdr:cNvSpPr txBox="1"/>
      </xdr:nvSpPr>
      <xdr:spPr>
        <a:xfrm>
          <a:off x="14401800" y="99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45176</xdr:rowOff>
    </xdr:from>
    <xdr:to>
      <xdr:col>69</xdr:col>
      <xdr:colOff>142875</xdr:colOff>
      <xdr:row>57</xdr:row>
      <xdr:rowOff>146776</xdr:rowOff>
    </xdr:to>
    <xdr:sp macro="" textlink="">
      <xdr:nvSpPr>
        <xdr:cNvPr id="276" name="楕円 275"/>
        <xdr:cNvSpPr/>
      </xdr:nvSpPr>
      <xdr:spPr>
        <a:xfrm>
          <a:off x="13843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131553</xdr:rowOff>
    </xdr:from>
    <xdr:ext cx="762000" cy="259045"/>
    <xdr:sp macro="" textlink="">
      <xdr:nvSpPr>
        <xdr:cNvPr id="277" name="テキスト ボックス 276"/>
        <xdr:cNvSpPr txBox="1"/>
      </xdr:nvSpPr>
      <xdr:spPr>
        <a:xfrm>
          <a:off x="13512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170906</xdr:rowOff>
    </xdr:from>
    <xdr:to>
      <xdr:col>65</xdr:col>
      <xdr:colOff>53975</xdr:colOff>
      <xdr:row>57</xdr:row>
      <xdr:rowOff>101056</xdr:rowOff>
    </xdr:to>
    <xdr:sp macro="" textlink="">
      <xdr:nvSpPr>
        <xdr:cNvPr id="278" name="楕円 277"/>
        <xdr:cNvSpPr/>
      </xdr:nvSpPr>
      <xdr:spPr>
        <a:xfrm>
          <a:off x="12954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85833</xdr:rowOff>
    </xdr:from>
    <xdr:ext cx="762000" cy="259045"/>
    <xdr:sp macro="" textlink="">
      <xdr:nvSpPr>
        <xdr:cNvPr id="279" name="テキスト ボックス 278"/>
        <xdr:cNvSpPr txBox="1"/>
      </xdr:nvSpPr>
      <xdr:spPr>
        <a:xfrm>
          <a:off x="12623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類似団体内平均値を上回っている状況となっている主な要因としては、ごみ処理や消防等の業務を一部事務組合により行っていることが挙げられる。</a:t>
          </a:r>
        </a:p>
        <a:p>
          <a:r>
            <a:rPr kumimoji="1" lang="ja-JP" altLang="en-US" sz="1200">
              <a:latin typeface="ＭＳ Ｐゴシック" panose="020B0600070205080204" pitchFamily="50" charset="-128"/>
              <a:ea typeface="ＭＳ Ｐゴシック" panose="020B0600070205080204" pitchFamily="50" charset="-128"/>
            </a:rPr>
            <a:t>　経常的経費充当一般財源等に係る補助費等の</a:t>
          </a:r>
          <a:r>
            <a:rPr kumimoji="1" lang="en-US" altLang="ja-JP" sz="1200">
              <a:latin typeface="ＭＳ Ｐゴシック" panose="020B0600070205080204" pitchFamily="50" charset="-128"/>
              <a:ea typeface="ＭＳ Ｐゴシック" panose="020B0600070205080204" pitchFamily="50" charset="-128"/>
            </a:rPr>
            <a:t>83.9%</a:t>
          </a:r>
          <a:r>
            <a:rPr kumimoji="1" lang="ja-JP" altLang="en-US" sz="1200">
              <a:latin typeface="ＭＳ Ｐゴシック" panose="020B0600070205080204" pitchFamily="50" charset="-128"/>
              <a:ea typeface="ＭＳ Ｐゴシック" panose="020B0600070205080204" pitchFamily="50" charset="-128"/>
            </a:rPr>
            <a:t>が関係一部事務組合への負担金等であることから、各組合に対し、負担金の抑制等について強く要請していく必要がある。</a:t>
          </a:r>
        </a:p>
        <a:p>
          <a:r>
            <a:rPr kumimoji="1" lang="ja-JP" altLang="en-US" sz="1200">
              <a:latin typeface="ＭＳ Ｐゴシック" panose="020B0600070205080204" pitchFamily="50" charset="-128"/>
              <a:ea typeface="ＭＳ Ｐゴシック" panose="020B0600070205080204" pitchFamily="50" charset="-128"/>
            </a:rPr>
            <a:t>　今後も補助金等の適正化を推進するとともに、継続的な見直しを行っていく。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41275</xdr:rowOff>
    </xdr:from>
    <xdr:to>
      <xdr:col>82</xdr:col>
      <xdr:colOff>107950</xdr:colOff>
      <xdr:row>38</xdr:row>
      <xdr:rowOff>52705</xdr:rowOff>
    </xdr:to>
    <xdr:cxnSp macro="">
      <xdr:nvCxnSpPr>
        <xdr:cNvPr id="307" name="直線コネクタ 306"/>
        <xdr:cNvCxnSpPr/>
      </xdr:nvCxnSpPr>
      <xdr:spPr>
        <a:xfrm flipV="1">
          <a:off x="15671800" y="65563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52705</xdr:rowOff>
    </xdr:from>
    <xdr:to>
      <xdr:col>78</xdr:col>
      <xdr:colOff>69850</xdr:colOff>
      <xdr:row>38</xdr:row>
      <xdr:rowOff>81280</xdr:rowOff>
    </xdr:to>
    <xdr:cxnSp macro="">
      <xdr:nvCxnSpPr>
        <xdr:cNvPr id="310" name="直線コネクタ 309"/>
        <xdr:cNvCxnSpPr/>
      </xdr:nvCxnSpPr>
      <xdr:spPr>
        <a:xfrm flipV="1">
          <a:off x="14782800" y="6567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104140</xdr:rowOff>
    </xdr:to>
    <xdr:cxnSp macro="">
      <xdr:nvCxnSpPr>
        <xdr:cNvPr id="313" name="直線コネクタ 312"/>
        <xdr:cNvCxnSpPr/>
      </xdr:nvCxnSpPr>
      <xdr:spPr>
        <a:xfrm flipV="1">
          <a:off x="13893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127000</xdr:rowOff>
    </xdr:to>
    <xdr:cxnSp macro="">
      <xdr:nvCxnSpPr>
        <xdr:cNvPr id="316" name="直線コネクタ 315"/>
        <xdr:cNvCxnSpPr/>
      </xdr:nvCxnSpPr>
      <xdr:spPr>
        <a:xfrm flipV="1">
          <a:off x="13004800" y="661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161925</xdr:rowOff>
    </xdr:from>
    <xdr:to>
      <xdr:col>82</xdr:col>
      <xdr:colOff>158750</xdr:colOff>
      <xdr:row>38</xdr:row>
      <xdr:rowOff>92075</xdr:rowOff>
    </xdr:to>
    <xdr:sp macro="" textlink="">
      <xdr:nvSpPr>
        <xdr:cNvPr id="326" name="楕円 325"/>
        <xdr:cNvSpPr/>
      </xdr:nvSpPr>
      <xdr:spPr>
        <a:xfrm>
          <a:off x="164592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134002</xdr:rowOff>
    </xdr:from>
    <xdr:ext cx="762000" cy="259045"/>
    <xdr:sp macro="" textlink="">
      <xdr:nvSpPr>
        <xdr:cNvPr id="327" name="補助費等該当値テキスト"/>
        <xdr:cNvSpPr txBox="1"/>
      </xdr:nvSpPr>
      <xdr:spPr>
        <a:xfrm>
          <a:off x="16598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1905</xdr:rowOff>
    </xdr:from>
    <xdr:to>
      <xdr:col>78</xdr:col>
      <xdr:colOff>120650</xdr:colOff>
      <xdr:row>38</xdr:row>
      <xdr:rowOff>103505</xdr:rowOff>
    </xdr:to>
    <xdr:sp macro="" textlink="">
      <xdr:nvSpPr>
        <xdr:cNvPr id="328" name="楕円 327"/>
        <xdr:cNvSpPr/>
      </xdr:nvSpPr>
      <xdr:spPr>
        <a:xfrm>
          <a:off x="15621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88282</xdr:rowOff>
    </xdr:from>
    <xdr:ext cx="736600" cy="259045"/>
    <xdr:sp macro="" textlink="">
      <xdr:nvSpPr>
        <xdr:cNvPr id="329" name="テキスト ボックス 328"/>
        <xdr:cNvSpPr txBox="1"/>
      </xdr:nvSpPr>
      <xdr:spPr>
        <a:xfrm>
          <a:off x="15290800" y="660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0" name="楕円 329"/>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1" name="テキスト ボックス 330"/>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32" name="楕円 331"/>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3" name="テキスト ボックス 332"/>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4" name="楕円 333"/>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35" name="テキスト ボックス 334"/>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財政状況を考慮したなかでの適切な事業の選択等による地方債の発行により、類似団体内平均値を下回る状況を維持している。</a:t>
          </a:r>
        </a:p>
        <a:p>
          <a:r>
            <a:rPr kumimoji="1" lang="ja-JP" altLang="en-US" sz="1300">
              <a:latin typeface="ＭＳ Ｐゴシック" panose="020B0600070205080204" pitchFamily="50" charset="-128"/>
              <a:ea typeface="ＭＳ Ｐゴシック" panose="020B0600070205080204" pitchFamily="50" charset="-128"/>
            </a:rPr>
            <a:t>　引き続き財政状況を考慮したなかでの計画的な地方債の発行に努め、類似団体内平均値を下回る状況を維持できるよう取り組む。</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133531</xdr:rowOff>
    </xdr:from>
    <xdr:to>
      <xdr:col>24</xdr:col>
      <xdr:colOff>25400</xdr:colOff>
      <xdr:row>75</xdr:row>
      <xdr:rowOff>7801</xdr:rowOff>
    </xdr:to>
    <xdr:cxnSp macro="">
      <xdr:nvCxnSpPr>
        <xdr:cNvPr id="370" name="直線コネクタ 369"/>
        <xdr:cNvCxnSpPr/>
      </xdr:nvCxnSpPr>
      <xdr:spPr>
        <a:xfrm flipV="1">
          <a:off x="3987800" y="128208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7801</xdr:rowOff>
    </xdr:from>
    <xdr:to>
      <xdr:col>19</xdr:col>
      <xdr:colOff>187325</xdr:colOff>
      <xdr:row>75</xdr:row>
      <xdr:rowOff>33927</xdr:rowOff>
    </xdr:to>
    <xdr:cxnSp macro="">
      <xdr:nvCxnSpPr>
        <xdr:cNvPr id="373" name="直線コネクタ 372"/>
        <xdr:cNvCxnSpPr/>
      </xdr:nvCxnSpPr>
      <xdr:spPr>
        <a:xfrm flipV="1">
          <a:off x="3098800" y="128665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33927</xdr:rowOff>
    </xdr:from>
    <xdr:to>
      <xdr:col>15</xdr:col>
      <xdr:colOff>98425</xdr:colOff>
      <xdr:row>75</xdr:row>
      <xdr:rowOff>79647</xdr:rowOff>
    </xdr:to>
    <xdr:cxnSp macro="">
      <xdr:nvCxnSpPr>
        <xdr:cNvPr id="376" name="直線コネクタ 375"/>
        <xdr:cNvCxnSpPr/>
      </xdr:nvCxnSpPr>
      <xdr:spPr>
        <a:xfrm flipV="1">
          <a:off x="2209800" y="128926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79647</xdr:rowOff>
    </xdr:from>
    <xdr:to>
      <xdr:col>11</xdr:col>
      <xdr:colOff>9525</xdr:colOff>
      <xdr:row>75</xdr:row>
      <xdr:rowOff>144962</xdr:rowOff>
    </xdr:to>
    <xdr:cxnSp macro="">
      <xdr:nvCxnSpPr>
        <xdr:cNvPr id="379" name="直線コネクタ 378"/>
        <xdr:cNvCxnSpPr/>
      </xdr:nvCxnSpPr>
      <xdr:spPr>
        <a:xfrm flipV="1">
          <a:off x="1320800" y="1293839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82731</xdr:rowOff>
    </xdr:from>
    <xdr:to>
      <xdr:col>24</xdr:col>
      <xdr:colOff>76200</xdr:colOff>
      <xdr:row>75</xdr:row>
      <xdr:rowOff>12881</xdr:rowOff>
    </xdr:to>
    <xdr:sp macro="" textlink="">
      <xdr:nvSpPr>
        <xdr:cNvPr id="389" name="楕円 388"/>
        <xdr:cNvSpPr/>
      </xdr:nvSpPr>
      <xdr:spPr>
        <a:xfrm>
          <a:off x="47752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99258</xdr:rowOff>
    </xdr:from>
    <xdr:ext cx="762000" cy="259045"/>
    <xdr:sp macro="" textlink="">
      <xdr:nvSpPr>
        <xdr:cNvPr id="390" name="公債費該当値テキスト"/>
        <xdr:cNvSpPr txBox="1"/>
      </xdr:nvSpPr>
      <xdr:spPr>
        <a:xfrm>
          <a:off x="4914900" y="126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128451</xdr:rowOff>
    </xdr:from>
    <xdr:to>
      <xdr:col>20</xdr:col>
      <xdr:colOff>38100</xdr:colOff>
      <xdr:row>75</xdr:row>
      <xdr:rowOff>58601</xdr:rowOff>
    </xdr:to>
    <xdr:sp macro="" textlink="">
      <xdr:nvSpPr>
        <xdr:cNvPr id="391" name="楕円 390"/>
        <xdr:cNvSpPr/>
      </xdr:nvSpPr>
      <xdr:spPr>
        <a:xfrm>
          <a:off x="3937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68778</xdr:rowOff>
    </xdr:from>
    <xdr:ext cx="736600" cy="259045"/>
    <xdr:sp macro="" textlink="">
      <xdr:nvSpPr>
        <xdr:cNvPr id="392" name="テキスト ボックス 391"/>
        <xdr:cNvSpPr txBox="1"/>
      </xdr:nvSpPr>
      <xdr:spPr>
        <a:xfrm>
          <a:off x="3606800" y="1258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154577</xdr:rowOff>
    </xdr:from>
    <xdr:to>
      <xdr:col>15</xdr:col>
      <xdr:colOff>149225</xdr:colOff>
      <xdr:row>75</xdr:row>
      <xdr:rowOff>84727</xdr:rowOff>
    </xdr:to>
    <xdr:sp macro="" textlink="">
      <xdr:nvSpPr>
        <xdr:cNvPr id="393" name="楕円 392"/>
        <xdr:cNvSpPr/>
      </xdr:nvSpPr>
      <xdr:spPr>
        <a:xfrm>
          <a:off x="3048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94904</xdr:rowOff>
    </xdr:from>
    <xdr:ext cx="762000" cy="259045"/>
    <xdr:sp macro="" textlink="">
      <xdr:nvSpPr>
        <xdr:cNvPr id="394" name="テキスト ボックス 393"/>
        <xdr:cNvSpPr txBox="1"/>
      </xdr:nvSpPr>
      <xdr:spPr>
        <a:xfrm>
          <a:off x="2717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28847</xdr:rowOff>
    </xdr:from>
    <xdr:to>
      <xdr:col>11</xdr:col>
      <xdr:colOff>60325</xdr:colOff>
      <xdr:row>75</xdr:row>
      <xdr:rowOff>130447</xdr:rowOff>
    </xdr:to>
    <xdr:sp macro="" textlink="">
      <xdr:nvSpPr>
        <xdr:cNvPr id="395" name="楕円 394"/>
        <xdr:cNvSpPr/>
      </xdr:nvSpPr>
      <xdr:spPr>
        <a:xfrm>
          <a:off x="2159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140624</xdr:rowOff>
    </xdr:from>
    <xdr:ext cx="762000" cy="259045"/>
    <xdr:sp macro="" textlink="">
      <xdr:nvSpPr>
        <xdr:cNvPr id="396" name="テキスト ボックス 395"/>
        <xdr:cNvSpPr txBox="1"/>
      </xdr:nvSpPr>
      <xdr:spPr>
        <a:xfrm>
          <a:off x="1828800" y="12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94162</xdr:rowOff>
    </xdr:from>
    <xdr:to>
      <xdr:col>6</xdr:col>
      <xdr:colOff>171450</xdr:colOff>
      <xdr:row>76</xdr:row>
      <xdr:rowOff>24312</xdr:rowOff>
    </xdr:to>
    <xdr:sp macro="" textlink="">
      <xdr:nvSpPr>
        <xdr:cNvPr id="397" name="楕円 396"/>
        <xdr:cNvSpPr/>
      </xdr:nvSpPr>
      <xdr:spPr>
        <a:xfrm>
          <a:off x="1270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34489</xdr:rowOff>
    </xdr:from>
    <xdr:ext cx="762000" cy="259045"/>
    <xdr:sp macro="" textlink="">
      <xdr:nvSpPr>
        <xdr:cNvPr id="398" name="テキスト ボックス 397"/>
        <xdr:cNvSpPr txBox="1"/>
      </xdr:nvSpPr>
      <xdr:spPr>
        <a:xfrm>
          <a:off x="939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ポイント減となったが、引き続き類似団体内平均値を上回る状況となった。</a:t>
          </a:r>
        </a:p>
        <a:p>
          <a:r>
            <a:rPr kumimoji="1" lang="ja-JP" altLang="en-US" sz="1300">
              <a:latin typeface="ＭＳ Ｐゴシック" panose="020B0600070205080204" pitchFamily="50" charset="-128"/>
              <a:ea typeface="ＭＳ Ｐゴシック" panose="020B0600070205080204" pitchFamily="50" charset="-128"/>
            </a:rPr>
            <a:t>　今後も、経常経費の削減に努めるとともに、徴収体制等の強化などによる経常一般財源の増加に努める。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79</xdr:row>
      <xdr:rowOff>106426</xdr:rowOff>
    </xdr:to>
    <xdr:cxnSp macro="">
      <xdr:nvCxnSpPr>
        <xdr:cNvPr id="429" name="直線コネクタ 428"/>
        <xdr:cNvCxnSpPr/>
      </xdr:nvCxnSpPr>
      <xdr:spPr>
        <a:xfrm flipV="1">
          <a:off x="15671800" y="135778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79</xdr:row>
      <xdr:rowOff>106426</xdr:rowOff>
    </xdr:to>
    <xdr:cxnSp macro="">
      <xdr:nvCxnSpPr>
        <xdr:cNvPr id="432" name="直線コネクタ 431"/>
        <xdr:cNvCxnSpPr/>
      </xdr:nvCxnSpPr>
      <xdr:spPr>
        <a:xfrm>
          <a:off x="14782800" y="135412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78</xdr:row>
      <xdr:rowOff>168148</xdr:rowOff>
    </xdr:to>
    <xdr:cxnSp macro="">
      <xdr:nvCxnSpPr>
        <xdr:cNvPr id="435" name="直線コネクタ 434"/>
        <xdr:cNvCxnSpPr/>
      </xdr:nvCxnSpPr>
      <xdr:spPr>
        <a:xfrm>
          <a:off x="13893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136144</xdr:rowOff>
    </xdr:from>
    <xdr:to>
      <xdr:col>69</xdr:col>
      <xdr:colOff>92075</xdr:colOff>
      <xdr:row>78</xdr:row>
      <xdr:rowOff>149861</xdr:rowOff>
    </xdr:to>
    <xdr:cxnSp macro="">
      <xdr:nvCxnSpPr>
        <xdr:cNvPr id="438" name="直線コネクタ 437"/>
        <xdr:cNvCxnSpPr/>
      </xdr:nvCxnSpPr>
      <xdr:spPr>
        <a:xfrm>
          <a:off x="13004800" y="135092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2" name="テキスト ボックス 441"/>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48" name="楕円 447"/>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49"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50" name="楕円 449"/>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51" name="テキスト ボックス 450"/>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2" name="楕円 451"/>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3" name="テキスト ボックス 452"/>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4" name="楕円 453"/>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5" name="テキスト ボックス 454"/>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85344</xdr:rowOff>
    </xdr:from>
    <xdr:to>
      <xdr:col>65</xdr:col>
      <xdr:colOff>53975</xdr:colOff>
      <xdr:row>79</xdr:row>
      <xdr:rowOff>15494</xdr:rowOff>
    </xdr:to>
    <xdr:sp macro="" textlink="">
      <xdr:nvSpPr>
        <xdr:cNvPr id="456" name="楕円 455"/>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271</xdr:rowOff>
    </xdr:from>
    <xdr:ext cx="762000" cy="259045"/>
    <xdr:sp macro="" textlink="">
      <xdr:nvSpPr>
        <xdr:cNvPr id="457" name="テキスト ボックス 456"/>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28795</xdr:rowOff>
    </xdr:from>
    <xdr:to>
      <xdr:col>29</xdr:col>
      <xdr:colOff>127000</xdr:colOff>
      <xdr:row>17</xdr:row>
      <xdr:rowOff>40927</xdr:rowOff>
    </xdr:to>
    <xdr:cxnSp macro="">
      <xdr:nvCxnSpPr>
        <xdr:cNvPr id="52" name="直線コネクタ 51"/>
        <xdr:cNvCxnSpPr/>
      </xdr:nvCxnSpPr>
      <xdr:spPr bwMode="auto">
        <a:xfrm flipV="1">
          <a:off x="5003800" y="2991070"/>
          <a:ext cx="647700" cy="12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40927</xdr:rowOff>
    </xdr:from>
    <xdr:to>
      <xdr:col>26</xdr:col>
      <xdr:colOff>50800</xdr:colOff>
      <xdr:row>17</xdr:row>
      <xdr:rowOff>69828</xdr:rowOff>
    </xdr:to>
    <xdr:cxnSp macro="">
      <xdr:nvCxnSpPr>
        <xdr:cNvPr id="55" name="直線コネクタ 54"/>
        <xdr:cNvCxnSpPr/>
      </xdr:nvCxnSpPr>
      <xdr:spPr bwMode="auto">
        <a:xfrm flipV="1">
          <a:off x="4305300" y="3003202"/>
          <a:ext cx="698500" cy="2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69828</xdr:rowOff>
    </xdr:from>
    <xdr:to>
      <xdr:col>22</xdr:col>
      <xdr:colOff>114300</xdr:colOff>
      <xdr:row>17</xdr:row>
      <xdr:rowOff>80850</xdr:rowOff>
    </xdr:to>
    <xdr:cxnSp macro="">
      <xdr:nvCxnSpPr>
        <xdr:cNvPr id="58" name="直線コネクタ 57"/>
        <xdr:cNvCxnSpPr/>
      </xdr:nvCxnSpPr>
      <xdr:spPr bwMode="auto">
        <a:xfrm flipV="1">
          <a:off x="3606800" y="3032103"/>
          <a:ext cx="698500" cy="11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80850</xdr:rowOff>
    </xdr:from>
    <xdr:to>
      <xdr:col>18</xdr:col>
      <xdr:colOff>177800</xdr:colOff>
      <xdr:row>17</xdr:row>
      <xdr:rowOff>116561</xdr:rowOff>
    </xdr:to>
    <xdr:cxnSp macro="">
      <xdr:nvCxnSpPr>
        <xdr:cNvPr id="61" name="直線コネクタ 60"/>
        <xdr:cNvCxnSpPr/>
      </xdr:nvCxnSpPr>
      <xdr:spPr bwMode="auto">
        <a:xfrm flipV="1">
          <a:off x="2908300" y="3043125"/>
          <a:ext cx="698500" cy="35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149445</xdr:rowOff>
    </xdr:from>
    <xdr:to>
      <xdr:col>29</xdr:col>
      <xdr:colOff>177800</xdr:colOff>
      <xdr:row>17</xdr:row>
      <xdr:rowOff>79595</xdr:rowOff>
    </xdr:to>
    <xdr:sp macro="" textlink="">
      <xdr:nvSpPr>
        <xdr:cNvPr id="71" name="楕円 70"/>
        <xdr:cNvSpPr/>
      </xdr:nvSpPr>
      <xdr:spPr bwMode="auto">
        <a:xfrm>
          <a:off x="5600700" y="294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121522</xdr:rowOff>
    </xdr:from>
    <xdr:ext cx="762000" cy="259045"/>
    <xdr:sp macro="" textlink="">
      <xdr:nvSpPr>
        <xdr:cNvPr id="72" name="人口1人当たり決算額の推移該当値テキスト130"/>
        <xdr:cNvSpPr txBox="1"/>
      </xdr:nvSpPr>
      <xdr:spPr>
        <a:xfrm>
          <a:off x="5740400" y="291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161577</xdr:rowOff>
    </xdr:from>
    <xdr:to>
      <xdr:col>26</xdr:col>
      <xdr:colOff>101600</xdr:colOff>
      <xdr:row>17</xdr:row>
      <xdr:rowOff>91727</xdr:rowOff>
    </xdr:to>
    <xdr:sp macro="" textlink="">
      <xdr:nvSpPr>
        <xdr:cNvPr id="73" name="楕円 72"/>
        <xdr:cNvSpPr/>
      </xdr:nvSpPr>
      <xdr:spPr bwMode="auto">
        <a:xfrm>
          <a:off x="4953000" y="295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76504</xdr:rowOff>
    </xdr:from>
    <xdr:ext cx="736600" cy="259045"/>
    <xdr:sp macro="" textlink="">
      <xdr:nvSpPr>
        <xdr:cNvPr id="74" name="テキスト ボックス 73"/>
        <xdr:cNvSpPr txBox="1"/>
      </xdr:nvSpPr>
      <xdr:spPr>
        <a:xfrm>
          <a:off x="4622800" y="3038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19028</xdr:rowOff>
    </xdr:from>
    <xdr:to>
      <xdr:col>22</xdr:col>
      <xdr:colOff>165100</xdr:colOff>
      <xdr:row>17</xdr:row>
      <xdr:rowOff>120628</xdr:rowOff>
    </xdr:to>
    <xdr:sp macro="" textlink="">
      <xdr:nvSpPr>
        <xdr:cNvPr id="75" name="楕円 74"/>
        <xdr:cNvSpPr/>
      </xdr:nvSpPr>
      <xdr:spPr bwMode="auto">
        <a:xfrm>
          <a:off x="4254500" y="298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105405</xdr:rowOff>
    </xdr:from>
    <xdr:ext cx="762000" cy="259045"/>
    <xdr:sp macro="" textlink="">
      <xdr:nvSpPr>
        <xdr:cNvPr id="76" name="テキスト ボックス 75"/>
        <xdr:cNvSpPr txBox="1"/>
      </xdr:nvSpPr>
      <xdr:spPr>
        <a:xfrm>
          <a:off x="3924300" y="306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30050</xdr:rowOff>
    </xdr:from>
    <xdr:to>
      <xdr:col>19</xdr:col>
      <xdr:colOff>38100</xdr:colOff>
      <xdr:row>17</xdr:row>
      <xdr:rowOff>131650</xdr:rowOff>
    </xdr:to>
    <xdr:sp macro="" textlink="">
      <xdr:nvSpPr>
        <xdr:cNvPr id="77" name="楕円 76"/>
        <xdr:cNvSpPr/>
      </xdr:nvSpPr>
      <xdr:spPr bwMode="auto">
        <a:xfrm>
          <a:off x="3556000" y="299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116427</xdr:rowOff>
    </xdr:from>
    <xdr:ext cx="762000" cy="259045"/>
    <xdr:sp macro="" textlink="">
      <xdr:nvSpPr>
        <xdr:cNvPr id="78" name="テキスト ボックス 77"/>
        <xdr:cNvSpPr txBox="1"/>
      </xdr:nvSpPr>
      <xdr:spPr>
        <a:xfrm>
          <a:off x="3225800" y="30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65761</xdr:rowOff>
    </xdr:from>
    <xdr:to>
      <xdr:col>15</xdr:col>
      <xdr:colOff>101600</xdr:colOff>
      <xdr:row>17</xdr:row>
      <xdr:rowOff>167361</xdr:rowOff>
    </xdr:to>
    <xdr:sp macro="" textlink="">
      <xdr:nvSpPr>
        <xdr:cNvPr id="79" name="楕円 78"/>
        <xdr:cNvSpPr/>
      </xdr:nvSpPr>
      <xdr:spPr bwMode="auto">
        <a:xfrm>
          <a:off x="2857500" y="302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152138</xdr:rowOff>
    </xdr:from>
    <xdr:ext cx="762000" cy="259045"/>
    <xdr:sp macro="" textlink="">
      <xdr:nvSpPr>
        <xdr:cNvPr id="80" name="テキスト ボックス 79"/>
        <xdr:cNvSpPr txBox="1"/>
      </xdr:nvSpPr>
      <xdr:spPr>
        <a:xfrm>
          <a:off x="2527300" y="311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247861</xdr:rowOff>
    </xdr:from>
    <xdr:to>
      <xdr:col>29</xdr:col>
      <xdr:colOff>127000</xdr:colOff>
      <xdr:row>37</xdr:row>
      <xdr:rowOff>260640</xdr:rowOff>
    </xdr:to>
    <xdr:cxnSp macro="">
      <xdr:nvCxnSpPr>
        <xdr:cNvPr id="112" name="直線コネクタ 111"/>
        <xdr:cNvCxnSpPr/>
      </xdr:nvCxnSpPr>
      <xdr:spPr bwMode="auto">
        <a:xfrm>
          <a:off x="5003800" y="7372561"/>
          <a:ext cx="647700" cy="12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201821</xdr:rowOff>
    </xdr:from>
    <xdr:to>
      <xdr:col>26</xdr:col>
      <xdr:colOff>50800</xdr:colOff>
      <xdr:row>37</xdr:row>
      <xdr:rowOff>247861</xdr:rowOff>
    </xdr:to>
    <xdr:cxnSp macro="">
      <xdr:nvCxnSpPr>
        <xdr:cNvPr id="115" name="直線コネクタ 114"/>
        <xdr:cNvCxnSpPr/>
      </xdr:nvCxnSpPr>
      <xdr:spPr bwMode="auto">
        <a:xfrm>
          <a:off x="4305300" y="7326521"/>
          <a:ext cx="698500" cy="4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169383</xdr:rowOff>
    </xdr:from>
    <xdr:to>
      <xdr:col>22</xdr:col>
      <xdr:colOff>114300</xdr:colOff>
      <xdr:row>37</xdr:row>
      <xdr:rowOff>201821</xdr:rowOff>
    </xdr:to>
    <xdr:cxnSp macro="">
      <xdr:nvCxnSpPr>
        <xdr:cNvPr id="118" name="直線コネクタ 117"/>
        <xdr:cNvCxnSpPr/>
      </xdr:nvCxnSpPr>
      <xdr:spPr bwMode="auto">
        <a:xfrm>
          <a:off x="3606800" y="7294083"/>
          <a:ext cx="698500" cy="3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169383</xdr:rowOff>
    </xdr:from>
    <xdr:to>
      <xdr:col>18</xdr:col>
      <xdr:colOff>177800</xdr:colOff>
      <xdr:row>37</xdr:row>
      <xdr:rowOff>203101</xdr:rowOff>
    </xdr:to>
    <xdr:cxnSp macro="">
      <xdr:nvCxnSpPr>
        <xdr:cNvPr id="121" name="直線コネクタ 120"/>
        <xdr:cNvCxnSpPr/>
      </xdr:nvCxnSpPr>
      <xdr:spPr bwMode="auto">
        <a:xfrm flipV="1">
          <a:off x="2908300" y="7294083"/>
          <a:ext cx="698500" cy="3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209840</xdr:rowOff>
    </xdr:from>
    <xdr:to>
      <xdr:col>29</xdr:col>
      <xdr:colOff>177800</xdr:colOff>
      <xdr:row>37</xdr:row>
      <xdr:rowOff>311440</xdr:rowOff>
    </xdr:to>
    <xdr:sp macro="" textlink="">
      <xdr:nvSpPr>
        <xdr:cNvPr id="131" name="楕円 130"/>
        <xdr:cNvSpPr/>
      </xdr:nvSpPr>
      <xdr:spPr bwMode="auto">
        <a:xfrm>
          <a:off x="5600700" y="7334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181917</xdr:rowOff>
    </xdr:from>
    <xdr:ext cx="762000" cy="259045"/>
    <xdr:sp macro="" textlink="">
      <xdr:nvSpPr>
        <xdr:cNvPr id="132" name="人口1人当たり決算額の推移該当値テキスト445"/>
        <xdr:cNvSpPr txBox="1"/>
      </xdr:nvSpPr>
      <xdr:spPr>
        <a:xfrm>
          <a:off x="5740400" y="730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197061</xdr:rowOff>
    </xdr:from>
    <xdr:to>
      <xdr:col>26</xdr:col>
      <xdr:colOff>101600</xdr:colOff>
      <xdr:row>37</xdr:row>
      <xdr:rowOff>298661</xdr:rowOff>
    </xdr:to>
    <xdr:sp macro="" textlink="">
      <xdr:nvSpPr>
        <xdr:cNvPr id="133" name="楕円 132"/>
        <xdr:cNvSpPr/>
      </xdr:nvSpPr>
      <xdr:spPr bwMode="auto">
        <a:xfrm>
          <a:off x="4953000" y="732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283438</xdr:rowOff>
    </xdr:from>
    <xdr:ext cx="736600" cy="259045"/>
    <xdr:sp macro="" textlink="">
      <xdr:nvSpPr>
        <xdr:cNvPr id="134" name="テキスト ボックス 133"/>
        <xdr:cNvSpPr txBox="1"/>
      </xdr:nvSpPr>
      <xdr:spPr>
        <a:xfrm>
          <a:off x="4622800" y="740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151021</xdr:rowOff>
    </xdr:from>
    <xdr:to>
      <xdr:col>22</xdr:col>
      <xdr:colOff>165100</xdr:colOff>
      <xdr:row>37</xdr:row>
      <xdr:rowOff>252621</xdr:rowOff>
    </xdr:to>
    <xdr:sp macro="" textlink="">
      <xdr:nvSpPr>
        <xdr:cNvPr id="135" name="楕円 134"/>
        <xdr:cNvSpPr/>
      </xdr:nvSpPr>
      <xdr:spPr bwMode="auto">
        <a:xfrm>
          <a:off x="4254500" y="7275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237398</xdr:rowOff>
    </xdr:from>
    <xdr:ext cx="762000" cy="259045"/>
    <xdr:sp macro="" textlink="">
      <xdr:nvSpPr>
        <xdr:cNvPr id="136" name="テキスト ボックス 135"/>
        <xdr:cNvSpPr txBox="1"/>
      </xdr:nvSpPr>
      <xdr:spPr>
        <a:xfrm>
          <a:off x="3924300" y="736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118583</xdr:rowOff>
    </xdr:from>
    <xdr:to>
      <xdr:col>19</xdr:col>
      <xdr:colOff>38100</xdr:colOff>
      <xdr:row>37</xdr:row>
      <xdr:rowOff>220183</xdr:rowOff>
    </xdr:to>
    <xdr:sp macro="" textlink="">
      <xdr:nvSpPr>
        <xdr:cNvPr id="137" name="楕円 136"/>
        <xdr:cNvSpPr/>
      </xdr:nvSpPr>
      <xdr:spPr bwMode="auto">
        <a:xfrm>
          <a:off x="3556000" y="7243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204960</xdr:rowOff>
    </xdr:from>
    <xdr:ext cx="762000" cy="259045"/>
    <xdr:sp macro="" textlink="">
      <xdr:nvSpPr>
        <xdr:cNvPr id="138" name="テキスト ボックス 137"/>
        <xdr:cNvSpPr txBox="1"/>
      </xdr:nvSpPr>
      <xdr:spPr>
        <a:xfrm>
          <a:off x="3225800" y="732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152301</xdr:rowOff>
    </xdr:from>
    <xdr:to>
      <xdr:col>15</xdr:col>
      <xdr:colOff>101600</xdr:colOff>
      <xdr:row>37</xdr:row>
      <xdr:rowOff>253901</xdr:rowOff>
    </xdr:to>
    <xdr:sp macro="" textlink="">
      <xdr:nvSpPr>
        <xdr:cNvPr id="139" name="楕円 138"/>
        <xdr:cNvSpPr/>
      </xdr:nvSpPr>
      <xdr:spPr bwMode="auto">
        <a:xfrm>
          <a:off x="2857500" y="727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238678</xdr:rowOff>
    </xdr:from>
    <xdr:ext cx="762000" cy="259045"/>
    <xdr:sp macro="" textlink="">
      <xdr:nvSpPr>
        <xdr:cNvPr id="140" name="テキスト ボックス 139"/>
        <xdr:cNvSpPr txBox="1"/>
      </xdr:nvSpPr>
      <xdr:spPr>
        <a:xfrm>
          <a:off x="2527300" y="73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59,040
57,232
89.12
22,745,104
22,312,638
429,646
12,318,329
22,736,486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103598</xdr:rowOff>
    </xdr:from>
    <xdr:to>
      <xdr:col>24</xdr:col>
      <xdr:colOff>63500</xdr:colOff>
      <xdr:row>37</xdr:row>
      <xdr:rowOff>107631</xdr:rowOff>
    </xdr:to>
    <xdr:cxnSp macro="">
      <xdr:nvCxnSpPr>
        <xdr:cNvPr id="63" name="直線コネクタ 62"/>
        <xdr:cNvCxnSpPr/>
      </xdr:nvCxnSpPr>
      <xdr:spPr>
        <a:xfrm flipV="1">
          <a:off x="3797300" y="6447248"/>
          <a:ext cx="8382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107631</xdr:rowOff>
    </xdr:from>
    <xdr:to>
      <xdr:col>19</xdr:col>
      <xdr:colOff>177800</xdr:colOff>
      <xdr:row>37</xdr:row>
      <xdr:rowOff>119747</xdr:rowOff>
    </xdr:to>
    <xdr:cxnSp macro="">
      <xdr:nvCxnSpPr>
        <xdr:cNvPr id="66" name="直線コネクタ 65"/>
        <xdr:cNvCxnSpPr/>
      </xdr:nvCxnSpPr>
      <xdr:spPr>
        <a:xfrm flipV="1">
          <a:off x="2908300" y="6451281"/>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119747</xdr:rowOff>
    </xdr:from>
    <xdr:to>
      <xdr:col>15</xdr:col>
      <xdr:colOff>50800</xdr:colOff>
      <xdr:row>37</xdr:row>
      <xdr:rowOff>140010</xdr:rowOff>
    </xdr:to>
    <xdr:cxnSp macro="">
      <xdr:nvCxnSpPr>
        <xdr:cNvPr id="69" name="直線コネクタ 68"/>
        <xdr:cNvCxnSpPr/>
      </xdr:nvCxnSpPr>
      <xdr:spPr>
        <a:xfrm flipV="1">
          <a:off x="2019300" y="6463397"/>
          <a:ext cx="889000" cy="2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140010</xdr:rowOff>
    </xdr:from>
    <xdr:to>
      <xdr:col>10</xdr:col>
      <xdr:colOff>114300</xdr:colOff>
      <xdr:row>37</xdr:row>
      <xdr:rowOff>159588</xdr:rowOff>
    </xdr:to>
    <xdr:cxnSp macro="">
      <xdr:nvCxnSpPr>
        <xdr:cNvPr id="72" name="直線コネクタ 71"/>
        <xdr:cNvCxnSpPr/>
      </xdr:nvCxnSpPr>
      <xdr:spPr>
        <a:xfrm flipV="1">
          <a:off x="1130300" y="6483660"/>
          <a:ext cx="889000" cy="1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52798</xdr:rowOff>
    </xdr:from>
    <xdr:to>
      <xdr:col>24</xdr:col>
      <xdr:colOff>114300</xdr:colOff>
      <xdr:row>37</xdr:row>
      <xdr:rowOff>154398</xdr:rowOff>
    </xdr:to>
    <xdr:sp macro="" textlink="">
      <xdr:nvSpPr>
        <xdr:cNvPr id="82" name="楕円 81"/>
        <xdr:cNvSpPr/>
      </xdr:nvSpPr>
      <xdr:spPr>
        <a:xfrm>
          <a:off x="4584700" y="63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31225</xdr:rowOff>
    </xdr:from>
    <xdr:ext cx="534377" cy="259045"/>
    <xdr:sp macro="" textlink="">
      <xdr:nvSpPr>
        <xdr:cNvPr id="83" name="人件費該当値テキスト"/>
        <xdr:cNvSpPr txBox="1"/>
      </xdr:nvSpPr>
      <xdr:spPr>
        <a:xfrm>
          <a:off x="4686300" y="63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56831</xdr:rowOff>
    </xdr:from>
    <xdr:to>
      <xdr:col>20</xdr:col>
      <xdr:colOff>38100</xdr:colOff>
      <xdr:row>37</xdr:row>
      <xdr:rowOff>158431</xdr:rowOff>
    </xdr:to>
    <xdr:sp macro="" textlink="">
      <xdr:nvSpPr>
        <xdr:cNvPr id="84" name="楕円 83"/>
        <xdr:cNvSpPr/>
      </xdr:nvSpPr>
      <xdr:spPr>
        <a:xfrm>
          <a:off x="3746500" y="64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149558</xdr:rowOff>
    </xdr:from>
    <xdr:ext cx="534377" cy="259045"/>
    <xdr:sp macro="" textlink="">
      <xdr:nvSpPr>
        <xdr:cNvPr id="85" name="テキスト ボックス 84"/>
        <xdr:cNvSpPr txBox="1"/>
      </xdr:nvSpPr>
      <xdr:spPr>
        <a:xfrm>
          <a:off x="3530111" y="6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68947</xdr:rowOff>
    </xdr:from>
    <xdr:to>
      <xdr:col>15</xdr:col>
      <xdr:colOff>101600</xdr:colOff>
      <xdr:row>37</xdr:row>
      <xdr:rowOff>170546</xdr:rowOff>
    </xdr:to>
    <xdr:sp macro="" textlink="">
      <xdr:nvSpPr>
        <xdr:cNvPr id="86" name="楕円 85"/>
        <xdr:cNvSpPr/>
      </xdr:nvSpPr>
      <xdr:spPr>
        <a:xfrm>
          <a:off x="2857500" y="64125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161673</xdr:rowOff>
    </xdr:from>
    <xdr:ext cx="534377" cy="259045"/>
    <xdr:sp macro="" textlink="">
      <xdr:nvSpPr>
        <xdr:cNvPr id="87" name="テキスト ボックス 86"/>
        <xdr:cNvSpPr txBox="1"/>
      </xdr:nvSpPr>
      <xdr:spPr>
        <a:xfrm>
          <a:off x="2641111" y="650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89210</xdr:rowOff>
    </xdr:from>
    <xdr:to>
      <xdr:col>10</xdr:col>
      <xdr:colOff>165100</xdr:colOff>
      <xdr:row>38</xdr:row>
      <xdr:rowOff>19360</xdr:rowOff>
    </xdr:to>
    <xdr:sp macro="" textlink="">
      <xdr:nvSpPr>
        <xdr:cNvPr id="88" name="楕円 87"/>
        <xdr:cNvSpPr/>
      </xdr:nvSpPr>
      <xdr:spPr>
        <a:xfrm>
          <a:off x="1968500" y="64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10487</xdr:rowOff>
    </xdr:from>
    <xdr:ext cx="534377" cy="259045"/>
    <xdr:sp macro="" textlink="">
      <xdr:nvSpPr>
        <xdr:cNvPr id="89" name="テキスト ボックス 88"/>
        <xdr:cNvSpPr txBox="1"/>
      </xdr:nvSpPr>
      <xdr:spPr>
        <a:xfrm>
          <a:off x="1752111" y="652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108788</xdr:rowOff>
    </xdr:from>
    <xdr:to>
      <xdr:col>6</xdr:col>
      <xdr:colOff>38100</xdr:colOff>
      <xdr:row>38</xdr:row>
      <xdr:rowOff>38939</xdr:rowOff>
    </xdr:to>
    <xdr:sp macro="" textlink="">
      <xdr:nvSpPr>
        <xdr:cNvPr id="90" name="楕円 89"/>
        <xdr:cNvSpPr/>
      </xdr:nvSpPr>
      <xdr:spPr>
        <a:xfrm>
          <a:off x="1079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30065</xdr:rowOff>
    </xdr:from>
    <xdr:ext cx="534377" cy="259045"/>
    <xdr:sp macro="" textlink="">
      <xdr:nvSpPr>
        <xdr:cNvPr id="91" name="テキスト ボックス 90"/>
        <xdr:cNvSpPr txBox="1"/>
      </xdr:nvSpPr>
      <xdr:spPr>
        <a:xfrm>
          <a:off x="863111" y="65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95368</xdr:rowOff>
    </xdr:from>
    <xdr:to>
      <xdr:col>24</xdr:col>
      <xdr:colOff>63500</xdr:colOff>
      <xdr:row>57</xdr:row>
      <xdr:rowOff>125543</xdr:rowOff>
    </xdr:to>
    <xdr:cxnSp macro="">
      <xdr:nvCxnSpPr>
        <xdr:cNvPr id="123" name="直線コネクタ 122"/>
        <xdr:cNvCxnSpPr/>
      </xdr:nvCxnSpPr>
      <xdr:spPr>
        <a:xfrm>
          <a:off x="3797300" y="9868018"/>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92788</xdr:rowOff>
    </xdr:from>
    <xdr:to>
      <xdr:col>19</xdr:col>
      <xdr:colOff>177800</xdr:colOff>
      <xdr:row>57</xdr:row>
      <xdr:rowOff>95368</xdr:rowOff>
    </xdr:to>
    <xdr:cxnSp macro="">
      <xdr:nvCxnSpPr>
        <xdr:cNvPr id="126" name="直線コネクタ 125"/>
        <xdr:cNvCxnSpPr/>
      </xdr:nvCxnSpPr>
      <xdr:spPr>
        <a:xfrm>
          <a:off x="2908300" y="9865438"/>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92788</xdr:rowOff>
    </xdr:from>
    <xdr:to>
      <xdr:col>15</xdr:col>
      <xdr:colOff>50800</xdr:colOff>
      <xdr:row>57</xdr:row>
      <xdr:rowOff>132189</xdr:rowOff>
    </xdr:to>
    <xdr:cxnSp macro="">
      <xdr:nvCxnSpPr>
        <xdr:cNvPr id="129" name="直線コネクタ 128"/>
        <xdr:cNvCxnSpPr/>
      </xdr:nvCxnSpPr>
      <xdr:spPr>
        <a:xfrm flipV="1">
          <a:off x="2019300" y="9865438"/>
          <a:ext cx="889000" cy="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132189</xdr:rowOff>
    </xdr:from>
    <xdr:to>
      <xdr:col>10</xdr:col>
      <xdr:colOff>114300</xdr:colOff>
      <xdr:row>57</xdr:row>
      <xdr:rowOff>158429</xdr:rowOff>
    </xdr:to>
    <xdr:cxnSp macro="">
      <xdr:nvCxnSpPr>
        <xdr:cNvPr id="132" name="直線コネクタ 131"/>
        <xdr:cNvCxnSpPr/>
      </xdr:nvCxnSpPr>
      <xdr:spPr>
        <a:xfrm flipV="1">
          <a:off x="1130300" y="9904839"/>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74743</xdr:rowOff>
    </xdr:from>
    <xdr:to>
      <xdr:col>24</xdr:col>
      <xdr:colOff>114300</xdr:colOff>
      <xdr:row>58</xdr:row>
      <xdr:rowOff>4893</xdr:rowOff>
    </xdr:to>
    <xdr:sp macro="" textlink="">
      <xdr:nvSpPr>
        <xdr:cNvPr id="142" name="楕円 141"/>
        <xdr:cNvSpPr/>
      </xdr:nvSpPr>
      <xdr:spPr>
        <a:xfrm>
          <a:off x="4584700" y="98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161120</xdr:rowOff>
    </xdr:from>
    <xdr:ext cx="534377" cy="259045"/>
    <xdr:sp macro="" textlink="">
      <xdr:nvSpPr>
        <xdr:cNvPr id="143" name="物件費該当値テキスト"/>
        <xdr:cNvSpPr txBox="1"/>
      </xdr:nvSpPr>
      <xdr:spPr>
        <a:xfrm>
          <a:off x="4686300" y="976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44568</xdr:rowOff>
    </xdr:from>
    <xdr:to>
      <xdr:col>20</xdr:col>
      <xdr:colOff>38100</xdr:colOff>
      <xdr:row>57</xdr:row>
      <xdr:rowOff>146168</xdr:rowOff>
    </xdr:to>
    <xdr:sp macro="" textlink="">
      <xdr:nvSpPr>
        <xdr:cNvPr id="144" name="楕円 143"/>
        <xdr:cNvSpPr/>
      </xdr:nvSpPr>
      <xdr:spPr>
        <a:xfrm>
          <a:off x="3746500" y="98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137295</xdr:rowOff>
    </xdr:from>
    <xdr:ext cx="534377" cy="259045"/>
    <xdr:sp macro="" textlink="">
      <xdr:nvSpPr>
        <xdr:cNvPr id="145" name="テキスト ボックス 144"/>
        <xdr:cNvSpPr txBox="1"/>
      </xdr:nvSpPr>
      <xdr:spPr>
        <a:xfrm>
          <a:off x="3530111" y="99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41988</xdr:rowOff>
    </xdr:from>
    <xdr:to>
      <xdr:col>15</xdr:col>
      <xdr:colOff>101600</xdr:colOff>
      <xdr:row>57</xdr:row>
      <xdr:rowOff>143588</xdr:rowOff>
    </xdr:to>
    <xdr:sp macro="" textlink="">
      <xdr:nvSpPr>
        <xdr:cNvPr id="146" name="楕円 145"/>
        <xdr:cNvSpPr/>
      </xdr:nvSpPr>
      <xdr:spPr>
        <a:xfrm>
          <a:off x="2857500" y="98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134715</xdr:rowOff>
    </xdr:from>
    <xdr:ext cx="534377" cy="259045"/>
    <xdr:sp macro="" textlink="">
      <xdr:nvSpPr>
        <xdr:cNvPr id="147" name="テキスト ボックス 146"/>
        <xdr:cNvSpPr txBox="1"/>
      </xdr:nvSpPr>
      <xdr:spPr>
        <a:xfrm>
          <a:off x="2641111" y="99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81389</xdr:rowOff>
    </xdr:from>
    <xdr:to>
      <xdr:col>10</xdr:col>
      <xdr:colOff>165100</xdr:colOff>
      <xdr:row>58</xdr:row>
      <xdr:rowOff>11539</xdr:rowOff>
    </xdr:to>
    <xdr:sp macro="" textlink="">
      <xdr:nvSpPr>
        <xdr:cNvPr id="148" name="楕円 147"/>
        <xdr:cNvSpPr/>
      </xdr:nvSpPr>
      <xdr:spPr>
        <a:xfrm>
          <a:off x="1968500" y="98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2666</xdr:rowOff>
    </xdr:from>
    <xdr:ext cx="534377" cy="259045"/>
    <xdr:sp macro="" textlink="">
      <xdr:nvSpPr>
        <xdr:cNvPr id="149" name="テキスト ボックス 148"/>
        <xdr:cNvSpPr txBox="1"/>
      </xdr:nvSpPr>
      <xdr:spPr>
        <a:xfrm>
          <a:off x="1752111" y="99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107629</xdr:rowOff>
    </xdr:from>
    <xdr:to>
      <xdr:col>6</xdr:col>
      <xdr:colOff>38100</xdr:colOff>
      <xdr:row>58</xdr:row>
      <xdr:rowOff>37779</xdr:rowOff>
    </xdr:to>
    <xdr:sp macro="" textlink="">
      <xdr:nvSpPr>
        <xdr:cNvPr id="150" name="楕円 149"/>
        <xdr:cNvSpPr/>
      </xdr:nvSpPr>
      <xdr:spPr>
        <a:xfrm>
          <a:off x="1079500" y="988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28906</xdr:rowOff>
    </xdr:from>
    <xdr:ext cx="534377" cy="259045"/>
    <xdr:sp macro="" textlink="">
      <xdr:nvSpPr>
        <xdr:cNvPr id="151" name="テキスト ボックス 150"/>
        <xdr:cNvSpPr txBox="1"/>
      </xdr:nvSpPr>
      <xdr:spPr>
        <a:xfrm>
          <a:off x="863111" y="9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89294</xdr:rowOff>
    </xdr:from>
    <xdr:to>
      <xdr:col>24</xdr:col>
      <xdr:colOff>63500</xdr:colOff>
      <xdr:row>78</xdr:row>
      <xdr:rowOff>102209</xdr:rowOff>
    </xdr:to>
    <xdr:cxnSp macro="">
      <xdr:nvCxnSpPr>
        <xdr:cNvPr id="180" name="直線コネクタ 179"/>
        <xdr:cNvCxnSpPr/>
      </xdr:nvCxnSpPr>
      <xdr:spPr>
        <a:xfrm>
          <a:off x="3797300" y="13462394"/>
          <a:ext cx="8382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73825</xdr:rowOff>
    </xdr:from>
    <xdr:to>
      <xdr:col>19</xdr:col>
      <xdr:colOff>177800</xdr:colOff>
      <xdr:row>78</xdr:row>
      <xdr:rowOff>89294</xdr:rowOff>
    </xdr:to>
    <xdr:cxnSp macro="">
      <xdr:nvCxnSpPr>
        <xdr:cNvPr id="183" name="直線コネクタ 182"/>
        <xdr:cNvCxnSpPr/>
      </xdr:nvCxnSpPr>
      <xdr:spPr>
        <a:xfrm>
          <a:off x="2908300" y="1344692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73825</xdr:rowOff>
    </xdr:from>
    <xdr:to>
      <xdr:col>15</xdr:col>
      <xdr:colOff>50800</xdr:colOff>
      <xdr:row>78</xdr:row>
      <xdr:rowOff>83313</xdr:rowOff>
    </xdr:to>
    <xdr:cxnSp macro="">
      <xdr:nvCxnSpPr>
        <xdr:cNvPr id="186" name="直線コネクタ 185"/>
        <xdr:cNvCxnSpPr/>
      </xdr:nvCxnSpPr>
      <xdr:spPr>
        <a:xfrm flipV="1">
          <a:off x="2019300" y="13446925"/>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75158</xdr:rowOff>
    </xdr:from>
    <xdr:to>
      <xdr:col>10</xdr:col>
      <xdr:colOff>114300</xdr:colOff>
      <xdr:row>78</xdr:row>
      <xdr:rowOff>83313</xdr:rowOff>
    </xdr:to>
    <xdr:cxnSp macro="">
      <xdr:nvCxnSpPr>
        <xdr:cNvPr id="189" name="直線コネクタ 188"/>
        <xdr:cNvCxnSpPr/>
      </xdr:nvCxnSpPr>
      <xdr:spPr>
        <a:xfrm>
          <a:off x="1130300" y="13448258"/>
          <a:ext cx="889000" cy="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51409</xdr:rowOff>
    </xdr:from>
    <xdr:to>
      <xdr:col>24</xdr:col>
      <xdr:colOff>114300</xdr:colOff>
      <xdr:row>78</xdr:row>
      <xdr:rowOff>153009</xdr:rowOff>
    </xdr:to>
    <xdr:sp macro="" textlink="">
      <xdr:nvSpPr>
        <xdr:cNvPr id="199" name="楕円 198"/>
        <xdr:cNvSpPr/>
      </xdr:nvSpPr>
      <xdr:spPr>
        <a:xfrm>
          <a:off x="45847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137786</xdr:rowOff>
    </xdr:from>
    <xdr:ext cx="469744" cy="259045"/>
    <xdr:sp macro="" textlink="">
      <xdr:nvSpPr>
        <xdr:cNvPr id="200" name="維持補修費該当値テキスト"/>
        <xdr:cNvSpPr txBox="1"/>
      </xdr:nvSpPr>
      <xdr:spPr>
        <a:xfrm>
          <a:off x="4686300" y="1333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38494</xdr:rowOff>
    </xdr:from>
    <xdr:to>
      <xdr:col>20</xdr:col>
      <xdr:colOff>38100</xdr:colOff>
      <xdr:row>78</xdr:row>
      <xdr:rowOff>140094</xdr:rowOff>
    </xdr:to>
    <xdr:sp macro="" textlink="">
      <xdr:nvSpPr>
        <xdr:cNvPr id="201" name="楕円 200"/>
        <xdr:cNvSpPr/>
      </xdr:nvSpPr>
      <xdr:spPr>
        <a:xfrm>
          <a:off x="3746500" y="134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131221</xdr:rowOff>
    </xdr:from>
    <xdr:ext cx="469744" cy="259045"/>
    <xdr:sp macro="" textlink="">
      <xdr:nvSpPr>
        <xdr:cNvPr id="202" name="テキスト ボックス 201"/>
        <xdr:cNvSpPr txBox="1"/>
      </xdr:nvSpPr>
      <xdr:spPr>
        <a:xfrm>
          <a:off x="3562428" y="1350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23025</xdr:rowOff>
    </xdr:from>
    <xdr:to>
      <xdr:col>15</xdr:col>
      <xdr:colOff>101600</xdr:colOff>
      <xdr:row>78</xdr:row>
      <xdr:rowOff>124625</xdr:rowOff>
    </xdr:to>
    <xdr:sp macro="" textlink="">
      <xdr:nvSpPr>
        <xdr:cNvPr id="203" name="楕円 202"/>
        <xdr:cNvSpPr/>
      </xdr:nvSpPr>
      <xdr:spPr>
        <a:xfrm>
          <a:off x="2857500" y="133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115752</xdr:rowOff>
    </xdr:from>
    <xdr:ext cx="469744" cy="259045"/>
    <xdr:sp macro="" textlink="">
      <xdr:nvSpPr>
        <xdr:cNvPr id="204" name="テキスト ボックス 203"/>
        <xdr:cNvSpPr txBox="1"/>
      </xdr:nvSpPr>
      <xdr:spPr>
        <a:xfrm>
          <a:off x="2673428" y="134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32513</xdr:rowOff>
    </xdr:from>
    <xdr:to>
      <xdr:col>10</xdr:col>
      <xdr:colOff>165100</xdr:colOff>
      <xdr:row>78</xdr:row>
      <xdr:rowOff>134113</xdr:rowOff>
    </xdr:to>
    <xdr:sp macro="" textlink="">
      <xdr:nvSpPr>
        <xdr:cNvPr id="205" name="楕円 204"/>
        <xdr:cNvSpPr/>
      </xdr:nvSpPr>
      <xdr:spPr>
        <a:xfrm>
          <a:off x="1968500" y="134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125240</xdr:rowOff>
    </xdr:from>
    <xdr:ext cx="469744" cy="259045"/>
    <xdr:sp macro="" textlink="">
      <xdr:nvSpPr>
        <xdr:cNvPr id="206" name="テキスト ボックス 205"/>
        <xdr:cNvSpPr txBox="1"/>
      </xdr:nvSpPr>
      <xdr:spPr>
        <a:xfrm>
          <a:off x="1784428"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24358</xdr:rowOff>
    </xdr:from>
    <xdr:to>
      <xdr:col>6</xdr:col>
      <xdr:colOff>38100</xdr:colOff>
      <xdr:row>78</xdr:row>
      <xdr:rowOff>125958</xdr:rowOff>
    </xdr:to>
    <xdr:sp macro="" textlink="">
      <xdr:nvSpPr>
        <xdr:cNvPr id="207" name="楕円 206"/>
        <xdr:cNvSpPr/>
      </xdr:nvSpPr>
      <xdr:spPr>
        <a:xfrm>
          <a:off x="1079500" y="1339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117085</xdr:rowOff>
    </xdr:from>
    <xdr:ext cx="469744" cy="259045"/>
    <xdr:sp macro="" textlink="">
      <xdr:nvSpPr>
        <xdr:cNvPr id="208" name="テキスト ボックス 207"/>
        <xdr:cNvSpPr txBox="1"/>
      </xdr:nvSpPr>
      <xdr:spPr>
        <a:xfrm>
          <a:off x="895428" y="134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10477</xdr:rowOff>
    </xdr:from>
    <xdr:to>
      <xdr:col>24</xdr:col>
      <xdr:colOff>63500</xdr:colOff>
      <xdr:row>98</xdr:row>
      <xdr:rowOff>31153</xdr:rowOff>
    </xdr:to>
    <xdr:cxnSp macro="">
      <xdr:nvCxnSpPr>
        <xdr:cNvPr id="238" name="直線コネクタ 237"/>
        <xdr:cNvCxnSpPr/>
      </xdr:nvCxnSpPr>
      <xdr:spPr>
        <a:xfrm>
          <a:off x="3797300" y="16812577"/>
          <a:ext cx="838200" cy="2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10477</xdr:rowOff>
    </xdr:from>
    <xdr:to>
      <xdr:col>19</xdr:col>
      <xdr:colOff>177800</xdr:colOff>
      <xdr:row>98</xdr:row>
      <xdr:rowOff>30226</xdr:rowOff>
    </xdr:to>
    <xdr:cxnSp macro="">
      <xdr:nvCxnSpPr>
        <xdr:cNvPr id="241" name="直線コネクタ 240"/>
        <xdr:cNvCxnSpPr/>
      </xdr:nvCxnSpPr>
      <xdr:spPr>
        <a:xfrm flipV="1">
          <a:off x="2908300" y="16812577"/>
          <a:ext cx="889000" cy="1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30226</xdr:rowOff>
    </xdr:from>
    <xdr:to>
      <xdr:col>15</xdr:col>
      <xdr:colOff>50800</xdr:colOff>
      <xdr:row>98</xdr:row>
      <xdr:rowOff>94755</xdr:rowOff>
    </xdr:to>
    <xdr:cxnSp macro="">
      <xdr:nvCxnSpPr>
        <xdr:cNvPr id="244" name="直線コネクタ 243"/>
        <xdr:cNvCxnSpPr/>
      </xdr:nvCxnSpPr>
      <xdr:spPr>
        <a:xfrm flipV="1">
          <a:off x="2019300" y="16832326"/>
          <a:ext cx="889000" cy="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94755</xdr:rowOff>
    </xdr:from>
    <xdr:to>
      <xdr:col>10</xdr:col>
      <xdr:colOff>114300</xdr:colOff>
      <xdr:row>98</xdr:row>
      <xdr:rowOff>167590</xdr:rowOff>
    </xdr:to>
    <xdr:cxnSp macro="">
      <xdr:nvCxnSpPr>
        <xdr:cNvPr id="247" name="直線コネクタ 246"/>
        <xdr:cNvCxnSpPr/>
      </xdr:nvCxnSpPr>
      <xdr:spPr>
        <a:xfrm flipV="1">
          <a:off x="1130300" y="16896855"/>
          <a:ext cx="889000" cy="7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151803</xdr:rowOff>
    </xdr:from>
    <xdr:to>
      <xdr:col>24</xdr:col>
      <xdr:colOff>114300</xdr:colOff>
      <xdr:row>98</xdr:row>
      <xdr:rowOff>81953</xdr:rowOff>
    </xdr:to>
    <xdr:sp macro="" textlink="">
      <xdr:nvSpPr>
        <xdr:cNvPr id="257" name="楕円 256"/>
        <xdr:cNvSpPr/>
      </xdr:nvSpPr>
      <xdr:spPr>
        <a:xfrm>
          <a:off x="4584700" y="167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130230</xdr:rowOff>
    </xdr:from>
    <xdr:ext cx="534377" cy="259045"/>
    <xdr:sp macro="" textlink="">
      <xdr:nvSpPr>
        <xdr:cNvPr id="258" name="扶助費該当値テキスト"/>
        <xdr:cNvSpPr txBox="1"/>
      </xdr:nvSpPr>
      <xdr:spPr>
        <a:xfrm>
          <a:off x="4686300" y="1676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131127</xdr:rowOff>
    </xdr:from>
    <xdr:to>
      <xdr:col>20</xdr:col>
      <xdr:colOff>38100</xdr:colOff>
      <xdr:row>98</xdr:row>
      <xdr:rowOff>61277</xdr:rowOff>
    </xdr:to>
    <xdr:sp macro="" textlink="">
      <xdr:nvSpPr>
        <xdr:cNvPr id="259" name="楕円 258"/>
        <xdr:cNvSpPr/>
      </xdr:nvSpPr>
      <xdr:spPr>
        <a:xfrm>
          <a:off x="3746500" y="167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52404</xdr:rowOff>
    </xdr:from>
    <xdr:ext cx="534377" cy="259045"/>
    <xdr:sp macro="" textlink="">
      <xdr:nvSpPr>
        <xdr:cNvPr id="260" name="テキスト ボックス 259"/>
        <xdr:cNvSpPr txBox="1"/>
      </xdr:nvSpPr>
      <xdr:spPr>
        <a:xfrm>
          <a:off x="3530111" y="168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150876</xdr:rowOff>
    </xdr:from>
    <xdr:to>
      <xdr:col>15</xdr:col>
      <xdr:colOff>101600</xdr:colOff>
      <xdr:row>98</xdr:row>
      <xdr:rowOff>81026</xdr:rowOff>
    </xdr:to>
    <xdr:sp macro="" textlink="">
      <xdr:nvSpPr>
        <xdr:cNvPr id="261" name="楕円 260"/>
        <xdr:cNvSpPr/>
      </xdr:nvSpPr>
      <xdr:spPr>
        <a:xfrm>
          <a:off x="2857500" y="167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72153</xdr:rowOff>
    </xdr:from>
    <xdr:ext cx="534377" cy="259045"/>
    <xdr:sp macro="" textlink="">
      <xdr:nvSpPr>
        <xdr:cNvPr id="262" name="テキスト ボックス 261"/>
        <xdr:cNvSpPr txBox="1"/>
      </xdr:nvSpPr>
      <xdr:spPr>
        <a:xfrm>
          <a:off x="2641111" y="168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43955</xdr:rowOff>
    </xdr:from>
    <xdr:to>
      <xdr:col>10</xdr:col>
      <xdr:colOff>165100</xdr:colOff>
      <xdr:row>98</xdr:row>
      <xdr:rowOff>145555</xdr:rowOff>
    </xdr:to>
    <xdr:sp macro="" textlink="">
      <xdr:nvSpPr>
        <xdr:cNvPr id="263" name="楕円 262"/>
        <xdr:cNvSpPr/>
      </xdr:nvSpPr>
      <xdr:spPr>
        <a:xfrm>
          <a:off x="1968500" y="168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136682</xdr:rowOff>
    </xdr:from>
    <xdr:ext cx="534377" cy="259045"/>
    <xdr:sp macro="" textlink="">
      <xdr:nvSpPr>
        <xdr:cNvPr id="264" name="テキスト ボックス 263"/>
        <xdr:cNvSpPr txBox="1"/>
      </xdr:nvSpPr>
      <xdr:spPr>
        <a:xfrm>
          <a:off x="1752111" y="169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116790</xdr:rowOff>
    </xdr:from>
    <xdr:to>
      <xdr:col>6</xdr:col>
      <xdr:colOff>38100</xdr:colOff>
      <xdr:row>99</xdr:row>
      <xdr:rowOff>46940</xdr:rowOff>
    </xdr:to>
    <xdr:sp macro="" textlink="">
      <xdr:nvSpPr>
        <xdr:cNvPr id="265" name="楕円 264"/>
        <xdr:cNvSpPr/>
      </xdr:nvSpPr>
      <xdr:spPr>
        <a:xfrm>
          <a:off x="1079500" y="169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38067</xdr:rowOff>
    </xdr:from>
    <xdr:ext cx="534377" cy="259045"/>
    <xdr:sp macro="" textlink="">
      <xdr:nvSpPr>
        <xdr:cNvPr id="266" name="テキスト ボックス 265"/>
        <xdr:cNvSpPr txBox="1"/>
      </xdr:nvSpPr>
      <xdr:spPr>
        <a:xfrm>
          <a:off x="863111" y="1701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158412</xdr:rowOff>
    </xdr:from>
    <xdr:to>
      <xdr:col>55</xdr:col>
      <xdr:colOff>0</xdr:colOff>
      <xdr:row>36</xdr:row>
      <xdr:rowOff>42643</xdr:rowOff>
    </xdr:to>
    <xdr:cxnSp macro="">
      <xdr:nvCxnSpPr>
        <xdr:cNvPr id="297" name="直線コネクタ 296"/>
        <xdr:cNvCxnSpPr/>
      </xdr:nvCxnSpPr>
      <xdr:spPr>
        <a:xfrm flipV="1">
          <a:off x="9639300" y="5816262"/>
          <a:ext cx="838200" cy="39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10661</xdr:rowOff>
    </xdr:from>
    <xdr:to>
      <xdr:col>50</xdr:col>
      <xdr:colOff>114300</xdr:colOff>
      <xdr:row>36</xdr:row>
      <xdr:rowOff>42643</xdr:rowOff>
    </xdr:to>
    <xdr:cxnSp macro="">
      <xdr:nvCxnSpPr>
        <xdr:cNvPr id="300" name="直線コネクタ 299"/>
        <xdr:cNvCxnSpPr/>
      </xdr:nvCxnSpPr>
      <xdr:spPr>
        <a:xfrm>
          <a:off x="8750300" y="6182861"/>
          <a:ext cx="889000" cy="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160764</xdr:rowOff>
    </xdr:from>
    <xdr:to>
      <xdr:col>45</xdr:col>
      <xdr:colOff>177800</xdr:colOff>
      <xdr:row>36</xdr:row>
      <xdr:rowOff>10661</xdr:rowOff>
    </xdr:to>
    <xdr:cxnSp macro="">
      <xdr:nvCxnSpPr>
        <xdr:cNvPr id="303" name="直線コネクタ 302"/>
        <xdr:cNvCxnSpPr/>
      </xdr:nvCxnSpPr>
      <xdr:spPr>
        <a:xfrm>
          <a:off x="7861300" y="5990064"/>
          <a:ext cx="889000" cy="19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160764</xdr:rowOff>
    </xdr:from>
    <xdr:to>
      <xdr:col>41</xdr:col>
      <xdr:colOff>50800</xdr:colOff>
      <xdr:row>36</xdr:row>
      <xdr:rowOff>132396</xdr:rowOff>
    </xdr:to>
    <xdr:cxnSp macro="">
      <xdr:nvCxnSpPr>
        <xdr:cNvPr id="306" name="直線コネクタ 305"/>
        <xdr:cNvCxnSpPr/>
      </xdr:nvCxnSpPr>
      <xdr:spPr>
        <a:xfrm flipV="1">
          <a:off x="6972300" y="5990064"/>
          <a:ext cx="889000" cy="3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107612</xdr:rowOff>
    </xdr:from>
    <xdr:to>
      <xdr:col>55</xdr:col>
      <xdr:colOff>50800</xdr:colOff>
      <xdr:row>34</xdr:row>
      <xdr:rowOff>37762</xdr:rowOff>
    </xdr:to>
    <xdr:sp macro="" textlink="">
      <xdr:nvSpPr>
        <xdr:cNvPr id="316" name="楕円 315"/>
        <xdr:cNvSpPr/>
      </xdr:nvSpPr>
      <xdr:spPr>
        <a:xfrm>
          <a:off x="10426700" y="57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130489</xdr:rowOff>
    </xdr:from>
    <xdr:ext cx="534377" cy="259045"/>
    <xdr:sp macro="" textlink="">
      <xdr:nvSpPr>
        <xdr:cNvPr id="317" name="補助費等該当値テキスト"/>
        <xdr:cNvSpPr txBox="1"/>
      </xdr:nvSpPr>
      <xdr:spPr>
        <a:xfrm>
          <a:off x="10528300" y="561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163293</xdr:rowOff>
    </xdr:from>
    <xdr:to>
      <xdr:col>50</xdr:col>
      <xdr:colOff>165100</xdr:colOff>
      <xdr:row>36</xdr:row>
      <xdr:rowOff>93443</xdr:rowOff>
    </xdr:to>
    <xdr:sp macro="" textlink="">
      <xdr:nvSpPr>
        <xdr:cNvPr id="318" name="楕円 317"/>
        <xdr:cNvSpPr/>
      </xdr:nvSpPr>
      <xdr:spPr>
        <a:xfrm>
          <a:off x="9588500" y="61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109970</xdr:rowOff>
    </xdr:from>
    <xdr:ext cx="534377" cy="259045"/>
    <xdr:sp macro="" textlink="">
      <xdr:nvSpPr>
        <xdr:cNvPr id="319" name="テキスト ボックス 318"/>
        <xdr:cNvSpPr txBox="1"/>
      </xdr:nvSpPr>
      <xdr:spPr>
        <a:xfrm>
          <a:off x="9372111" y="593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131311</xdr:rowOff>
    </xdr:from>
    <xdr:to>
      <xdr:col>46</xdr:col>
      <xdr:colOff>38100</xdr:colOff>
      <xdr:row>36</xdr:row>
      <xdr:rowOff>61461</xdr:rowOff>
    </xdr:to>
    <xdr:sp macro="" textlink="">
      <xdr:nvSpPr>
        <xdr:cNvPr id="320" name="楕円 319"/>
        <xdr:cNvSpPr/>
      </xdr:nvSpPr>
      <xdr:spPr>
        <a:xfrm>
          <a:off x="8699500" y="613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77988</xdr:rowOff>
    </xdr:from>
    <xdr:ext cx="534377" cy="259045"/>
    <xdr:sp macro="" textlink="">
      <xdr:nvSpPr>
        <xdr:cNvPr id="321" name="テキスト ボックス 320"/>
        <xdr:cNvSpPr txBox="1"/>
      </xdr:nvSpPr>
      <xdr:spPr>
        <a:xfrm>
          <a:off x="8483111" y="59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109964</xdr:rowOff>
    </xdr:from>
    <xdr:to>
      <xdr:col>41</xdr:col>
      <xdr:colOff>101600</xdr:colOff>
      <xdr:row>35</xdr:row>
      <xdr:rowOff>40114</xdr:rowOff>
    </xdr:to>
    <xdr:sp macro="" textlink="">
      <xdr:nvSpPr>
        <xdr:cNvPr id="322" name="楕円 321"/>
        <xdr:cNvSpPr/>
      </xdr:nvSpPr>
      <xdr:spPr>
        <a:xfrm>
          <a:off x="7810500" y="593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56641</xdr:rowOff>
    </xdr:from>
    <xdr:ext cx="534377" cy="259045"/>
    <xdr:sp macro="" textlink="">
      <xdr:nvSpPr>
        <xdr:cNvPr id="323" name="テキスト ボックス 322"/>
        <xdr:cNvSpPr txBox="1"/>
      </xdr:nvSpPr>
      <xdr:spPr>
        <a:xfrm>
          <a:off x="7594111" y="571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81596</xdr:rowOff>
    </xdr:from>
    <xdr:to>
      <xdr:col>36</xdr:col>
      <xdr:colOff>165100</xdr:colOff>
      <xdr:row>37</xdr:row>
      <xdr:rowOff>11746</xdr:rowOff>
    </xdr:to>
    <xdr:sp macro="" textlink="">
      <xdr:nvSpPr>
        <xdr:cNvPr id="324" name="楕円 323"/>
        <xdr:cNvSpPr/>
      </xdr:nvSpPr>
      <xdr:spPr>
        <a:xfrm>
          <a:off x="6921500" y="62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28273</xdr:rowOff>
    </xdr:from>
    <xdr:ext cx="534377" cy="259045"/>
    <xdr:sp macro="" textlink="">
      <xdr:nvSpPr>
        <xdr:cNvPr id="325" name="テキスト ボックス 324"/>
        <xdr:cNvSpPr txBox="1"/>
      </xdr:nvSpPr>
      <xdr:spPr>
        <a:xfrm>
          <a:off x="6705111" y="602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139471</xdr:rowOff>
    </xdr:from>
    <xdr:to>
      <xdr:col>55</xdr:col>
      <xdr:colOff>0</xdr:colOff>
      <xdr:row>57</xdr:row>
      <xdr:rowOff>141593</xdr:rowOff>
    </xdr:to>
    <xdr:cxnSp macro="">
      <xdr:nvCxnSpPr>
        <xdr:cNvPr id="352" name="直線コネクタ 351"/>
        <xdr:cNvCxnSpPr/>
      </xdr:nvCxnSpPr>
      <xdr:spPr>
        <a:xfrm>
          <a:off x="9639300" y="9912121"/>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70517</xdr:rowOff>
    </xdr:from>
    <xdr:to>
      <xdr:col>50</xdr:col>
      <xdr:colOff>114300</xdr:colOff>
      <xdr:row>57</xdr:row>
      <xdr:rowOff>139471</xdr:rowOff>
    </xdr:to>
    <xdr:cxnSp macro="">
      <xdr:nvCxnSpPr>
        <xdr:cNvPr id="355" name="直線コネクタ 354"/>
        <xdr:cNvCxnSpPr/>
      </xdr:nvCxnSpPr>
      <xdr:spPr>
        <a:xfrm>
          <a:off x="8750300" y="9843167"/>
          <a:ext cx="889000" cy="6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164956</xdr:rowOff>
    </xdr:from>
    <xdr:to>
      <xdr:col>45</xdr:col>
      <xdr:colOff>177800</xdr:colOff>
      <xdr:row>57</xdr:row>
      <xdr:rowOff>70517</xdr:rowOff>
    </xdr:to>
    <xdr:cxnSp macro="">
      <xdr:nvCxnSpPr>
        <xdr:cNvPr id="358" name="直線コネクタ 357"/>
        <xdr:cNvCxnSpPr/>
      </xdr:nvCxnSpPr>
      <xdr:spPr>
        <a:xfrm>
          <a:off x="7861300" y="9594706"/>
          <a:ext cx="889000" cy="24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164956</xdr:rowOff>
    </xdr:from>
    <xdr:to>
      <xdr:col>41</xdr:col>
      <xdr:colOff>50800</xdr:colOff>
      <xdr:row>57</xdr:row>
      <xdr:rowOff>81828</xdr:rowOff>
    </xdr:to>
    <xdr:cxnSp macro="">
      <xdr:nvCxnSpPr>
        <xdr:cNvPr id="361" name="直線コネクタ 360"/>
        <xdr:cNvCxnSpPr/>
      </xdr:nvCxnSpPr>
      <xdr:spPr>
        <a:xfrm flipV="1">
          <a:off x="6972300" y="9594706"/>
          <a:ext cx="889000" cy="25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90793</xdr:rowOff>
    </xdr:from>
    <xdr:to>
      <xdr:col>55</xdr:col>
      <xdr:colOff>50800</xdr:colOff>
      <xdr:row>58</xdr:row>
      <xdr:rowOff>20943</xdr:rowOff>
    </xdr:to>
    <xdr:sp macro="" textlink="">
      <xdr:nvSpPr>
        <xdr:cNvPr id="371" name="楕円 370"/>
        <xdr:cNvSpPr/>
      </xdr:nvSpPr>
      <xdr:spPr>
        <a:xfrm>
          <a:off x="10426700" y="9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5720</xdr:rowOff>
    </xdr:from>
    <xdr:ext cx="534377" cy="259045"/>
    <xdr:sp macro="" textlink="">
      <xdr:nvSpPr>
        <xdr:cNvPr id="372" name="普通建設事業費該当値テキスト"/>
        <xdr:cNvSpPr txBox="1"/>
      </xdr:nvSpPr>
      <xdr:spPr>
        <a:xfrm>
          <a:off x="10528300" y="97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88671</xdr:rowOff>
    </xdr:from>
    <xdr:to>
      <xdr:col>50</xdr:col>
      <xdr:colOff>165100</xdr:colOff>
      <xdr:row>58</xdr:row>
      <xdr:rowOff>18821</xdr:rowOff>
    </xdr:to>
    <xdr:sp macro="" textlink="">
      <xdr:nvSpPr>
        <xdr:cNvPr id="373" name="楕円 372"/>
        <xdr:cNvSpPr/>
      </xdr:nvSpPr>
      <xdr:spPr>
        <a:xfrm>
          <a:off x="9588500" y="98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9948</xdr:rowOff>
    </xdr:from>
    <xdr:ext cx="534377" cy="259045"/>
    <xdr:sp macro="" textlink="">
      <xdr:nvSpPr>
        <xdr:cNvPr id="374" name="テキスト ボックス 373"/>
        <xdr:cNvSpPr txBox="1"/>
      </xdr:nvSpPr>
      <xdr:spPr>
        <a:xfrm>
          <a:off x="9372111" y="99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19717</xdr:rowOff>
    </xdr:from>
    <xdr:to>
      <xdr:col>46</xdr:col>
      <xdr:colOff>38100</xdr:colOff>
      <xdr:row>57</xdr:row>
      <xdr:rowOff>121317</xdr:rowOff>
    </xdr:to>
    <xdr:sp macro="" textlink="">
      <xdr:nvSpPr>
        <xdr:cNvPr id="375" name="楕円 374"/>
        <xdr:cNvSpPr/>
      </xdr:nvSpPr>
      <xdr:spPr>
        <a:xfrm>
          <a:off x="8699500" y="97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112444</xdr:rowOff>
    </xdr:from>
    <xdr:ext cx="534377" cy="259045"/>
    <xdr:sp macro="" textlink="">
      <xdr:nvSpPr>
        <xdr:cNvPr id="376" name="テキスト ボックス 375"/>
        <xdr:cNvSpPr txBox="1"/>
      </xdr:nvSpPr>
      <xdr:spPr>
        <a:xfrm>
          <a:off x="8483111" y="98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114156</xdr:rowOff>
    </xdr:from>
    <xdr:to>
      <xdr:col>41</xdr:col>
      <xdr:colOff>101600</xdr:colOff>
      <xdr:row>56</xdr:row>
      <xdr:rowOff>44306</xdr:rowOff>
    </xdr:to>
    <xdr:sp macro="" textlink="">
      <xdr:nvSpPr>
        <xdr:cNvPr id="377" name="楕円 376"/>
        <xdr:cNvSpPr/>
      </xdr:nvSpPr>
      <xdr:spPr>
        <a:xfrm>
          <a:off x="7810500" y="95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35433</xdr:rowOff>
    </xdr:from>
    <xdr:ext cx="534377" cy="259045"/>
    <xdr:sp macro="" textlink="">
      <xdr:nvSpPr>
        <xdr:cNvPr id="378" name="テキスト ボックス 377"/>
        <xdr:cNvSpPr txBox="1"/>
      </xdr:nvSpPr>
      <xdr:spPr>
        <a:xfrm>
          <a:off x="7594111" y="96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31028</xdr:rowOff>
    </xdr:from>
    <xdr:to>
      <xdr:col>36</xdr:col>
      <xdr:colOff>165100</xdr:colOff>
      <xdr:row>57</xdr:row>
      <xdr:rowOff>132628</xdr:rowOff>
    </xdr:to>
    <xdr:sp macro="" textlink="">
      <xdr:nvSpPr>
        <xdr:cNvPr id="379" name="楕円 378"/>
        <xdr:cNvSpPr/>
      </xdr:nvSpPr>
      <xdr:spPr>
        <a:xfrm>
          <a:off x="6921500" y="98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123755</xdr:rowOff>
    </xdr:from>
    <xdr:ext cx="534377" cy="259045"/>
    <xdr:sp macro="" textlink="">
      <xdr:nvSpPr>
        <xdr:cNvPr id="380" name="テキスト ボックス 379"/>
        <xdr:cNvSpPr txBox="1"/>
      </xdr:nvSpPr>
      <xdr:spPr>
        <a:xfrm>
          <a:off x="6705111" y="98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131389</xdr:rowOff>
    </xdr:from>
    <xdr:to>
      <xdr:col>55</xdr:col>
      <xdr:colOff>0</xdr:colOff>
      <xdr:row>79</xdr:row>
      <xdr:rowOff>37303</xdr:rowOff>
    </xdr:to>
    <xdr:cxnSp macro="">
      <xdr:nvCxnSpPr>
        <xdr:cNvPr id="411" name="直線コネクタ 410"/>
        <xdr:cNvCxnSpPr/>
      </xdr:nvCxnSpPr>
      <xdr:spPr>
        <a:xfrm>
          <a:off x="9639300" y="13504489"/>
          <a:ext cx="838200" cy="7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131389</xdr:rowOff>
    </xdr:from>
    <xdr:to>
      <xdr:col>50</xdr:col>
      <xdr:colOff>114300</xdr:colOff>
      <xdr:row>78</xdr:row>
      <xdr:rowOff>132384</xdr:rowOff>
    </xdr:to>
    <xdr:cxnSp macro="">
      <xdr:nvCxnSpPr>
        <xdr:cNvPr id="414" name="直線コネクタ 413"/>
        <xdr:cNvCxnSpPr/>
      </xdr:nvCxnSpPr>
      <xdr:spPr>
        <a:xfrm flipV="1">
          <a:off x="8750300" y="13504489"/>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132384</xdr:rowOff>
    </xdr:from>
    <xdr:to>
      <xdr:col>45</xdr:col>
      <xdr:colOff>177800</xdr:colOff>
      <xdr:row>78</xdr:row>
      <xdr:rowOff>134606</xdr:rowOff>
    </xdr:to>
    <xdr:cxnSp macro="">
      <xdr:nvCxnSpPr>
        <xdr:cNvPr id="417" name="直線コネクタ 416"/>
        <xdr:cNvCxnSpPr/>
      </xdr:nvCxnSpPr>
      <xdr:spPr>
        <a:xfrm flipV="1">
          <a:off x="7861300" y="13505484"/>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112137</xdr:rowOff>
    </xdr:from>
    <xdr:to>
      <xdr:col>41</xdr:col>
      <xdr:colOff>50800</xdr:colOff>
      <xdr:row>78</xdr:row>
      <xdr:rowOff>134606</xdr:rowOff>
    </xdr:to>
    <xdr:cxnSp macro="">
      <xdr:nvCxnSpPr>
        <xdr:cNvPr id="420" name="直線コネクタ 419"/>
        <xdr:cNvCxnSpPr/>
      </xdr:nvCxnSpPr>
      <xdr:spPr>
        <a:xfrm>
          <a:off x="6972300" y="13485237"/>
          <a:ext cx="889000" cy="2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157953</xdr:rowOff>
    </xdr:from>
    <xdr:to>
      <xdr:col>55</xdr:col>
      <xdr:colOff>50800</xdr:colOff>
      <xdr:row>79</xdr:row>
      <xdr:rowOff>88103</xdr:rowOff>
    </xdr:to>
    <xdr:sp macro="" textlink="">
      <xdr:nvSpPr>
        <xdr:cNvPr id="430" name="楕円 429"/>
        <xdr:cNvSpPr/>
      </xdr:nvSpPr>
      <xdr:spPr>
        <a:xfrm>
          <a:off x="10426700" y="135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72880</xdr:rowOff>
    </xdr:from>
    <xdr:ext cx="469744" cy="259045"/>
    <xdr:sp macro="" textlink="">
      <xdr:nvSpPr>
        <xdr:cNvPr id="431" name="普通建設事業費 （ うち新規整備　）該当値テキスト"/>
        <xdr:cNvSpPr txBox="1"/>
      </xdr:nvSpPr>
      <xdr:spPr>
        <a:xfrm>
          <a:off x="10528300" y="1344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80589</xdr:rowOff>
    </xdr:from>
    <xdr:to>
      <xdr:col>50</xdr:col>
      <xdr:colOff>165100</xdr:colOff>
      <xdr:row>79</xdr:row>
      <xdr:rowOff>10739</xdr:rowOff>
    </xdr:to>
    <xdr:sp macro="" textlink="">
      <xdr:nvSpPr>
        <xdr:cNvPr id="432" name="楕円 431"/>
        <xdr:cNvSpPr/>
      </xdr:nvSpPr>
      <xdr:spPr>
        <a:xfrm>
          <a:off x="9588500" y="134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1866</xdr:rowOff>
    </xdr:from>
    <xdr:ext cx="469744" cy="259045"/>
    <xdr:sp macro="" textlink="">
      <xdr:nvSpPr>
        <xdr:cNvPr id="433" name="テキスト ボックス 432"/>
        <xdr:cNvSpPr txBox="1"/>
      </xdr:nvSpPr>
      <xdr:spPr>
        <a:xfrm>
          <a:off x="9404428" y="1354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81584</xdr:rowOff>
    </xdr:from>
    <xdr:to>
      <xdr:col>46</xdr:col>
      <xdr:colOff>38100</xdr:colOff>
      <xdr:row>79</xdr:row>
      <xdr:rowOff>11734</xdr:rowOff>
    </xdr:to>
    <xdr:sp macro="" textlink="">
      <xdr:nvSpPr>
        <xdr:cNvPr id="434" name="楕円 433"/>
        <xdr:cNvSpPr/>
      </xdr:nvSpPr>
      <xdr:spPr>
        <a:xfrm>
          <a:off x="8699500" y="134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2861</xdr:rowOff>
    </xdr:from>
    <xdr:ext cx="469744" cy="259045"/>
    <xdr:sp macro="" textlink="">
      <xdr:nvSpPr>
        <xdr:cNvPr id="435" name="テキスト ボックス 434"/>
        <xdr:cNvSpPr txBox="1"/>
      </xdr:nvSpPr>
      <xdr:spPr>
        <a:xfrm>
          <a:off x="8515428" y="1354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83806</xdr:rowOff>
    </xdr:from>
    <xdr:to>
      <xdr:col>41</xdr:col>
      <xdr:colOff>101600</xdr:colOff>
      <xdr:row>79</xdr:row>
      <xdr:rowOff>13956</xdr:rowOff>
    </xdr:to>
    <xdr:sp macro="" textlink="">
      <xdr:nvSpPr>
        <xdr:cNvPr id="436" name="楕円 435"/>
        <xdr:cNvSpPr/>
      </xdr:nvSpPr>
      <xdr:spPr>
        <a:xfrm>
          <a:off x="7810500" y="13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5083</xdr:rowOff>
    </xdr:from>
    <xdr:ext cx="469744" cy="259045"/>
    <xdr:sp macro="" textlink="">
      <xdr:nvSpPr>
        <xdr:cNvPr id="437" name="テキスト ボックス 436"/>
        <xdr:cNvSpPr txBox="1"/>
      </xdr:nvSpPr>
      <xdr:spPr>
        <a:xfrm>
          <a:off x="7626428" y="1354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61337</xdr:rowOff>
    </xdr:from>
    <xdr:to>
      <xdr:col>36</xdr:col>
      <xdr:colOff>165100</xdr:colOff>
      <xdr:row>78</xdr:row>
      <xdr:rowOff>162937</xdr:rowOff>
    </xdr:to>
    <xdr:sp macro="" textlink="">
      <xdr:nvSpPr>
        <xdr:cNvPr id="438" name="楕円 437"/>
        <xdr:cNvSpPr/>
      </xdr:nvSpPr>
      <xdr:spPr>
        <a:xfrm>
          <a:off x="6921500" y="1343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154064</xdr:rowOff>
    </xdr:from>
    <xdr:ext cx="469744" cy="259045"/>
    <xdr:sp macro="" textlink="">
      <xdr:nvSpPr>
        <xdr:cNvPr id="439" name="テキスト ボックス 438"/>
        <xdr:cNvSpPr txBox="1"/>
      </xdr:nvSpPr>
      <xdr:spPr>
        <a:xfrm>
          <a:off x="6737428" y="135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117444</xdr:rowOff>
    </xdr:from>
    <xdr:to>
      <xdr:col>55</xdr:col>
      <xdr:colOff>0</xdr:colOff>
      <xdr:row>98</xdr:row>
      <xdr:rowOff>119306</xdr:rowOff>
    </xdr:to>
    <xdr:cxnSp macro="">
      <xdr:nvCxnSpPr>
        <xdr:cNvPr id="470" name="直線コネクタ 469"/>
        <xdr:cNvCxnSpPr/>
      </xdr:nvCxnSpPr>
      <xdr:spPr>
        <a:xfrm>
          <a:off x="9639300" y="16919544"/>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63298</xdr:rowOff>
    </xdr:from>
    <xdr:to>
      <xdr:col>50</xdr:col>
      <xdr:colOff>114300</xdr:colOff>
      <xdr:row>98</xdr:row>
      <xdr:rowOff>117444</xdr:rowOff>
    </xdr:to>
    <xdr:cxnSp macro="">
      <xdr:nvCxnSpPr>
        <xdr:cNvPr id="473" name="直線コネクタ 472"/>
        <xdr:cNvCxnSpPr/>
      </xdr:nvCxnSpPr>
      <xdr:spPr>
        <a:xfrm>
          <a:off x="8750300" y="16865398"/>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79595</xdr:rowOff>
    </xdr:from>
    <xdr:to>
      <xdr:col>45</xdr:col>
      <xdr:colOff>177800</xdr:colOff>
      <xdr:row>98</xdr:row>
      <xdr:rowOff>63298</xdr:rowOff>
    </xdr:to>
    <xdr:cxnSp macro="">
      <xdr:nvCxnSpPr>
        <xdr:cNvPr id="476" name="直線コネクタ 475"/>
        <xdr:cNvCxnSpPr/>
      </xdr:nvCxnSpPr>
      <xdr:spPr>
        <a:xfrm>
          <a:off x="7861300" y="16367345"/>
          <a:ext cx="889000" cy="49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79595</xdr:rowOff>
    </xdr:from>
    <xdr:to>
      <xdr:col>41</xdr:col>
      <xdr:colOff>50800</xdr:colOff>
      <xdr:row>98</xdr:row>
      <xdr:rowOff>48831</xdr:rowOff>
    </xdr:to>
    <xdr:cxnSp macro="">
      <xdr:nvCxnSpPr>
        <xdr:cNvPr id="479" name="直線コネクタ 478"/>
        <xdr:cNvCxnSpPr/>
      </xdr:nvCxnSpPr>
      <xdr:spPr>
        <a:xfrm flipV="1">
          <a:off x="6972300" y="16367345"/>
          <a:ext cx="889000" cy="48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68506</xdr:rowOff>
    </xdr:from>
    <xdr:to>
      <xdr:col>55</xdr:col>
      <xdr:colOff>50800</xdr:colOff>
      <xdr:row>98</xdr:row>
      <xdr:rowOff>170106</xdr:rowOff>
    </xdr:to>
    <xdr:sp macro="" textlink="">
      <xdr:nvSpPr>
        <xdr:cNvPr id="489" name="楕円 488"/>
        <xdr:cNvSpPr/>
      </xdr:nvSpPr>
      <xdr:spPr>
        <a:xfrm>
          <a:off x="10426700" y="168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154883</xdr:rowOff>
    </xdr:from>
    <xdr:ext cx="469744" cy="259045"/>
    <xdr:sp macro="" textlink="">
      <xdr:nvSpPr>
        <xdr:cNvPr id="490" name="普通建設事業費 （ うち更新整備　）該当値テキスト"/>
        <xdr:cNvSpPr txBox="1"/>
      </xdr:nvSpPr>
      <xdr:spPr>
        <a:xfrm>
          <a:off x="10528300" y="1678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66644</xdr:rowOff>
    </xdr:from>
    <xdr:to>
      <xdr:col>50</xdr:col>
      <xdr:colOff>165100</xdr:colOff>
      <xdr:row>98</xdr:row>
      <xdr:rowOff>168244</xdr:rowOff>
    </xdr:to>
    <xdr:sp macro="" textlink="">
      <xdr:nvSpPr>
        <xdr:cNvPr id="491" name="楕円 490"/>
        <xdr:cNvSpPr/>
      </xdr:nvSpPr>
      <xdr:spPr>
        <a:xfrm>
          <a:off x="9588500" y="168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159371</xdr:rowOff>
    </xdr:from>
    <xdr:ext cx="469744" cy="259045"/>
    <xdr:sp macro="" textlink="">
      <xdr:nvSpPr>
        <xdr:cNvPr id="492" name="テキスト ボックス 491"/>
        <xdr:cNvSpPr txBox="1"/>
      </xdr:nvSpPr>
      <xdr:spPr>
        <a:xfrm>
          <a:off x="9404428" y="169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12498</xdr:rowOff>
    </xdr:from>
    <xdr:to>
      <xdr:col>46</xdr:col>
      <xdr:colOff>38100</xdr:colOff>
      <xdr:row>98</xdr:row>
      <xdr:rowOff>114098</xdr:rowOff>
    </xdr:to>
    <xdr:sp macro="" textlink="">
      <xdr:nvSpPr>
        <xdr:cNvPr id="493" name="楕円 492"/>
        <xdr:cNvSpPr/>
      </xdr:nvSpPr>
      <xdr:spPr>
        <a:xfrm>
          <a:off x="8699500" y="168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105225</xdr:rowOff>
    </xdr:from>
    <xdr:ext cx="534377" cy="259045"/>
    <xdr:sp macro="" textlink="">
      <xdr:nvSpPr>
        <xdr:cNvPr id="494" name="テキスト ボックス 493"/>
        <xdr:cNvSpPr txBox="1"/>
      </xdr:nvSpPr>
      <xdr:spPr>
        <a:xfrm>
          <a:off x="8483111" y="1690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28795</xdr:rowOff>
    </xdr:from>
    <xdr:to>
      <xdr:col>41</xdr:col>
      <xdr:colOff>101600</xdr:colOff>
      <xdr:row>95</xdr:row>
      <xdr:rowOff>130395</xdr:rowOff>
    </xdr:to>
    <xdr:sp macro="" textlink="">
      <xdr:nvSpPr>
        <xdr:cNvPr id="495" name="楕円 494"/>
        <xdr:cNvSpPr/>
      </xdr:nvSpPr>
      <xdr:spPr>
        <a:xfrm>
          <a:off x="7810500" y="163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146922</xdr:rowOff>
    </xdr:from>
    <xdr:ext cx="534377" cy="259045"/>
    <xdr:sp macro="" textlink="">
      <xdr:nvSpPr>
        <xdr:cNvPr id="496" name="テキスト ボックス 495"/>
        <xdr:cNvSpPr txBox="1"/>
      </xdr:nvSpPr>
      <xdr:spPr>
        <a:xfrm>
          <a:off x="7594111" y="160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169481</xdr:rowOff>
    </xdr:from>
    <xdr:to>
      <xdr:col>36</xdr:col>
      <xdr:colOff>165100</xdr:colOff>
      <xdr:row>98</xdr:row>
      <xdr:rowOff>99631</xdr:rowOff>
    </xdr:to>
    <xdr:sp macro="" textlink="">
      <xdr:nvSpPr>
        <xdr:cNvPr id="497" name="楕円 496"/>
        <xdr:cNvSpPr/>
      </xdr:nvSpPr>
      <xdr:spPr>
        <a:xfrm>
          <a:off x="6921500" y="168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90758</xdr:rowOff>
    </xdr:from>
    <xdr:ext cx="534377" cy="259045"/>
    <xdr:sp macro="" textlink="">
      <xdr:nvSpPr>
        <xdr:cNvPr id="498" name="テキスト ボックス 497"/>
        <xdr:cNvSpPr txBox="1"/>
      </xdr:nvSpPr>
      <xdr:spPr>
        <a:xfrm>
          <a:off x="6705111" y="168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134259</xdr:rowOff>
    </xdr:from>
    <xdr:to>
      <xdr:col>81</xdr:col>
      <xdr:colOff>50800</xdr:colOff>
      <xdr:row>38</xdr:row>
      <xdr:rowOff>139700</xdr:rowOff>
    </xdr:to>
    <xdr:cxnSp macro="">
      <xdr:nvCxnSpPr>
        <xdr:cNvPr id="528" name="直線コネクタ 527"/>
        <xdr:cNvCxnSpPr/>
      </xdr:nvCxnSpPr>
      <xdr:spPr>
        <a:xfrm>
          <a:off x="14592300" y="6649359"/>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134259</xdr:rowOff>
    </xdr:from>
    <xdr:to>
      <xdr:col>76</xdr:col>
      <xdr:colOff>114300</xdr:colOff>
      <xdr:row>38</xdr:row>
      <xdr:rowOff>139700</xdr:rowOff>
    </xdr:to>
    <xdr:cxnSp macro="">
      <xdr:nvCxnSpPr>
        <xdr:cNvPr id="531" name="直線コネクタ 530"/>
        <xdr:cNvCxnSpPr/>
      </xdr:nvCxnSpPr>
      <xdr:spPr>
        <a:xfrm flipV="1">
          <a:off x="13703300" y="6649359"/>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138457</xdr:rowOff>
    </xdr:from>
    <xdr:to>
      <xdr:col>71</xdr:col>
      <xdr:colOff>177800</xdr:colOff>
      <xdr:row>38</xdr:row>
      <xdr:rowOff>139700</xdr:rowOff>
    </xdr:to>
    <xdr:cxnSp macro="">
      <xdr:nvCxnSpPr>
        <xdr:cNvPr id="534" name="直線コネクタ 533"/>
        <xdr:cNvCxnSpPr/>
      </xdr:nvCxnSpPr>
      <xdr:spPr>
        <a:xfrm>
          <a:off x="12814300" y="6653557"/>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83459</xdr:rowOff>
    </xdr:from>
    <xdr:to>
      <xdr:col>76</xdr:col>
      <xdr:colOff>165100</xdr:colOff>
      <xdr:row>39</xdr:row>
      <xdr:rowOff>13609</xdr:rowOff>
    </xdr:to>
    <xdr:sp macro="" textlink="">
      <xdr:nvSpPr>
        <xdr:cNvPr id="548" name="楕円 547"/>
        <xdr:cNvSpPr/>
      </xdr:nvSpPr>
      <xdr:spPr>
        <a:xfrm>
          <a:off x="145415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4736</xdr:rowOff>
    </xdr:from>
    <xdr:ext cx="378565" cy="259045"/>
    <xdr:sp macro="" textlink="">
      <xdr:nvSpPr>
        <xdr:cNvPr id="549" name="テキスト ボックス 548"/>
        <xdr:cNvSpPr txBox="1"/>
      </xdr:nvSpPr>
      <xdr:spPr>
        <a:xfrm>
          <a:off x="14403017" y="669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87657</xdr:rowOff>
    </xdr:from>
    <xdr:to>
      <xdr:col>67</xdr:col>
      <xdr:colOff>101600</xdr:colOff>
      <xdr:row>39</xdr:row>
      <xdr:rowOff>17807</xdr:rowOff>
    </xdr:to>
    <xdr:sp macro="" textlink="">
      <xdr:nvSpPr>
        <xdr:cNvPr id="552" name="楕円 551"/>
        <xdr:cNvSpPr/>
      </xdr:nvSpPr>
      <xdr:spPr>
        <a:xfrm>
          <a:off x="12763500" y="66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8934</xdr:rowOff>
    </xdr:from>
    <xdr:ext cx="378565" cy="259045"/>
    <xdr:sp macro="" textlink="">
      <xdr:nvSpPr>
        <xdr:cNvPr id="553" name="テキスト ボックス 552"/>
        <xdr:cNvSpPr txBox="1"/>
      </xdr:nvSpPr>
      <xdr:spPr>
        <a:xfrm>
          <a:off x="12625017" y="6695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131814</xdr:rowOff>
    </xdr:from>
    <xdr:to>
      <xdr:col>85</xdr:col>
      <xdr:colOff>127000</xdr:colOff>
      <xdr:row>76</xdr:row>
      <xdr:rowOff>141212</xdr:rowOff>
    </xdr:to>
    <xdr:cxnSp macro="">
      <xdr:nvCxnSpPr>
        <xdr:cNvPr id="631" name="直線コネクタ 630"/>
        <xdr:cNvCxnSpPr/>
      </xdr:nvCxnSpPr>
      <xdr:spPr>
        <a:xfrm flipV="1">
          <a:off x="15481300" y="13162014"/>
          <a:ext cx="8382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135331</xdr:rowOff>
    </xdr:from>
    <xdr:to>
      <xdr:col>81</xdr:col>
      <xdr:colOff>50800</xdr:colOff>
      <xdr:row>76</xdr:row>
      <xdr:rowOff>141212</xdr:rowOff>
    </xdr:to>
    <xdr:cxnSp macro="">
      <xdr:nvCxnSpPr>
        <xdr:cNvPr id="634" name="直線コネクタ 633"/>
        <xdr:cNvCxnSpPr/>
      </xdr:nvCxnSpPr>
      <xdr:spPr>
        <a:xfrm>
          <a:off x="14592300" y="13165531"/>
          <a:ext cx="8890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132347</xdr:rowOff>
    </xdr:from>
    <xdr:to>
      <xdr:col>76</xdr:col>
      <xdr:colOff>114300</xdr:colOff>
      <xdr:row>76</xdr:row>
      <xdr:rowOff>135331</xdr:rowOff>
    </xdr:to>
    <xdr:cxnSp macro="">
      <xdr:nvCxnSpPr>
        <xdr:cNvPr id="637" name="直線コネクタ 636"/>
        <xdr:cNvCxnSpPr/>
      </xdr:nvCxnSpPr>
      <xdr:spPr>
        <a:xfrm>
          <a:off x="13703300" y="13162547"/>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132347</xdr:rowOff>
    </xdr:from>
    <xdr:to>
      <xdr:col>71</xdr:col>
      <xdr:colOff>177800</xdr:colOff>
      <xdr:row>77</xdr:row>
      <xdr:rowOff>26505</xdr:rowOff>
    </xdr:to>
    <xdr:cxnSp macro="">
      <xdr:nvCxnSpPr>
        <xdr:cNvPr id="640" name="直線コネクタ 639"/>
        <xdr:cNvCxnSpPr/>
      </xdr:nvCxnSpPr>
      <xdr:spPr>
        <a:xfrm flipV="1">
          <a:off x="12814300" y="13162547"/>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81014</xdr:rowOff>
    </xdr:from>
    <xdr:to>
      <xdr:col>85</xdr:col>
      <xdr:colOff>177800</xdr:colOff>
      <xdr:row>77</xdr:row>
      <xdr:rowOff>11164</xdr:rowOff>
    </xdr:to>
    <xdr:sp macro="" textlink="">
      <xdr:nvSpPr>
        <xdr:cNvPr id="650" name="楕円 649"/>
        <xdr:cNvSpPr/>
      </xdr:nvSpPr>
      <xdr:spPr>
        <a:xfrm>
          <a:off x="16268700" y="13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59441</xdr:rowOff>
    </xdr:from>
    <xdr:ext cx="534377" cy="259045"/>
    <xdr:sp macro="" textlink="">
      <xdr:nvSpPr>
        <xdr:cNvPr id="651" name="公債費該当値テキスト"/>
        <xdr:cNvSpPr txBox="1"/>
      </xdr:nvSpPr>
      <xdr:spPr>
        <a:xfrm>
          <a:off x="16370300" y="130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90412</xdr:rowOff>
    </xdr:from>
    <xdr:to>
      <xdr:col>81</xdr:col>
      <xdr:colOff>101600</xdr:colOff>
      <xdr:row>77</xdr:row>
      <xdr:rowOff>20562</xdr:rowOff>
    </xdr:to>
    <xdr:sp macro="" textlink="">
      <xdr:nvSpPr>
        <xdr:cNvPr id="652" name="楕円 651"/>
        <xdr:cNvSpPr/>
      </xdr:nvSpPr>
      <xdr:spPr>
        <a:xfrm>
          <a:off x="15430500" y="131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11689</xdr:rowOff>
    </xdr:from>
    <xdr:ext cx="534377" cy="259045"/>
    <xdr:sp macro="" textlink="">
      <xdr:nvSpPr>
        <xdr:cNvPr id="653" name="テキスト ボックス 652"/>
        <xdr:cNvSpPr txBox="1"/>
      </xdr:nvSpPr>
      <xdr:spPr>
        <a:xfrm>
          <a:off x="15214111" y="13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84531</xdr:rowOff>
    </xdr:from>
    <xdr:to>
      <xdr:col>76</xdr:col>
      <xdr:colOff>165100</xdr:colOff>
      <xdr:row>77</xdr:row>
      <xdr:rowOff>14681</xdr:rowOff>
    </xdr:to>
    <xdr:sp macro="" textlink="">
      <xdr:nvSpPr>
        <xdr:cNvPr id="654" name="楕円 653"/>
        <xdr:cNvSpPr/>
      </xdr:nvSpPr>
      <xdr:spPr>
        <a:xfrm>
          <a:off x="14541500" y="131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5808</xdr:rowOff>
    </xdr:from>
    <xdr:ext cx="534377" cy="259045"/>
    <xdr:sp macro="" textlink="">
      <xdr:nvSpPr>
        <xdr:cNvPr id="655" name="テキスト ボックス 654"/>
        <xdr:cNvSpPr txBox="1"/>
      </xdr:nvSpPr>
      <xdr:spPr>
        <a:xfrm>
          <a:off x="14325111" y="132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81547</xdr:rowOff>
    </xdr:from>
    <xdr:to>
      <xdr:col>72</xdr:col>
      <xdr:colOff>38100</xdr:colOff>
      <xdr:row>77</xdr:row>
      <xdr:rowOff>11697</xdr:rowOff>
    </xdr:to>
    <xdr:sp macro="" textlink="">
      <xdr:nvSpPr>
        <xdr:cNvPr id="656" name="楕円 655"/>
        <xdr:cNvSpPr/>
      </xdr:nvSpPr>
      <xdr:spPr>
        <a:xfrm>
          <a:off x="13652500" y="131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2824</xdr:rowOff>
    </xdr:from>
    <xdr:ext cx="534377" cy="259045"/>
    <xdr:sp macro="" textlink="">
      <xdr:nvSpPr>
        <xdr:cNvPr id="657" name="テキスト ボックス 656"/>
        <xdr:cNvSpPr txBox="1"/>
      </xdr:nvSpPr>
      <xdr:spPr>
        <a:xfrm>
          <a:off x="13436111" y="132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147155</xdr:rowOff>
    </xdr:from>
    <xdr:to>
      <xdr:col>67</xdr:col>
      <xdr:colOff>101600</xdr:colOff>
      <xdr:row>77</xdr:row>
      <xdr:rowOff>77305</xdr:rowOff>
    </xdr:to>
    <xdr:sp macro="" textlink="">
      <xdr:nvSpPr>
        <xdr:cNvPr id="658" name="楕円 657"/>
        <xdr:cNvSpPr/>
      </xdr:nvSpPr>
      <xdr:spPr>
        <a:xfrm>
          <a:off x="12763500" y="131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68432</xdr:rowOff>
    </xdr:from>
    <xdr:ext cx="534377" cy="259045"/>
    <xdr:sp macro="" textlink="">
      <xdr:nvSpPr>
        <xdr:cNvPr id="659" name="テキスト ボックス 658"/>
        <xdr:cNvSpPr txBox="1"/>
      </xdr:nvSpPr>
      <xdr:spPr>
        <a:xfrm>
          <a:off x="12547111" y="132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66594</xdr:rowOff>
    </xdr:from>
    <xdr:to>
      <xdr:col>85</xdr:col>
      <xdr:colOff>127000</xdr:colOff>
      <xdr:row>97</xdr:row>
      <xdr:rowOff>99901</xdr:rowOff>
    </xdr:to>
    <xdr:cxnSp macro="">
      <xdr:nvCxnSpPr>
        <xdr:cNvPr id="686" name="直線コネクタ 685"/>
        <xdr:cNvCxnSpPr/>
      </xdr:nvCxnSpPr>
      <xdr:spPr>
        <a:xfrm>
          <a:off x="15481300" y="16525794"/>
          <a:ext cx="838200" cy="2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66594</xdr:rowOff>
    </xdr:from>
    <xdr:to>
      <xdr:col>81</xdr:col>
      <xdr:colOff>50800</xdr:colOff>
      <xdr:row>96</xdr:row>
      <xdr:rowOff>157257</xdr:rowOff>
    </xdr:to>
    <xdr:cxnSp macro="">
      <xdr:nvCxnSpPr>
        <xdr:cNvPr id="689" name="直線コネクタ 688"/>
        <xdr:cNvCxnSpPr/>
      </xdr:nvCxnSpPr>
      <xdr:spPr>
        <a:xfrm flipV="1">
          <a:off x="14592300" y="16525794"/>
          <a:ext cx="889000" cy="9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45814</xdr:rowOff>
    </xdr:from>
    <xdr:to>
      <xdr:col>76</xdr:col>
      <xdr:colOff>114300</xdr:colOff>
      <xdr:row>96</xdr:row>
      <xdr:rowOff>157257</xdr:rowOff>
    </xdr:to>
    <xdr:cxnSp macro="">
      <xdr:nvCxnSpPr>
        <xdr:cNvPr id="692" name="直線コネクタ 691"/>
        <xdr:cNvCxnSpPr/>
      </xdr:nvCxnSpPr>
      <xdr:spPr>
        <a:xfrm>
          <a:off x="13703300" y="16505014"/>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45814</xdr:rowOff>
    </xdr:from>
    <xdr:to>
      <xdr:col>71</xdr:col>
      <xdr:colOff>177800</xdr:colOff>
      <xdr:row>97</xdr:row>
      <xdr:rowOff>127425</xdr:rowOff>
    </xdr:to>
    <xdr:cxnSp macro="">
      <xdr:nvCxnSpPr>
        <xdr:cNvPr id="695" name="直線コネクタ 694"/>
        <xdr:cNvCxnSpPr/>
      </xdr:nvCxnSpPr>
      <xdr:spPr>
        <a:xfrm flipV="1">
          <a:off x="12814300" y="16505014"/>
          <a:ext cx="889000" cy="2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49101</xdr:rowOff>
    </xdr:from>
    <xdr:to>
      <xdr:col>85</xdr:col>
      <xdr:colOff>177800</xdr:colOff>
      <xdr:row>97</xdr:row>
      <xdr:rowOff>150701</xdr:rowOff>
    </xdr:to>
    <xdr:sp macro="" textlink="">
      <xdr:nvSpPr>
        <xdr:cNvPr id="705" name="楕円 704"/>
        <xdr:cNvSpPr/>
      </xdr:nvSpPr>
      <xdr:spPr>
        <a:xfrm>
          <a:off x="16268700" y="1667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27528</xdr:rowOff>
    </xdr:from>
    <xdr:ext cx="469744" cy="259045"/>
    <xdr:sp macro="" textlink="">
      <xdr:nvSpPr>
        <xdr:cNvPr id="706" name="積立金該当値テキスト"/>
        <xdr:cNvSpPr txBox="1"/>
      </xdr:nvSpPr>
      <xdr:spPr>
        <a:xfrm>
          <a:off x="16370300" y="166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15794</xdr:rowOff>
    </xdr:from>
    <xdr:to>
      <xdr:col>81</xdr:col>
      <xdr:colOff>101600</xdr:colOff>
      <xdr:row>96</xdr:row>
      <xdr:rowOff>117394</xdr:rowOff>
    </xdr:to>
    <xdr:sp macro="" textlink="">
      <xdr:nvSpPr>
        <xdr:cNvPr id="707" name="楕円 706"/>
        <xdr:cNvSpPr/>
      </xdr:nvSpPr>
      <xdr:spPr>
        <a:xfrm>
          <a:off x="15430500" y="164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133921</xdr:rowOff>
    </xdr:from>
    <xdr:ext cx="534377" cy="259045"/>
    <xdr:sp macro="" textlink="">
      <xdr:nvSpPr>
        <xdr:cNvPr id="708" name="テキスト ボックス 707"/>
        <xdr:cNvSpPr txBox="1"/>
      </xdr:nvSpPr>
      <xdr:spPr>
        <a:xfrm>
          <a:off x="15214111" y="1625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106457</xdr:rowOff>
    </xdr:from>
    <xdr:to>
      <xdr:col>76</xdr:col>
      <xdr:colOff>165100</xdr:colOff>
      <xdr:row>97</xdr:row>
      <xdr:rowOff>36607</xdr:rowOff>
    </xdr:to>
    <xdr:sp macro="" textlink="">
      <xdr:nvSpPr>
        <xdr:cNvPr id="709" name="楕円 708"/>
        <xdr:cNvSpPr/>
      </xdr:nvSpPr>
      <xdr:spPr>
        <a:xfrm>
          <a:off x="14541500" y="165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27734</xdr:rowOff>
    </xdr:from>
    <xdr:ext cx="534377" cy="259045"/>
    <xdr:sp macro="" textlink="">
      <xdr:nvSpPr>
        <xdr:cNvPr id="710" name="テキスト ボックス 709"/>
        <xdr:cNvSpPr txBox="1"/>
      </xdr:nvSpPr>
      <xdr:spPr>
        <a:xfrm>
          <a:off x="14325111" y="166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166464</xdr:rowOff>
    </xdr:from>
    <xdr:to>
      <xdr:col>72</xdr:col>
      <xdr:colOff>38100</xdr:colOff>
      <xdr:row>96</xdr:row>
      <xdr:rowOff>96614</xdr:rowOff>
    </xdr:to>
    <xdr:sp macro="" textlink="">
      <xdr:nvSpPr>
        <xdr:cNvPr id="711" name="楕円 710"/>
        <xdr:cNvSpPr/>
      </xdr:nvSpPr>
      <xdr:spPr>
        <a:xfrm>
          <a:off x="13652500" y="164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87741</xdr:rowOff>
    </xdr:from>
    <xdr:ext cx="534377" cy="259045"/>
    <xdr:sp macro="" textlink="">
      <xdr:nvSpPr>
        <xdr:cNvPr id="712" name="テキスト ボックス 711"/>
        <xdr:cNvSpPr txBox="1"/>
      </xdr:nvSpPr>
      <xdr:spPr>
        <a:xfrm>
          <a:off x="13436111" y="1654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76625</xdr:rowOff>
    </xdr:from>
    <xdr:to>
      <xdr:col>67</xdr:col>
      <xdr:colOff>101600</xdr:colOff>
      <xdr:row>98</xdr:row>
      <xdr:rowOff>6775</xdr:rowOff>
    </xdr:to>
    <xdr:sp macro="" textlink="">
      <xdr:nvSpPr>
        <xdr:cNvPr id="713" name="楕円 712"/>
        <xdr:cNvSpPr/>
      </xdr:nvSpPr>
      <xdr:spPr>
        <a:xfrm>
          <a:off x="12763500" y="167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169352</xdr:rowOff>
    </xdr:from>
    <xdr:ext cx="469744" cy="259045"/>
    <xdr:sp macro="" textlink="">
      <xdr:nvSpPr>
        <xdr:cNvPr id="714" name="テキスト ボックス 713"/>
        <xdr:cNvSpPr txBox="1"/>
      </xdr:nvSpPr>
      <xdr:spPr>
        <a:xfrm>
          <a:off x="12579428" y="1680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31496</xdr:rowOff>
    </xdr:from>
    <xdr:to>
      <xdr:col>116</xdr:col>
      <xdr:colOff>63500</xdr:colOff>
      <xdr:row>39</xdr:row>
      <xdr:rowOff>44450</xdr:rowOff>
    </xdr:to>
    <xdr:cxnSp macro="">
      <xdr:nvCxnSpPr>
        <xdr:cNvPr id="743" name="直線コネクタ 742"/>
        <xdr:cNvCxnSpPr/>
      </xdr:nvCxnSpPr>
      <xdr:spPr>
        <a:xfrm>
          <a:off x="21323300" y="6718046"/>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28575</xdr:rowOff>
    </xdr:from>
    <xdr:to>
      <xdr:col>111</xdr:col>
      <xdr:colOff>177800</xdr:colOff>
      <xdr:row>39</xdr:row>
      <xdr:rowOff>31496</xdr:rowOff>
    </xdr:to>
    <xdr:cxnSp macro="">
      <xdr:nvCxnSpPr>
        <xdr:cNvPr id="746" name="直線コネクタ 745"/>
        <xdr:cNvCxnSpPr/>
      </xdr:nvCxnSpPr>
      <xdr:spPr>
        <a:xfrm>
          <a:off x="20434300" y="6715125"/>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22987</xdr:rowOff>
    </xdr:from>
    <xdr:to>
      <xdr:col>107</xdr:col>
      <xdr:colOff>50800</xdr:colOff>
      <xdr:row>39</xdr:row>
      <xdr:rowOff>28575</xdr:rowOff>
    </xdr:to>
    <xdr:cxnSp macro="">
      <xdr:nvCxnSpPr>
        <xdr:cNvPr id="749" name="直線コネクタ 748"/>
        <xdr:cNvCxnSpPr/>
      </xdr:nvCxnSpPr>
      <xdr:spPr>
        <a:xfrm>
          <a:off x="19545300" y="6709537"/>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4826</xdr:rowOff>
    </xdr:from>
    <xdr:to>
      <xdr:col>102</xdr:col>
      <xdr:colOff>114300</xdr:colOff>
      <xdr:row>39</xdr:row>
      <xdr:rowOff>22987</xdr:rowOff>
    </xdr:to>
    <xdr:cxnSp macro="">
      <xdr:nvCxnSpPr>
        <xdr:cNvPr id="752" name="直線コネクタ 751"/>
        <xdr:cNvCxnSpPr/>
      </xdr:nvCxnSpPr>
      <xdr:spPr>
        <a:xfrm>
          <a:off x="18656300" y="6691376"/>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152146</xdr:rowOff>
    </xdr:from>
    <xdr:to>
      <xdr:col>112</xdr:col>
      <xdr:colOff>38100</xdr:colOff>
      <xdr:row>39</xdr:row>
      <xdr:rowOff>82296</xdr:rowOff>
    </xdr:to>
    <xdr:sp macro="" textlink="">
      <xdr:nvSpPr>
        <xdr:cNvPr id="764" name="楕円 763"/>
        <xdr:cNvSpPr/>
      </xdr:nvSpPr>
      <xdr:spPr>
        <a:xfrm>
          <a:off x="21272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73423</xdr:rowOff>
    </xdr:from>
    <xdr:ext cx="378565" cy="259045"/>
    <xdr:sp macro="" textlink="">
      <xdr:nvSpPr>
        <xdr:cNvPr id="765" name="テキスト ボックス 764"/>
        <xdr:cNvSpPr txBox="1"/>
      </xdr:nvSpPr>
      <xdr:spPr>
        <a:xfrm>
          <a:off x="21134017" y="675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149225</xdr:rowOff>
    </xdr:from>
    <xdr:to>
      <xdr:col>107</xdr:col>
      <xdr:colOff>101600</xdr:colOff>
      <xdr:row>39</xdr:row>
      <xdr:rowOff>79375</xdr:rowOff>
    </xdr:to>
    <xdr:sp macro="" textlink="">
      <xdr:nvSpPr>
        <xdr:cNvPr id="766" name="楕円 765"/>
        <xdr:cNvSpPr/>
      </xdr:nvSpPr>
      <xdr:spPr>
        <a:xfrm>
          <a:off x="20383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70502</xdr:rowOff>
    </xdr:from>
    <xdr:ext cx="378565" cy="259045"/>
    <xdr:sp macro="" textlink="">
      <xdr:nvSpPr>
        <xdr:cNvPr id="767" name="テキスト ボックス 766"/>
        <xdr:cNvSpPr txBox="1"/>
      </xdr:nvSpPr>
      <xdr:spPr>
        <a:xfrm>
          <a:off x="20245017" y="675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143637</xdr:rowOff>
    </xdr:from>
    <xdr:to>
      <xdr:col>102</xdr:col>
      <xdr:colOff>165100</xdr:colOff>
      <xdr:row>39</xdr:row>
      <xdr:rowOff>73787</xdr:rowOff>
    </xdr:to>
    <xdr:sp macro="" textlink="">
      <xdr:nvSpPr>
        <xdr:cNvPr id="768" name="楕円 767"/>
        <xdr:cNvSpPr/>
      </xdr:nvSpPr>
      <xdr:spPr>
        <a:xfrm>
          <a:off x="19494500" y="66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64914</xdr:rowOff>
    </xdr:from>
    <xdr:ext cx="378565" cy="259045"/>
    <xdr:sp macro="" textlink="">
      <xdr:nvSpPr>
        <xdr:cNvPr id="769" name="テキスト ボックス 768"/>
        <xdr:cNvSpPr txBox="1"/>
      </xdr:nvSpPr>
      <xdr:spPr>
        <a:xfrm>
          <a:off x="19356017" y="67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70" name="楕円 769"/>
        <xdr:cNvSpPr/>
      </xdr:nvSpPr>
      <xdr:spPr>
        <a:xfrm>
          <a:off x="18605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46753</xdr:rowOff>
    </xdr:from>
    <xdr:ext cx="378565" cy="259045"/>
    <xdr:sp macro="" textlink="">
      <xdr:nvSpPr>
        <xdr:cNvPr id="771" name="テキスト ボックス 770"/>
        <xdr:cNvSpPr txBox="1"/>
      </xdr:nvSpPr>
      <xdr:spPr>
        <a:xfrm>
          <a:off x="18467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152006</xdr:rowOff>
    </xdr:from>
    <xdr:to>
      <xdr:col>116</xdr:col>
      <xdr:colOff>63500</xdr:colOff>
      <xdr:row>58</xdr:row>
      <xdr:rowOff>78245</xdr:rowOff>
    </xdr:to>
    <xdr:cxnSp macro="">
      <xdr:nvCxnSpPr>
        <xdr:cNvPr id="800" name="直線コネクタ 799"/>
        <xdr:cNvCxnSpPr/>
      </xdr:nvCxnSpPr>
      <xdr:spPr>
        <a:xfrm>
          <a:off x="21323300" y="9924656"/>
          <a:ext cx="838200" cy="9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152006</xdr:rowOff>
    </xdr:from>
    <xdr:to>
      <xdr:col>111</xdr:col>
      <xdr:colOff>177800</xdr:colOff>
      <xdr:row>58</xdr:row>
      <xdr:rowOff>43155</xdr:rowOff>
    </xdr:to>
    <xdr:cxnSp macro="">
      <xdr:nvCxnSpPr>
        <xdr:cNvPr id="803" name="直線コネクタ 802"/>
        <xdr:cNvCxnSpPr/>
      </xdr:nvCxnSpPr>
      <xdr:spPr>
        <a:xfrm flipV="1">
          <a:off x="20434300" y="9924656"/>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132270</xdr:rowOff>
    </xdr:from>
    <xdr:to>
      <xdr:col>107</xdr:col>
      <xdr:colOff>50800</xdr:colOff>
      <xdr:row>58</xdr:row>
      <xdr:rowOff>43155</xdr:rowOff>
    </xdr:to>
    <xdr:cxnSp macro="">
      <xdr:nvCxnSpPr>
        <xdr:cNvPr id="806" name="直線コネクタ 805"/>
        <xdr:cNvCxnSpPr/>
      </xdr:nvCxnSpPr>
      <xdr:spPr>
        <a:xfrm>
          <a:off x="19545300" y="9904920"/>
          <a:ext cx="889000" cy="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132270</xdr:rowOff>
    </xdr:from>
    <xdr:to>
      <xdr:col>102</xdr:col>
      <xdr:colOff>114300</xdr:colOff>
      <xdr:row>57</xdr:row>
      <xdr:rowOff>138519</xdr:rowOff>
    </xdr:to>
    <xdr:cxnSp macro="">
      <xdr:nvCxnSpPr>
        <xdr:cNvPr id="809" name="直線コネクタ 808"/>
        <xdr:cNvCxnSpPr/>
      </xdr:nvCxnSpPr>
      <xdr:spPr>
        <a:xfrm flipV="1">
          <a:off x="18656300" y="9904920"/>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27445</xdr:rowOff>
    </xdr:from>
    <xdr:to>
      <xdr:col>116</xdr:col>
      <xdr:colOff>114300</xdr:colOff>
      <xdr:row>58</xdr:row>
      <xdr:rowOff>129045</xdr:rowOff>
    </xdr:to>
    <xdr:sp macro="" textlink="">
      <xdr:nvSpPr>
        <xdr:cNvPr id="819" name="楕円 818"/>
        <xdr:cNvSpPr/>
      </xdr:nvSpPr>
      <xdr:spPr>
        <a:xfrm>
          <a:off x="22110700" y="99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5872</xdr:rowOff>
    </xdr:from>
    <xdr:ext cx="469744" cy="259045"/>
    <xdr:sp macro="" textlink="">
      <xdr:nvSpPr>
        <xdr:cNvPr id="820" name="貸付金該当値テキスト"/>
        <xdr:cNvSpPr txBox="1"/>
      </xdr:nvSpPr>
      <xdr:spPr>
        <a:xfrm>
          <a:off x="22212300" y="994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101206</xdr:rowOff>
    </xdr:from>
    <xdr:to>
      <xdr:col>112</xdr:col>
      <xdr:colOff>38100</xdr:colOff>
      <xdr:row>58</xdr:row>
      <xdr:rowOff>31356</xdr:rowOff>
    </xdr:to>
    <xdr:sp macro="" textlink="">
      <xdr:nvSpPr>
        <xdr:cNvPr id="821" name="楕円 820"/>
        <xdr:cNvSpPr/>
      </xdr:nvSpPr>
      <xdr:spPr>
        <a:xfrm>
          <a:off x="21272500" y="98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47883</xdr:rowOff>
    </xdr:from>
    <xdr:ext cx="469744" cy="259045"/>
    <xdr:sp macro="" textlink="">
      <xdr:nvSpPr>
        <xdr:cNvPr id="822" name="テキスト ボックス 821"/>
        <xdr:cNvSpPr txBox="1"/>
      </xdr:nvSpPr>
      <xdr:spPr>
        <a:xfrm>
          <a:off x="21088428" y="96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163805</xdr:rowOff>
    </xdr:from>
    <xdr:to>
      <xdr:col>107</xdr:col>
      <xdr:colOff>101600</xdr:colOff>
      <xdr:row>58</xdr:row>
      <xdr:rowOff>93955</xdr:rowOff>
    </xdr:to>
    <xdr:sp macro="" textlink="">
      <xdr:nvSpPr>
        <xdr:cNvPr id="823" name="楕円 822"/>
        <xdr:cNvSpPr/>
      </xdr:nvSpPr>
      <xdr:spPr>
        <a:xfrm>
          <a:off x="20383500" y="99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85082</xdr:rowOff>
    </xdr:from>
    <xdr:ext cx="469744" cy="259045"/>
    <xdr:sp macro="" textlink="">
      <xdr:nvSpPr>
        <xdr:cNvPr id="824" name="テキスト ボックス 823"/>
        <xdr:cNvSpPr txBox="1"/>
      </xdr:nvSpPr>
      <xdr:spPr>
        <a:xfrm>
          <a:off x="20199428" y="1002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81470</xdr:rowOff>
    </xdr:from>
    <xdr:to>
      <xdr:col>102</xdr:col>
      <xdr:colOff>165100</xdr:colOff>
      <xdr:row>58</xdr:row>
      <xdr:rowOff>11620</xdr:rowOff>
    </xdr:to>
    <xdr:sp macro="" textlink="">
      <xdr:nvSpPr>
        <xdr:cNvPr id="825" name="楕円 824"/>
        <xdr:cNvSpPr/>
      </xdr:nvSpPr>
      <xdr:spPr>
        <a:xfrm>
          <a:off x="19494500" y="98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28147</xdr:rowOff>
    </xdr:from>
    <xdr:ext cx="469744" cy="259045"/>
    <xdr:sp macro="" textlink="">
      <xdr:nvSpPr>
        <xdr:cNvPr id="826" name="テキスト ボックス 825"/>
        <xdr:cNvSpPr txBox="1"/>
      </xdr:nvSpPr>
      <xdr:spPr>
        <a:xfrm>
          <a:off x="19310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87719</xdr:rowOff>
    </xdr:from>
    <xdr:to>
      <xdr:col>98</xdr:col>
      <xdr:colOff>38100</xdr:colOff>
      <xdr:row>58</xdr:row>
      <xdr:rowOff>17869</xdr:rowOff>
    </xdr:to>
    <xdr:sp macro="" textlink="">
      <xdr:nvSpPr>
        <xdr:cNvPr id="827" name="楕円 826"/>
        <xdr:cNvSpPr/>
      </xdr:nvSpPr>
      <xdr:spPr>
        <a:xfrm>
          <a:off x="18605500" y="98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34396</xdr:rowOff>
    </xdr:from>
    <xdr:ext cx="469744" cy="259045"/>
    <xdr:sp macro="" textlink="">
      <xdr:nvSpPr>
        <xdr:cNvPr id="828" name="テキスト ボックス 827"/>
        <xdr:cNvSpPr txBox="1"/>
      </xdr:nvSpPr>
      <xdr:spPr>
        <a:xfrm>
          <a:off x="18421428" y="96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58395</xdr:rowOff>
    </xdr:from>
    <xdr:to>
      <xdr:col>116</xdr:col>
      <xdr:colOff>63500</xdr:colOff>
      <xdr:row>76</xdr:row>
      <xdr:rowOff>78454</xdr:rowOff>
    </xdr:to>
    <xdr:cxnSp macro="">
      <xdr:nvCxnSpPr>
        <xdr:cNvPr id="858" name="直線コネクタ 857"/>
        <xdr:cNvCxnSpPr/>
      </xdr:nvCxnSpPr>
      <xdr:spPr>
        <a:xfrm flipV="1">
          <a:off x="21323300" y="13088595"/>
          <a:ext cx="8382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63595</xdr:rowOff>
    </xdr:from>
    <xdr:to>
      <xdr:col>111</xdr:col>
      <xdr:colOff>177800</xdr:colOff>
      <xdr:row>76</xdr:row>
      <xdr:rowOff>78454</xdr:rowOff>
    </xdr:to>
    <xdr:cxnSp macro="">
      <xdr:nvCxnSpPr>
        <xdr:cNvPr id="861" name="直線コネクタ 860"/>
        <xdr:cNvCxnSpPr/>
      </xdr:nvCxnSpPr>
      <xdr:spPr>
        <a:xfrm>
          <a:off x="20434300" y="1309379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54375</xdr:rowOff>
    </xdr:from>
    <xdr:to>
      <xdr:col>107</xdr:col>
      <xdr:colOff>50800</xdr:colOff>
      <xdr:row>76</xdr:row>
      <xdr:rowOff>63595</xdr:rowOff>
    </xdr:to>
    <xdr:cxnSp macro="">
      <xdr:nvCxnSpPr>
        <xdr:cNvPr id="864" name="直線コネクタ 863"/>
        <xdr:cNvCxnSpPr/>
      </xdr:nvCxnSpPr>
      <xdr:spPr>
        <a:xfrm>
          <a:off x="19545300" y="13084575"/>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54375</xdr:rowOff>
    </xdr:from>
    <xdr:to>
      <xdr:col>102</xdr:col>
      <xdr:colOff>114300</xdr:colOff>
      <xdr:row>76</xdr:row>
      <xdr:rowOff>155111</xdr:rowOff>
    </xdr:to>
    <xdr:cxnSp macro="">
      <xdr:nvCxnSpPr>
        <xdr:cNvPr id="867" name="直線コネクタ 866"/>
        <xdr:cNvCxnSpPr/>
      </xdr:nvCxnSpPr>
      <xdr:spPr>
        <a:xfrm flipV="1">
          <a:off x="18656300" y="13084575"/>
          <a:ext cx="889000" cy="1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7595</xdr:rowOff>
    </xdr:from>
    <xdr:to>
      <xdr:col>116</xdr:col>
      <xdr:colOff>114300</xdr:colOff>
      <xdr:row>76</xdr:row>
      <xdr:rowOff>109195</xdr:rowOff>
    </xdr:to>
    <xdr:sp macro="" textlink="">
      <xdr:nvSpPr>
        <xdr:cNvPr id="877" name="楕円 876"/>
        <xdr:cNvSpPr/>
      </xdr:nvSpPr>
      <xdr:spPr>
        <a:xfrm>
          <a:off x="22110700" y="130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157472</xdr:rowOff>
    </xdr:from>
    <xdr:ext cx="534377" cy="259045"/>
    <xdr:sp macro="" textlink="">
      <xdr:nvSpPr>
        <xdr:cNvPr id="878" name="繰出金該当値テキスト"/>
        <xdr:cNvSpPr txBox="1"/>
      </xdr:nvSpPr>
      <xdr:spPr>
        <a:xfrm>
          <a:off x="22212300" y="130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27654</xdr:rowOff>
    </xdr:from>
    <xdr:to>
      <xdr:col>112</xdr:col>
      <xdr:colOff>38100</xdr:colOff>
      <xdr:row>76</xdr:row>
      <xdr:rowOff>129254</xdr:rowOff>
    </xdr:to>
    <xdr:sp macro="" textlink="">
      <xdr:nvSpPr>
        <xdr:cNvPr id="879" name="楕円 878"/>
        <xdr:cNvSpPr/>
      </xdr:nvSpPr>
      <xdr:spPr>
        <a:xfrm>
          <a:off x="21272500" y="130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120381</xdr:rowOff>
    </xdr:from>
    <xdr:ext cx="534377" cy="259045"/>
    <xdr:sp macro="" textlink="">
      <xdr:nvSpPr>
        <xdr:cNvPr id="880" name="テキスト ボックス 879"/>
        <xdr:cNvSpPr txBox="1"/>
      </xdr:nvSpPr>
      <xdr:spPr>
        <a:xfrm>
          <a:off x="21056111" y="131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12795</xdr:rowOff>
    </xdr:from>
    <xdr:to>
      <xdr:col>107</xdr:col>
      <xdr:colOff>101600</xdr:colOff>
      <xdr:row>76</xdr:row>
      <xdr:rowOff>114395</xdr:rowOff>
    </xdr:to>
    <xdr:sp macro="" textlink="">
      <xdr:nvSpPr>
        <xdr:cNvPr id="881" name="楕円 880"/>
        <xdr:cNvSpPr/>
      </xdr:nvSpPr>
      <xdr:spPr>
        <a:xfrm>
          <a:off x="20383500" y="130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105522</xdr:rowOff>
    </xdr:from>
    <xdr:ext cx="534377" cy="259045"/>
    <xdr:sp macro="" textlink="">
      <xdr:nvSpPr>
        <xdr:cNvPr id="882" name="テキスト ボックス 881"/>
        <xdr:cNvSpPr txBox="1"/>
      </xdr:nvSpPr>
      <xdr:spPr>
        <a:xfrm>
          <a:off x="20167111" y="131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3575</xdr:rowOff>
    </xdr:from>
    <xdr:to>
      <xdr:col>102</xdr:col>
      <xdr:colOff>165100</xdr:colOff>
      <xdr:row>76</xdr:row>
      <xdr:rowOff>105175</xdr:rowOff>
    </xdr:to>
    <xdr:sp macro="" textlink="">
      <xdr:nvSpPr>
        <xdr:cNvPr id="883" name="楕円 882"/>
        <xdr:cNvSpPr/>
      </xdr:nvSpPr>
      <xdr:spPr>
        <a:xfrm>
          <a:off x="19494500" y="130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96302</xdr:rowOff>
    </xdr:from>
    <xdr:ext cx="534377" cy="259045"/>
    <xdr:sp macro="" textlink="">
      <xdr:nvSpPr>
        <xdr:cNvPr id="884" name="テキスト ボックス 883"/>
        <xdr:cNvSpPr txBox="1"/>
      </xdr:nvSpPr>
      <xdr:spPr>
        <a:xfrm>
          <a:off x="19278111" y="131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104311</xdr:rowOff>
    </xdr:from>
    <xdr:to>
      <xdr:col>98</xdr:col>
      <xdr:colOff>38100</xdr:colOff>
      <xdr:row>77</xdr:row>
      <xdr:rowOff>34461</xdr:rowOff>
    </xdr:to>
    <xdr:sp macro="" textlink="">
      <xdr:nvSpPr>
        <xdr:cNvPr id="885" name="楕円 884"/>
        <xdr:cNvSpPr/>
      </xdr:nvSpPr>
      <xdr:spPr>
        <a:xfrm>
          <a:off x="18605500" y="131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25588</xdr:rowOff>
    </xdr:from>
    <xdr:ext cx="534377" cy="259045"/>
    <xdr:sp macro="" textlink="">
      <xdr:nvSpPr>
        <xdr:cNvPr id="886" name="テキスト ボックス 885"/>
        <xdr:cNvSpPr txBox="1"/>
      </xdr:nvSpPr>
      <xdr:spPr>
        <a:xfrm>
          <a:off x="18389111" y="1322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377,924</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円となっている。類似団体と比較して一人当たりコストが高い項目として、補助費等が挙げられる。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89,031</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36,615</a:t>
          </a:r>
          <a:r>
            <a:rPr kumimoji="1" lang="ja-JP" altLang="en-US" sz="1300">
              <a:latin typeface="ＭＳ Ｐゴシック" panose="020B0600070205080204" pitchFamily="50" charset="-128"/>
              <a:ea typeface="ＭＳ Ｐゴシック" panose="020B0600070205080204" pitchFamily="50" charset="-128"/>
            </a:rPr>
            <a:t>円の増である。大幅な増の理由としては、病院事業会計において、県から東千葉ＭＣへの支援として約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の補助金があり、この全額が例年の分の補助費等に追加となったことが挙げられる。なお、類似団体より一人当たりコストが高い主な要因としては、ごみ処理や消防等の業務を一部事務組合により行っていることなどが挙げられる。補助費等全体の</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が関係一部事務組合への負担金等であることから、各組合に対し、負担金の抑制等について強く要請していく必要がある。</a:t>
          </a:r>
        </a:p>
        <a:p>
          <a:r>
            <a:rPr kumimoji="1" lang="ja-JP" altLang="en-US" sz="1300">
              <a:latin typeface="ＭＳ Ｐゴシック" panose="020B0600070205080204" pitchFamily="50" charset="-128"/>
              <a:ea typeface="ＭＳ Ｐゴシック" panose="020B0600070205080204" pitchFamily="50" charset="-128"/>
            </a:rPr>
            <a:t>　また、普通建設事業費や維持補修費は類似団体と比べて非常に低いため、計画的に施設整備を検討する必要がある。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59,040
57,232
89.12
22,745,104
22,312,638
429,646
12,318,329
22,736,486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11227</xdr:rowOff>
    </xdr:from>
    <xdr:to>
      <xdr:col>24</xdr:col>
      <xdr:colOff>63500</xdr:colOff>
      <xdr:row>33</xdr:row>
      <xdr:rowOff>35916</xdr:rowOff>
    </xdr:to>
    <xdr:cxnSp macro="">
      <xdr:nvCxnSpPr>
        <xdr:cNvPr id="59" name="直線コネクタ 58"/>
        <xdr:cNvCxnSpPr/>
      </xdr:nvCxnSpPr>
      <xdr:spPr>
        <a:xfrm flipV="1">
          <a:off x="3797300" y="5669077"/>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35916</xdr:rowOff>
    </xdr:from>
    <xdr:to>
      <xdr:col>19</xdr:col>
      <xdr:colOff>177800</xdr:colOff>
      <xdr:row>33</xdr:row>
      <xdr:rowOff>82093</xdr:rowOff>
    </xdr:to>
    <xdr:cxnSp macro="">
      <xdr:nvCxnSpPr>
        <xdr:cNvPr id="62" name="直線コネクタ 61"/>
        <xdr:cNvCxnSpPr/>
      </xdr:nvCxnSpPr>
      <xdr:spPr>
        <a:xfrm flipV="1">
          <a:off x="2908300" y="569376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93066</xdr:rowOff>
    </xdr:from>
    <xdr:to>
      <xdr:col>15</xdr:col>
      <xdr:colOff>50800</xdr:colOff>
      <xdr:row>33</xdr:row>
      <xdr:rowOff>82093</xdr:rowOff>
    </xdr:to>
    <xdr:cxnSp macro="">
      <xdr:nvCxnSpPr>
        <xdr:cNvPr id="65" name="直線コネクタ 64"/>
        <xdr:cNvCxnSpPr/>
      </xdr:nvCxnSpPr>
      <xdr:spPr>
        <a:xfrm>
          <a:off x="2019300" y="5579466"/>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93066</xdr:rowOff>
    </xdr:from>
    <xdr:to>
      <xdr:col>10</xdr:col>
      <xdr:colOff>114300</xdr:colOff>
      <xdr:row>32</xdr:row>
      <xdr:rowOff>104496</xdr:rowOff>
    </xdr:to>
    <xdr:cxnSp macro="">
      <xdr:nvCxnSpPr>
        <xdr:cNvPr id="68" name="直線コネクタ 67"/>
        <xdr:cNvCxnSpPr/>
      </xdr:nvCxnSpPr>
      <xdr:spPr>
        <a:xfrm flipV="1">
          <a:off x="1130300" y="55794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131877</xdr:rowOff>
    </xdr:from>
    <xdr:to>
      <xdr:col>24</xdr:col>
      <xdr:colOff>114300</xdr:colOff>
      <xdr:row>33</xdr:row>
      <xdr:rowOff>62027</xdr:rowOff>
    </xdr:to>
    <xdr:sp macro="" textlink="">
      <xdr:nvSpPr>
        <xdr:cNvPr id="78" name="楕円 77"/>
        <xdr:cNvSpPr/>
      </xdr:nvSpPr>
      <xdr:spPr>
        <a:xfrm>
          <a:off x="4584700" y="56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154754</xdr:rowOff>
    </xdr:from>
    <xdr:ext cx="469744" cy="259045"/>
    <xdr:sp macro="" textlink="">
      <xdr:nvSpPr>
        <xdr:cNvPr id="79" name="議会費該当値テキスト"/>
        <xdr:cNvSpPr txBox="1"/>
      </xdr:nvSpPr>
      <xdr:spPr>
        <a:xfrm>
          <a:off x="4686300" y="546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156566</xdr:rowOff>
    </xdr:from>
    <xdr:to>
      <xdr:col>20</xdr:col>
      <xdr:colOff>38100</xdr:colOff>
      <xdr:row>33</xdr:row>
      <xdr:rowOff>86716</xdr:rowOff>
    </xdr:to>
    <xdr:sp macro="" textlink="">
      <xdr:nvSpPr>
        <xdr:cNvPr id="80" name="楕円 79"/>
        <xdr:cNvSpPr/>
      </xdr:nvSpPr>
      <xdr:spPr>
        <a:xfrm>
          <a:off x="3746500" y="56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103243</xdr:rowOff>
    </xdr:from>
    <xdr:ext cx="469744" cy="259045"/>
    <xdr:sp macro="" textlink="">
      <xdr:nvSpPr>
        <xdr:cNvPr id="81" name="テキスト ボックス 80"/>
        <xdr:cNvSpPr txBox="1"/>
      </xdr:nvSpPr>
      <xdr:spPr>
        <a:xfrm>
          <a:off x="3562428" y="54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31293</xdr:rowOff>
    </xdr:from>
    <xdr:to>
      <xdr:col>15</xdr:col>
      <xdr:colOff>101600</xdr:colOff>
      <xdr:row>33</xdr:row>
      <xdr:rowOff>132893</xdr:rowOff>
    </xdr:to>
    <xdr:sp macro="" textlink="">
      <xdr:nvSpPr>
        <xdr:cNvPr id="82" name="楕円 81"/>
        <xdr:cNvSpPr/>
      </xdr:nvSpPr>
      <xdr:spPr>
        <a:xfrm>
          <a:off x="2857500" y="568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149420</xdr:rowOff>
    </xdr:from>
    <xdr:ext cx="469744" cy="259045"/>
    <xdr:sp macro="" textlink="">
      <xdr:nvSpPr>
        <xdr:cNvPr id="83" name="テキスト ボックス 82"/>
        <xdr:cNvSpPr txBox="1"/>
      </xdr:nvSpPr>
      <xdr:spPr>
        <a:xfrm>
          <a:off x="2673428" y="546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42266</xdr:rowOff>
    </xdr:from>
    <xdr:to>
      <xdr:col>10</xdr:col>
      <xdr:colOff>165100</xdr:colOff>
      <xdr:row>32</xdr:row>
      <xdr:rowOff>143866</xdr:rowOff>
    </xdr:to>
    <xdr:sp macro="" textlink="">
      <xdr:nvSpPr>
        <xdr:cNvPr id="84" name="楕円 83"/>
        <xdr:cNvSpPr/>
      </xdr:nvSpPr>
      <xdr:spPr>
        <a:xfrm>
          <a:off x="1968500" y="552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160393</xdr:rowOff>
    </xdr:from>
    <xdr:ext cx="469744" cy="259045"/>
    <xdr:sp macro="" textlink="">
      <xdr:nvSpPr>
        <xdr:cNvPr id="85" name="テキスト ボックス 84"/>
        <xdr:cNvSpPr txBox="1"/>
      </xdr:nvSpPr>
      <xdr:spPr>
        <a:xfrm>
          <a:off x="1784428" y="530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53696</xdr:rowOff>
    </xdr:from>
    <xdr:to>
      <xdr:col>6</xdr:col>
      <xdr:colOff>38100</xdr:colOff>
      <xdr:row>32</xdr:row>
      <xdr:rowOff>155296</xdr:rowOff>
    </xdr:to>
    <xdr:sp macro="" textlink="">
      <xdr:nvSpPr>
        <xdr:cNvPr id="86" name="楕円 85"/>
        <xdr:cNvSpPr/>
      </xdr:nvSpPr>
      <xdr:spPr>
        <a:xfrm>
          <a:off x="1079500" y="55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373</xdr:rowOff>
    </xdr:from>
    <xdr:ext cx="469744" cy="259045"/>
    <xdr:sp macro="" textlink="">
      <xdr:nvSpPr>
        <xdr:cNvPr id="87" name="テキスト ボックス 86"/>
        <xdr:cNvSpPr txBox="1"/>
      </xdr:nvSpPr>
      <xdr:spPr>
        <a:xfrm>
          <a:off x="895428" y="531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56511</xdr:rowOff>
    </xdr:from>
    <xdr:to>
      <xdr:col>24</xdr:col>
      <xdr:colOff>63500</xdr:colOff>
      <xdr:row>59</xdr:row>
      <xdr:rowOff>59734</xdr:rowOff>
    </xdr:to>
    <xdr:cxnSp macro="">
      <xdr:nvCxnSpPr>
        <xdr:cNvPr id="119" name="直線コネクタ 118"/>
        <xdr:cNvCxnSpPr/>
      </xdr:nvCxnSpPr>
      <xdr:spPr>
        <a:xfrm flipV="1">
          <a:off x="3797300" y="10172061"/>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39508</xdr:rowOff>
    </xdr:from>
    <xdr:to>
      <xdr:col>19</xdr:col>
      <xdr:colOff>177800</xdr:colOff>
      <xdr:row>59</xdr:row>
      <xdr:rowOff>59734</xdr:rowOff>
    </xdr:to>
    <xdr:cxnSp macro="">
      <xdr:nvCxnSpPr>
        <xdr:cNvPr id="122" name="直線コネクタ 121"/>
        <xdr:cNvCxnSpPr/>
      </xdr:nvCxnSpPr>
      <xdr:spPr>
        <a:xfrm>
          <a:off x="2908300" y="10155058"/>
          <a:ext cx="889000" cy="2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15483</xdr:rowOff>
    </xdr:from>
    <xdr:to>
      <xdr:col>15</xdr:col>
      <xdr:colOff>50800</xdr:colOff>
      <xdr:row>59</xdr:row>
      <xdr:rowOff>39508</xdr:rowOff>
    </xdr:to>
    <xdr:cxnSp macro="">
      <xdr:nvCxnSpPr>
        <xdr:cNvPr id="125" name="直線コネクタ 124"/>
        <xdr:cNvCxnSpPr/>
      </xdr:nvCxnSpPr>
      <xdr:spPr>
        <a:xfrm>
          <a:off x="2019300" y="10131033"/>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15483</xdr:rowOff>
    </xdr:from>
    <xdr:to>
      <xdr:col>10</xdr:col>
      <xdr:colOff>114300</xdr:colOff>
      <xdr:row>59</xdr:row>
      <xdr:rowOff>34032</xdr:rowOff>
    </xdr:to>
    <xdr:cxnSp macro="">
      <xdr:nvCxnSpPr>
        <xdr:cNvPr id="128" name="直線コネクタ 127"/>
        <xdr:cNvCxnSpPr/>
      </xdr:nvCxnSpPr>
      <xdr:spPr>
        <a:xfrm flipV="1">
          <a:off x="1130300" y="10131033"/>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5711</xdr:rowOff>
    </xdr:from>
    <xdr:to>
      <xdr:col>24</xdr:col>
      <xdr:colOff>114300</xdr:colOff>
      <xdr:row>59</xdr:row>
      <xdr:rowOff>107311</xdr:rowOff>
    </xdr:to>
    <xdr:sp macro="" textlink="">
      <xdr:nvSpPr>
        <xdr:cNvPr id="138" name="楕円 137"/>
        <xdr:cNvSpPr/>
      </xdr:nvSpPr>
      <xdr:spPr>
        <a:xfrm>
          <a:off x="4584700" y="1012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92088</xdr:rowOff>
    </xdr:from>
    <xdr:ext cx="534377" cy="259045"/>
    <xdr:sp macro="" textlink="">
      <xdr:nvSpPr>
        <xdr:cNvPr id="139" name="総務費該当値テキスト"/>
        <xdr:cNvSpPr txBox="1"/>
      </xdr:nvSpPr>
      <xdr:spPr>
        <a:xfrm>
          <a:off x="4686300" y="1003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8934</xdr:rowOff>
    </xdr:from>
    <xdr:to>
      <xdr:col>20</xdr:col>
      <xdr:colOff>38100</xdr:colOff>
      <xdr:row>59</xdr:row>
      <xdr:rowOff>110534</xdr:rowOff>
    </xdr:to>
    <xdr:sp macro="" textlink="">
      <xdr:nvSpPr>
        <xdr:cNvPr id="140" name="楕円 139"/>
        <xdr:cNvSpPr/>
      </xdr:nvSpPr>
      <xdr:spPr>
        <a:xfrm>
          <a:off x="3746500" y="101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101661</xdr:rowOff>
    </xdr:from>
    <xdr:ext cx="534377" cy="259045"/>
    <xdr:sp macro="" textlink="">
      <xdr:nvSpPr>
        <xdr:cNvPr id="141" name="テキスト ボックス 140"/>
        <xdr:cNvSpPr txBox="1"/>
      </xdr:nvSpPr>
      <xdr:spPr>
        <a:xfrm>
          <a:off x="3530111" y="10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160158</xdr:rowOff>
    </xdr:from>
    <xdr:to>
      <xdr:col>15</xdr:col>
      <xdr:colOff>101600</xdr:colOff>
      <xdr:row>59</xdr:row>
      <xdr:rowOff>90308</xdr:rowOff>
    </xdr:to>
    <xdr:sp macro="" textlink="">
      <xdr:nvSpPr>
        <xdr:cNvPr id="142" name="楕円 141"/>
        <xdr:cNvSpPr/>
      </xdr:nvSpPr>
      <xdr:spPr>
        <a:xfrm>
          <a:off x="2857500" y="101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81435</xdr:rowOff>
    </xdr:from>
    <xdr:ext cx="534377" cy="259045"/>
    <xdr:sp macro="" textlink="">
      <xdr:nvSpPr>
        <xdr:cNvPr id="143" name="テキスト ボックス 142"/>
        <xdr:cNvSpPr txBox="1"/>
      </xdr:nvSpPr>
      <xdr:spPr>
        <a:xfrm>
          <a:off x="2641111" y="101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136133</xdr:rowOff>
    </xdr:from>
    <xdr:to>
      <xdr:col>10</xdr:col>
      <xdr:colOff>165100</xdr:colOff>
      <xdr:row>59</xdr:row>
      <xdr:rowOff>66283</xdr:rowOff>
    </xdr:to>
    <xdr:sp macro="" textlink="">
      <xdr:nvSpPr>
        <xdr:cNvPr id="144" name="楕円 143"/>
        <xdr:cNvSpPr/>
      </xdr:nvSpPr>
      <xdr:spPr>
        <a:xfrm>
          <a:off x="1968500" y="100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57410</xdr:rowOff>
    </xdr:from>
    <xdr:ext cx="534377" cy="259045"/>
    <xdr:sp macro="" textlink="">
      <xdr:nvSpPr>
        <xdr:cNvPr id="145" name="テキスト ボックス 144"/>
        <xdr:cNvSpPr txBox="1"/>
      </xdr:nvSpPr>
      <xdr:spPr>
        <a:xfrm>
          <a:off x="1752111" y="101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154682</xdr:rowOff>
    </xdr:from>
    <xdr:to>
      <xdr:col>6</xdr:col>
      <xdr:colOff>38100</xdr:colOff>
      <xdr:row>59</xdr:row>
      <xdr:rowOff>84832</xdr:rowOff>
    </xdr:to>
    <xdr:sp macro="" textlink="">
      <xdr:nvSpPr>
        <xdr:cNvPr id="146" name="楕円 145"/>
        <xdr:cNvSpPr/>
      </xdr:nvSpPr>
      <xdr:spPr>
        <a:xfrm>
          <a:off x="1079500" y="100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75959</xdr:rowOff>
    </xdr:from>
    <xdr:ext cx="534377" cy="259045"/>
    <xdr:sp macro="" textlink="">
      <xdr:nvSpPr>
        <xdr:cNvPr id="147" name="テキスト ボックス 146"/>
        <xdr:cNvSpPr txBox="1"/>
      </xdr:nvSpPr>
      <xdr:spPr>
        <a:xfrm>
          <a:off x="863111" y="1019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108958</xdr:rowOff>
    </xdr:from>
    <xdr:to>
      <xdr:col>24</xdr:col>
      <xdr:colOff>62865</xdr:colOff>
      <xdr:row>77</xdr:row>
      <xdr:rowOff>94841</xdr:rowOff>
    </xdr:to>
    <xdr:cxnSp macro="">
      <xdr:nvCxnSpPr>
        <xdr:cNvPr id="174" name="直線コネクタ 173"/>
        <xdr:cNvCxnSpPr/>
      </xdr:nvCxnSpPr>
      <xdr:spPr>
        <a:xfrm flipV="1">
          <a:off x="4633595" y="12110458"/>
          <a:ext cx="1270" cy="118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98668</xdr:rowOff>
    </xdr:from>
    <xdr:ext cx="599010" cy="259045"/>
    <xdr:sp macro="" textlink="">
      <xdr:nvSpPr>
        <xdr:cNvPr id="175" name="民生費最小値テキスト"/>
        <xdr:cNvSpPr txBox="1"/>
      </xdr:nvSpPr>
      <xdr:spPr>
        <a:xfrm>
          <a:off x="4686300" y="133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94841</xdr:rowOff>
    </xdr:from>
    <xdr:to>
      <xdr:col>24</xdr:col>
      <xdr:colOff>152400</xdr:colOff>
      <xdr:row>77</xdr:row>
      <xdr:rowOff>94841</xdr:rowOff>
    </xdr:to>
    <xdr:cxnSp macro="">
      <xdr:nvCxnSpPr>
        <xdr:cNvPr id="176" name="直線コネクタ 175"/>
        <xdr:cNvCxnSpPr/>
      </xdr:nvCxnSpPr>
      <xdr:spPr>
        <a:xfrm>
          <a:off x="4546600" y="1329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55635</xdr:rowOff>
    </xdr:from>
    <xdr:ext cx="599010" cy="259045"/>
    <xdr:sp macro="" textlink="">
      <xdr:nvSpPr>
        <xdr:cNvPr id="177" name="民生費最大値テキスト"/>
        <xdr:cNvSpPr txBox="1"/>
      </xdr:nvSpPr>
      <xdr:spPr>
        <a:xfrm>
          <a:off x="4686300" y="1188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108958</xdr:rowOff>
    </xdr:from>
    <xdr:to>
      <xdr:col>24</xdr:col>
      <xdr:colOff>152400</xdr:colOff>
      <xdr:row>70</xdr:row>
      <xdr:rowOff>108958</xdr:rowOff>
    </xdr:to>
    <xdr:cxnSp macro="">
      <xdr:nvCxnSpPr>
        <xdr:cNvPr id="178" name="直線コネクタ 177"/>
        <xdr:cNvCxnSpPr/>
      </xdr:nvCxnSpPr>
      <xdr:spPr>
        <a:xfrm>
          <a:off x="4546600" y="1211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170811</xdr:rowOff>
    </xdr:from>
    <xdr:to>
      <xdr:col>24</xdr:col>
      <xdr:colOff>63500</xdr:colOff>
      <xdr:row>77</xdr:row>
      <xdr:rowOff>25628</xdr:rowOff>
    </xdr:to>
    <xdr:cxnSp macro="">
      <xdr:nvCxnSpPr>
        <xdr:cNvPr id="179" name="直線コネクタ 178"/>
        <xdr:cNvCxnSpPr/>
      </xdr:nvCxnSpPr>
      <xdr:spPr>
        <a:xfrm flipV="1">
          <a:off x="3797300" y="13201011"/>
          <a:ext cx="8382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114706</xdr:rowOff>
    </xdr:from>
    <xdr:ext cx="599010" cy="259045"/>
    <xdr:sp macro="" textlink="">
      <xdr:nvSpPr>
        <xdr:cNvPr id="180" name="民生費平均値テキスト"/>
        <xdr:cNvSpPr txBox="1"/>
      </xdr:nvSpPr>
      <xdr:spPr>
        <a:xfrm>
          <a:off x="4686300" y="12630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91829</xdr:rowOff>
    </xdr:from>
    <xdr:to>
      <xdr:col>24</xdr:col>
      <xdr:colOff>114300</xdr:colOff>
      <xdr:row>75</xdr:row>
      <xdr:rowOff>21979</xdr:rowOff>
    </xdr:to>
    <xdr:sp macro="" textlink="">
      <xdr:nvSpPr>
        <xdr:cNvPr id="181" name="フローチャート: 判断 180"/>
        <xdr:cNvSpPr/>
      </xdr:nvSpPr>
      <xdr:spPr>
        <a:xfrm>
          <a:off x="4584700" y="127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12565</xdr:rowOff>
    </xdr:from>
    <xdr:to>
      <xdr:col>19</xdr:col>
      <xdr:colOff>177800</xdr:colOff>
      <xdr:row>77</xdr:row>
      <xdr:rowOff>25628</xdr:rowOff>
    </xdr:to>
    <xdr:cxnSp macro="">
      <xdr:nvCxnSpPr>
        <xdr:cNvPr id="182" name="直線コネクタ 181"/>
        <xdr:cNvCxnSpPr/>
      </xdr:nvCxnSpPr>
      <xdr:spPr>
        <a:xfrm>
          <a:off x="2908300" y="1321421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90849</xdr:rowOff>
    </xdr:from>
    <xdr:to>
      <xdr:col>20</xdr:col>
      <xdr:colOff>38100</xdr:colOff>
      <xdr:row>75</xdr:row>
      <xdr:rowOff>20999</xdr:rowOff>
    </xdr:to>
    <xdr:sp macro="" textlink="">
      <xdr:nvSpPr>
        <xdr:cNvPr id="183" name="フローチャート: 判断 182"/>
        <xdr:cNvSpPr/>
      </xdr:nvSpPr>
      <xdr:spPr>
        <a:xfrm>
          <a:off x="3746500" y="1277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37526</xdr:rowOff>
    </xdr:from>
    <xdr:ext cx="599010" cy="259045"/>
    <xdr:sp macro="" textlink="">
      <xdr:nvSpPr>
        <xdr:cNvPr id="184" name="テキスト ボックス 183"/>
        <xdr:cNvSpPr txBox="1"/>
      </xdr:nvSpPr>
      <xdr:spPr>
        <a:xfrm>
          <a:off x="3497795" y="1255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12565</xdr:rowOff>
    </xdr:from>
    <xdr:to>
      <xdr:col>15</xdr:col>
      <xdr:colOff>50800</xdr:colOff>
      <xdr:row>77</xdr:row>
      <xdr:rowOff>120171</xdr:rowOff>
    </xdr:to>
    <xdr:cxnSp macro="">
      <xdr:nvCxnSpPr>
        <xdr:cNvPr id="185" name="直線コネクタ 184"/>
        <xdr:cNvCxnSpPr/>
      </xdr:nvCxnSpPr>
      <xdr:spPr>
        <a:xfrm flipV="1">
          <a:off x="2019300" y="13214215"/>
          <a:ext cx="889000" cy="10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129101</xdr:rowOff>
    </xdr:from>
    <xdr:to>
      <xdr:col>15</xdr:col>
      <xdr:colOff>101600</xdr:colOff>
      <xdr:row>75</xdr:row>
      <xdr:rowOff>59251</xdr:rowOff>
    </xdr:to>
    <xdr:sp macro="" textlink="">
      <xdr:nvSpPr>
        <xdr:cNvPr id="186" name="フローチャート: 判断 185"/>
        <xdr:cNvSpPr/>
      </xdr:nvSpPr>
      <xdr:spPr>
        <a:xfrm>
          <a:off x="28575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75778</xdr:rowOff>
    </xdr:from>
    <xdr:ext cx="599010" cy="259045"/>
    <xdr:sp macro="" textlink="">
      <xdr:nvSpPr>
        <xdr:cNvPr id="187" name="テキスト ボックス 186"/>
        <xdr:cNvSpPr txBox="1"/>
      </xdr:nvSpPr>
      <xdr:spPr>
        <a:xfrm>
          <a:off x="2608795" y="125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120171</xdr:rowOff>
    </xdr:from>
    <xdr:to>
      <xdr:col>10</xdr:col>
      <xdr:colOff>114300</xdr:colOff>
      <xdr:row>78</xdr:row>
      <xdr:rowOff>41380</xdr:rowOff>
    </xdr:to>
    <xdr:cxnSp macro="">
      <xdr:nvCxnSpPr>
        <xdr:cNvPr id="188" name="直線コネクタ 187"/>
        <xdr:cNvCxnSpPr/>
      </xdr:nvCxnSpPr>
      <xdr:spPr>
        <a:xfrm flipV="1">
          <a:off x="1130300" y="13321821"/>
          <a:ext cx="8890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55687</xdr:rowOff>
    </xdr:from>
    <xdr:to>
      <xdr:col>10</xdr:col>
      <xdr:colOff>165100</xdr:colOff>
      <xdr:row>74</xdr:row>
      <xdr:rowOff>157287</xdr:rowOff>
    </xdr:to>
    <xdr:sp macro="" textlink="">
      <xdr:nvSpPr>
        <xdr:cNvPr id="189" name="フローチャート: 判断 188"/>
        <xdr:cNvSpPr/>
      </xdr:nvSpPr>
      <xdr:spPr>
        <a:xfrm>
          <a:off x="1968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2364</xdr:rowOff>
    </xdr:from>
    <xdr:ext cx="599010" cy="259045"/>
    <xdr:sp macro="" textlink="">
      <xdr:nvSpPr>
        <xdr:cNvPr id="190" name="テキスト ボックス 189"/>
        <xdr:cNvSpPr txBox="1"/>
      </xdr:nvSpPr>
      <xdr:spPr>
        <a:xfrm>
          <a:off x="1719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120011</xdr:rowOff>
    </xdr:from>
    <xdr:to>
      <xdr:col>24</xdr:col>
      <xdr:colOff>114300</xdr:colOff>
      <xdr:row>77</xdr:row>
      <xdr:rowOff>50161</xdr:rowOff>
    </xdr:to>
    <xdr:sp macro="" textlink="">
      <xdr:nvSpPr>
        <xdr:cNvPr id="198" name="楕円 197"/>
        <xdr:cNvSpPr/>
      </xdr:nvSpPr>
      <xdr:spPr>
        <a:xfrm>
          <a:off x="4584700" y="1315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34938</xdr:rowOff>
    </xdr:from>
    <xdr:ext cx="599010" cy="259045"/>
    <xdr:sp macro="" textlink="">
      <xdr:nvSpPr>
        <xdr:cNvPr id="199" name="民生費該当値テキスト"/>
        <xdr:cNvSpPr txBox="1"/>
      </xdr:nvSpPr>
      <xdr:spPr>
        <a:xfrm>
          <a:off x="4686300" y="1306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146278</xdr:rowOff>
    </xdr:from>
    <xdr:to>
      <xdr:col>20</xdr:col>
      <xdr:colOff>38100</xdr:colOff>
      <xdr:row>77</xdr:row>
      <xdr:rowOff>76428</xdr:rowOff>
    </xdr:to>
    <xdr:sp macro="" textlink="">
      <xdr:nvSpPr>
        <xdr:cNvPr id="200" name="楕円 199"/>
        <xdr:cNvSpPr/>
      </xdr:nvSpPr>
      <xdr:spPr>
        <a:xfrm>
          <a:off x="3746500" y="131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67555</xdr:rowOff>
    </xdr:from>
    <xdr:ext cx="599010" cy="259045"/>
    <xdr:sp macro="" textlink="">
      <xdr:nvSpPr>
        <xdr:cNvPr id="201" name="テキスト ボックス 200"/>
        <xdr:cNvSpPr txBox="1"/>
      </xdr:nvSpPr>
      <xdr:spPr>
        <a:xfrm>
          <a:off x="3497795" y="1326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133215</xdr:rowOff>
    </xdr:from>
    <xdr:to>
      <xdr:col>15</xdr:col>
      <xdr:colOff>101600</xdr:colOff>
      <xdr:row>77</xdr:row>
      <xdr:rowOff>63365</xdr:rowOff>
    </xdr:to>
    <xdr:sp macro="" textlink="">
      <xdr:nvSpPr>
        <xdr:cNvPr id="202" name="楕円 201"/>
        <xdr:cNvSpPr/>
      </xdr:nvSpPr>
      <xdr:spPr>
        <a:xfrm>
          <a:off x="2857500" y="131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54492</xdr:rowOff>
    </xdr:from>
    <xdr:ext cx="599010" cy="259045"/>
    <xdr:sp macro="" textlink="">
      <xdr:nvSpPr>
        <xdr:cNvPr id="203" name="テキスト ボックス 202"/>
        <xdr:cNvSpPr txBox="1"/>
      </xdr:nvSpPr>
      <xdr:spPr>
        <a:xfrm>
          <a:off x="2608795" y="1325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69371</xdr:rowOff>
    </xdr:from>
    <xdr:to>
      <xdr:col>10</xdr:col>
      <xdr:colOff>165100</xdr:colOff>
      <xdr:row>77</xdr:row>
      <xdr:rowOff>170971</xdr:rowOff>
    </xdr:to>
    <xdr:sp macro="" textlink="">
      <xdr:nvSpPr>
        <xdr:cNvPr id="204" name="楕円 203"/>
        <xdr:cNvSpPr/>
      </xdr:nvSpPr>
      <xdr:spPr>
        <a:xfrm>
          <a:off x="1968500" y="132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162098</xdr:rowOff>
    </xdr:from>
    <xdr:ext cx="599010" cy="259045"/>
    <xdr:sp macro="" textlink="">
      <xdr:nvSpPr>
        <xdr:cNvPr id="205" name="テキスト ボックス 204"/>
        <xdr:cNvSpPr txBox="1"/>
      </xdr:nvSpPr>
      <xdr:spPr>
        <a:xfrm>
          <a:off x="1719795" y="1336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162030</xdr:rowOff>
    </xdr:from>
    <xdr:to>
      <xdr:col>6</xdr:col>
      <xdr:colOff>38100</xdr:colOff>
      <xdr:row>78</xdr:row>
      <xdr:rowOff>92180</xdr:rowOff>
    </xdr:to>
    <xdr:sp macro="" textlink="">
      <xdr:nvSpPr>
        <xdr:cNvPr id="206" name="楕円 205"/>
        <xdr:cNvSpPr/>
      </xdr:nvSpPr>
      <xdr:spPr>
        <a:xfrm>
          <a:off x="1079500" y="1336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83307</xdr:rowOff>
    </xdr:from>
    <xdr:ext cx="599010" cy="259045"/>
    <xdr:sp macro="" textlink="">
      <xdr:nvSpPr>
        <xdr:cNvPr id="207" name="テキスト ボックス 206"/>
        <xdr:cNvSpPr txBox="1"/>
      </xdr:nvSpPr>
      <xdr:spPr>
        <a:xfrm>
          <a:off x="830795" y="1345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2" name="直線コネクタ 231"/>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3"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4" name="直線コネクタ 233"/>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5"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6" name="直線コネクタ 235"/>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152178</xdr:rowOff>
    </xdr:from>
    <xdr:to>
      <xdr:col>24</xdr:col>
      <xdr:colOff>63500</xdr:colOff>
      <xdr:row>94</xdr:row>
      <xdr:rowOff>146062</xdr:rowOff>
    </xdr:to>
    <xdr:cxnSp macro="">
      <xdr:nvCxnSpPr>
        <xdr:cNvPr id="237" name="直線コネクタ 236"/>
        <xdr:cNvCxnSpPr/>
      </xdr:nvCxnSpPr>
      <xdr:spPr>
        <a:xfrm flipV="1">
          <a:off x="3797300" y="15754128"/>
          <a:ext cx="838200" cy="50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8"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9" name="フローチャート: 判断 238"/>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146062</xdr:rowOff>
    </xdr:from>
    <xdr:to>
      <xdr:col>19</xdr:col>
      <xdr:colOff>177800</xdr:colOff>
      <xdr:row>95</xdr:row>
      <xdr:rowOff>997</xdr:rowOff>
    </xdr:to>
    <xdr:cxnSp macro="">
      <xdr:nvCxnSpPr>
        <xdr:cNvPr id="240" name="直線コネクタ 239"/>
        <xdr:cNvCxnSpPr/>
      </xdr:nvCxnSpPr>
      <xdr:spPr>
        <a:xfrm flipV="1">
          <a:off x="2908300" y="16262362"/>
          <a:ext cx="889000" cy="2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41" name="フローチャート: 判断 240"/>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2" name="テキスト ボックス 241"/>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114458</xdr:rowOff>
    </xdr:from>
    <xdr:to>
      <xdr:col>15</xdr:col>
      <xdr:colOff>50800</xdr:colOff>
      <xdr:row>95</xdr:row>
      <xdr:rowOff>997</xdr:rowOff>
    </xdr:to>
    <xdr:cxnSp macro="">
      <xdr:nvCxnSpPr>
        <xdr:cNvPr id="243" name="直線コネクタ 242"/>
        <xdr:cNvCxnSpPr/>
      </xdr:nvCxnSpPr>
      <xdr:spPr>
        <a:xfrm>
          <a:off x="2019300" y="16230758"/>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4" name="フローチャート: 判断 243"/>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5" name="テキスト ボックス 244"/>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114458</xdr:rowOff>
    </xdr:from>
    <xdr:to>
      <xdr:col>10</xdr:col>
      <xdr:colOff>114300</xdr:colOff>
      <xdr:row>96</xdr:row>
      <xdr:rowOff>50527</xdr:rowOff>
    </xdr:to>
    <xdr:cxnSp macro="">
      <xdr:nvCxnSpPr>
        <xdr:cNvPr id="246" name="直線コネクタ 245"/>
        <xdr:cNvCxnSpPr/>
      </xdr:nvCxnSpPr>
      <xdr:spPr>
        <a:xfrm flipV="1">
          <a:off x="1130300" y="16230758"/>
          <a:ext cx="889000" cy="27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7" name="フローチャート: 判断 246"/>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8" name="テキスト ボックス 247"/>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9" name="フローチャート: 判断 248"/>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50" name="テキスト ボックス 249"/>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101378</xdr:rowOff>
    </xdr:from>
    <xdr:to>
      <xdr:col>24</xdr:col>
      <xdr:colOff>114300</xdr:colOff>
      <xdr:row>92</xdr:row>
      <xdr:rowOff>31528</xdr:rowOff>
    </xdr:to>
    <xdr:sp macro="" textlink="">
      <xdr:nvSpPr>
        <xdr:cNvPr id="256" name="楕円 255"/>
        <xdr:cNvSpPr/>
      </xdr:nvSpPr>
      <xdr:spPr>
        <a:xfrm>
          <a:off x="4584700" y="157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124255</xdr:rowOff>
    </xdr:from>
    <xdr:ext cx="534377" cy="259045"/>
    <xdr:sp macro="" textlink="">
      <xdr:nvSpPr>
        <xdr:cNvPr id="257" name="衛生費該当値テキスト"/>
        <xdr:cNvSpPr txBox="1"/>
      </xdr:nvSpPr>
      <xdr:spPr>
        <a:xfrm>
          <a:off x="4686300" y="1555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95262</xdr:rowOff>
    </xdr:from>
    <xdr:to>
      <xdr:col>20</xdr:col>
      <xdr:colOff>38100</xdr:colOff>
      <xdr:row>95</xdr:row>
      <xdr:rowOff>25412</xdr:rowOff>
    </xdr:to>
    <xdr:sp macro="" textlink="">
      <xdr:nvSpPr>
        <xdr:cNvPr id="258" name="楕円 257"/>
        <xdr:cNvSpPr/>
      </xdr:nvSpPr>
      <xdr:spPr>
        <a:xfrm>
          <a:off x="3746500" y="162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41939</xdr:rowOff>
    </xdr:from>
    <xdr:ext cx="534377" cy="259045"/>
    <xdr:sp macro="" textlink="">
      <xdr:nvSpPr>
        <xdr:cNvPr id="259" name="テキスト ボックス 258"/>
        <xdr:cNvSpPr txBox="1"/>
      </xdr:nvSpPr>
      <xdr:spPr>
        <a:xfrm>
          <a:off x="3530111" y="159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121647</xdr:rowOff>
    </xdr:from>
    <xdr:to>
      <xdr:col>15</xdr:col>
      <xdr:colOff>101600</xdr:colOff>
      <xdr:row>95</xdr:row>
      <xdr:rowOff>51797</xdr:rowOff>
    </xdr:to>
    <xdr:sp macro="" textlink="">
      <xdr:nvSpPr>
        <xdr:cNvPr id="260" name="楕円 259"/>
        <xdr:cNvSpPr/>
      </xdr:nvSpPr>
      <xdr:spPr>
        <a:xfrm>
          <a:off x="2857500" y="162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68324</xdr:rowOff>
    </xdr:from>
    <xdr:ext cx="534377" cy="259045"/>
    <xdr:sp macro="" textlink="">
      <xdr:nvSpPr>
        <xdr:cNvPr id="261" name="テキスト ボックス 260"/>
        <xdr:cNvSpPr txBox="1"/>
      </xdr:nvSpPr>
      <xdr:spPr>
        <a:xfrm>
          <a:off x="2641111" y="160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63658</xdr:rowOff>
    </xdr:from>
    <xdr:to>
      <xdr:col>10</xdr:col>
      <xdr:colOff>165100</xdr:colOff>
      <xdr:row>94</xdr:row>
      <xdr:rowOff>165258</xdr:rowOff>
    </xdr:to>
    <xdr:sp macro="" textlink="">
      <xdr:nvSpPr>
        <xdr:cNvPr id="262" name="楕円 261"/>
        <xdr:cNvSpPr/>
      </xdr:nvSpPr>
      <xdr:spPr>
        <a:xfrm>
          <a:off x="1968500" y="161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10335</xdr:rowOff>
    </xdr:from>
    <xdr:ext cx="534377" cy="259045"/>
    <xdr:sp macro="" textlink="">
      <xdr:nvSpPr>
        <xdr:cNvPr id="263" name="テキスト ボックス 262"/>
        <xdr:cNvSpPr txBox="1"/>
      </xdr:nvSpPr>
      <xdr:spPr>
        <a:xfrm>
          <a:off x="1752111" y="1595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171177</xdr:rowOff>
    </xdr:from>
    <xdr:to>
      <xdr:col>6</xdr:col>
      <xdr:colOff>38100</xdr:colOff>
      <xdr:row>96</xdr:row>
      <xdr:rowOff>101327</xdr:rowOff>
    </xdr:to>
    <xdr:sp macro="" textlink="">
      <xdr:nvSpPr>
        <xdr:cNvPr id="264" name="楕円 263"/>
        <xdr:cNvSpPr/>
      </xdr:nvSpPr>
      <xdr:spPr>
        <a:xfrm>
          <a:off x="1079500" y="1645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117854</xdr:rowOff>
    </xdr:from>
    <xdr:ext cx="534377" cy="259045"/>
    <xdr:sp macro="" textlink="">
      <xdr:nvSpPr>
        <xdr:cNvPr id="265" name="テキスト ボックス 264"/>
        <xdr:cNvSpPr txBox="1"/>
      </xdr:nvSpPr>
      <xdr:spPr>
        <a:xfrm>
          <a:off x="863111" y="16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9" name="直線コネクタ 288"/>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2"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3" name="直線コネクタ 292"/>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5"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6" name="フローチャート: 判断 295"/>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8" name="フローチャート: 判断 297"/>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9" name="テキスト ボックス 298"/>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301" name="フローチャート: 判断 300"/>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2" name="テキスト ボックス 301"/>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4" name="フローチャート: 判断 303"/>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5" name="テキスト ボックス 304"/>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6" name="フローチャート: 判断 305"/>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7" name="テキスト ボックス 306"/>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6" name="直線コネクタ 345"/>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7"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8" name="直線コネクタ 347"/>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9"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50" name="直線コネクタ 349"/>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88303</xdr:rowOff>
    </xdr:from>
    <xdr:to>
      <xdr:col>55</xdr:col>
      <xdr:colOff>0</xdr:colOff>
      <xdr:row>57</xdr:row>
      <xdr:rowOff>164294</xdr:rowOff>
    </xdr:to>
    <xdr:cxnSp macro="">
      <xdr:nvCxnSpPr>
        <xdr:cNvPr id="351" name="直線コネクタ 350"/>
        <xdr:cNvCxnSpPr/>
      </xdr:nvCxnSpPr>
      <xdr:spPr>
        <a:xfrm>
          <a:off x="9639300" y="9860953"/>
          <a:ext cx="838200" cy="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2"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3" name="フローチャート: 判断 352"/>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88303</xdr:rowOff>
    </xdr:from>
    <xdr:to>
      <xdr:col>50</xdr:col>
      <xdr:colOff>114300</xdr:colOff>
      <xdr:row>57</xdr:row>
      <xdr:rowOff>142691</xdr:rowOff>
    </xdr:to>
    <xdr:cxnSp macro="">
      <xdr:nvCxnSpPr>
        <xdr:cNvPr id="354" name="直線コネクタ 353"/>
        <xdr:cNvCxnSpPr/>
      </xdr:nvCxnSpPr>
      <xdr:spPr>
        <a:xfrm flipV="1">
          <a:off x="8750300" y="9860953"/>
          <a:ext cx="8890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5" name="フローチャート: 判断 354"/>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6" name="テキスト ボックス 355"/>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135109</xdr:rowOff>
    </xdr:from>
    <xdr:to>
      <xdr:col>45</xdr:col>
      <xdr:colOff>177800</xdr:colOff>
      <xdr:row>57</xdr:row>
      <xdr:rowOff>142691</xdr:rowOff>
    </xdr:to>
    <xdr:cxnSp macro="">
      <xdr:nvCxnSpPr>
        <xdr:cNvPr id="357" name="直線コネクタ 356"/>
        <xdr:cNvCxnSpPr/>
      </xdr:nvCxnSpPr>
      <xdr:spPr>
        <a:xfrm>
          <a:off x="7861300" y="9564859"/>
          <a:ext cx="889000" cy="3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8" name="フローチャート: 判断 357"/>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9" name="テキスト ボックス 358"/>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135109</xdr:rowOff>
    </xdr:from>
    <xdr:to>
      <xdr:col>41</xdr:col>
      <xdr:colOff>50800</xdr:colOff>
      <xdr:row>57</xdr:row>
      <xdr:rowOff>158141</xdr:rowOff>
    </xdr:to>
    <xdr:cxnSp macro="">
      <xdr:nvCxnSpPr>
        <xdr:cNvPr id="360" name="直線コネクタ 359"/>
        <xdr:cNvCxnSpPr/>
      </xdr:nvCxnSpPr>
      <xdr:spPr>
        <a:xfrm flipV="1">
          <a:off x="6972300" y="9564859"/>
          <a:ext cx="889000" cy="36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61" name="フローチャート: 判断 360"/>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2" name="テキスト ボックス 361"/>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3" name="フローチャート: 判断 362"/>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4" name="テキスト ボックス 363"/>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113494</xdr:rowOff>
    </xdr:from>
    <xdr:to>
      <xdr:col>55</xdr:col>
      <xdr:colOff>50800</xdr:colOff>
      <xdr:row>58</xdr:row>
      <xdr:rowOff>43644</xdr:rowOff>
    </xdr:to>
    <xdr:sp macro="" textlink="">
      <xdr:nvSpPr>
        <xdr:cNvPr id="370" name="楕円 369"/>
        <xdr:cNvSpPr/>
      </xdr:nvSpPr>
      <xdr:spPr>
        <a:xfrm>
          <a:off x="10426700" y="98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91921</xdr:rowOff>
    </xdr:from>
    <xdr:ext cx="534377" cy="259045"/>
    <xdr:sp macro="" textlink="">
      <xdr:nvSpPr>
        <xdr:cNvPr id="371" name="農林水産業費該当値テキスト"/>
        <xdr:cNvSpPr txBox="1"/>
      </xdr:nvSpPr>
      <xdr:spPr>
        <a:xfrm>
          <a:off x="10528300" y="98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37503</xdr:rowOff>
    </xdr:from>
    <xdr:to>
      <xdr:col>50</xdr:col>
      <xdr:colOff>165100</xdr:colOff>
      <xdr:row>57</xdr:row>
      <xdr:rowOff>139103</xdr:rowOff>
    </xdr:to>
    <xdr:sp macro="" textlink="">
      <xdr:nvSpPr>
        <xdr:cNvPr id="372" name="楕円 371"/>
        <xdr:cNvSpPr/>
      </xdr:nvSpPr>
      <xdr:spPr>
        <a:xfrm>
          <a:off x="9588500" y="98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130230</xdr:rowOff>
    </xdr:from>
    <xdr:ext cx="534377" cy="259045"/>
    <xdr:sp macro="" textlink="">
      <xdr:nvSpPr>
        <xdr:cNvPr id="373" name="テキスト ボックス 372"/>
        <xdr:cNvSpPr txBox="1"/>
      </xdr:nvSpPr>
      <xdr:spPr>
        <a:xfrm>
          <a:off x="9372111" y="99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91891</xdr:rowOff>
    </xdr:from>
    <xdr:to>
      <xdr:col>46</xdr:col>
      <xdr:colOff>38100</xdr:colOff>
      <xdr:row>58</xdr:row>
      <xdr:rowOff>22041</xdr:rowOff>
    </xdr:to>
    <xdr:sp macro="" textlink="">
      <xdr:nvSpPr>
        <xdr:cNvPr id="374" name="楕円 373"/>
        <xdr:cNvSpPr/>
      </xdr:nvSpPr>
      <xdr:spPr>
        <a:xfrm>
          <a:off x="8699500" y="98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13168</xdr:rowOff>
    </xdr:from>
    <xdr:ext cx="534377" cy="259045"/>
    <xdr:sp macro="" textlink="">
      <xdr:nvSpPr>
        <xdr:cNvPr id="375" name="テキスト ボックス 374"/>
        <xdr:cNvSpPr txBox="1"/>
      </xdr:nvSpPr>
      <xdr:spPr>
        <a:xfrm>
          <a:off x="8483111" y="99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84309</xdr:rowOff>
    </xdr:from>
    <xdr:to>
      <xdr:col>41</xdr:col>
      <xdr:colOff>101600</xdr:colOff>
      <xdr:row>56</xdr:row>
      <xdr:rowOff>14459</xdr:rowOff>
    </xdr:to>
    <xdr:sp macro="" textlink="">
      <xdr:nvSpPr>
        <xdr:cNvPr id="376" name="楕円 375"/>
        <xdr:cNvSpPr/>
      </xdr:nvSpPr>
      <xdr:spPr>
        <a:xfrm>
          <a:off x="7810500" y="95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30986</xdr:rowOff>
    </xdr:from>
    <xdr:ext cx="534377" cy="259045"/>
    <xdr:sp macro="" textlink="">
      <xdr:nvSpPr>
        <xdr:cNvPr id="377" name="テキスト ボックス 376"/>
        <xdr:cNvSpPr txBox="1"/>
      </xdr:nvSpPr>
      <xdr:spPr>
        <a:xfrm>
          <a:off x="7594111" y="928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107341</xdr:rowOff>
    </xdr:from>
    <xdr:to>
      <xdr:col>36</xdr:col>
      <xdr:colOff>165100</xdr:colOff>
      <xdr:row>58</xdr:row>
      <xdr:rowOff>37491</xdr:rowOff>
    </xdr:to>
    <xdr:sp macro="" textlink="">
      <xdr:nvSpPr>
        <xdr:cNvPr id="378" name="楕円 377"/>
        <xdr:cNvSpPr/>
      </xdr:nvSpPr>
      <xdr:spPr>
        <a:xfrm>
          <a:off x="6921500" y="98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28618</xdr:rowOff>
    </xdr:from>
    <xdr:ext cx="534377" cy="259045"/>
    <xdr:sp macro="" textlink="">
      <xdr:nvSpPr>
        <xdr:cNvPr id="379" name="テキスト ボックス 378"/>
        <xdr:cNvSpPr txBox="1"/>
      </xdr:nvSpPr>
      <xdr:spPr>
        <a:xfrm>
          <a:off x="6705111" y="99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3" name="直線コネクタ 402"/>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4"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5" name="直線コネクタ 404"/>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6"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7" name="直線コネクタ 406"/>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131604</xdr:rowOff>
    </xdr:from>
    <xdr:to>
      <xdr:col>55</xdr:col>
      <xdr:colOff>0</xdr:colOff>
      <xdr:row>78</xdr:row>
      <xdr:rowOff>133871</xdr:rowOff>
    </xdr:to>
    <xdr:cxnSp macro="">
      <xdr:nvCxnSpPr>
        <xdr:cNvPr id="408" name="直線コネクタ 407"/>
        <xdr:cNvCxnSpPr/>
      </xdr:nvCxnSpPr>
      <xdr:spPr>
        <a:xfrm>
          <a:off x="9639300" y="13504704"/>
          <a:ext cx="8382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9"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10" name="フローチャート: 判断 409"/>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110534</xdr:rowOff>
    </xdr:from>
    <xdr:to>
      <xdr:col>50</xdr:col>
      <xdr:colOff>114300</xdr:colOff>
      <xdr:row>78</xdr:row>
      <xdr:rowOff>131604</xdr:rowOff>
    </xdr:to>
    <xdr:cxnSp macro="">
      <xdr:nvCxnSpPr>
        <xdr:cNvPr id="411" name="直線コネクタ 410"/>
        <xdr:cNvCxnSpPr/>
      </xdr:nvCxnSpPr>
      <xdr:spPr>
        <a:xfrm>
          <a:off x="8750300" y="13483634"/>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2" name="フローチャート: 判断 411"/>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3" name="テキスト ボックス 412"/>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82722</xdr:rowOff>
    </xdr:from>
    <xdr:to>
      <xdr:col>45</xdr:col>
      <xdr:colOff>177800</xdr:colOff>
      <xdr:row>78</xdr:row>
      <xdr:rowOff>110534</xdr:rowOff>
    </xdr:to>
    <xdr:cxnSp macro="">
      <xdr:nvCxnSpPr>
        <xdr:cNvPr id="414" name="直線コネクタ 413"/>
        <xdr:cNvCxnSpPr/>
      </xdr:nvCxnSpPr>
      <xdr:spPr>
        <a:xfrm>
          <a:off x="7861300" y="13455822"/>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5" name="フローチャート: 判断 414"/>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6" name="テキスト ボックス 415"/>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82722</xdr:rowOff>
    </xdr:from>
    <xdr:to>
      <xdr:col>41</xdr:col>
      <xdr:colOff>50800</xdr:colOff>
      <xdr:row>78</xdr:row>
      <xdr:rowOff>133395</xdr:rowOff>
    </xdr:to>
    <xdr:cxnSp macro="">
      <xdr:nvCxnSpPr>
        <xdr:cNvPr id="417" name="直線コネクタ 416"/>
        <xdr:cNvCxnSpPr/>
      </xdr:nvCxnSpPr>
      <xdr:spPr>
        <a:xfrm flipV="1">
          <a:off x="6972300" y="1345582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8" name="フローチャート: 判断 417"/>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9" name="テキスト ボックス 418"/>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20" name="フローチャート: 判断 419"/>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21" name="テキスト ボックス 420"/>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83071</xdr:rowOff>
    </xdr:from>
    <xdr:to>
      <xdr:col>55</xdr:col>
      <xdr:colOff>50800</xdr:colOff>
      <xdr:row>79</xdr:row>
      <xdr:rowOff>13221</xdr:rowOff>
    </xdr:to>
    <xdr:sp macro="" textlink="">
      <xdr:nvSpPr>
        <xdr:cNvPr id="427" name="楕円 426"/>
        <xdr:cNvSpPr/>
      </xdr:nvSpPr>
      <xdr:spPr>
        <a:xfrm>
          <a:off x="10426700" y="134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169448</xdr:rowOff>
    </xdr:from>
    <xdr:ext cx="469744" cy="259045"/>
    <xdr:sp macro="" textlink="">
      <xdr:nvSpPr>
        <xdr:cNvPr id="428" name="商工費該当値テキスト"/>
        <xdr:cNvSpPr txBox="1"/>
      </xdr:nvSpPr>
      <xdr:spPr>
        <a:xfrm>
          <a:off x="10528300" y="133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80804</xdr:rowOff>
    </xdr:from>
    <xdr:to>
      <xdr:col>50</xdr:col>
      <xdr:colOff>165100</xdr:colOff>
      <xdr:row>79</xdr:row>
      <xdr:rowOff>10954</xdr:rowOff>
    </xdr:to>
    <xdr:sp macro="" textlink="">
      <xdr:nvSpPr>
        <xdr:cNvPr id="429" name="楕円 428"/>
        <xdr:cNvSpPr/>
      </xdr:nvSpPr>
      <xdr:spPr>
        <a:xfrm>
          <a:off x="9588500" y="134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2081</xdr:rowOff>
    </xdr:from>
    <xdr:ext cx="469744" cy="259045"/>
    <xdr:sp macro="" textlink="">
      <xdr:nvSpPr>
        <xdr:cNvPr id="430" name="テキスト ボックス 429"/>
        <xdr:cNvSpPr txBox="1"/>
      </xdr:nvSpPr>
      <xdr:spPr>
        <a:xfrm>
          <a:off x="9404428" y="1354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59734</xdr:rowOff>
    </xdr:from>
    <xdr:to>
      <xdr:col>46</xdr:col>
      <xdr:colOff>38100</xdr:colOff>
      <xdr:row>78</xdr:row>
      <xdr:rowOff>161334</xdr:rowOff>
    </xdr:to>
    <xdr:sp macro="" textlink="">
      <xdr:nvSpPr>
        <xdr:cNvPr id="431" name="楕円 430"/>
        <xdr:cNvSpPr/>
      </xdr:nvSpPr>
      <xdr:spPr>
        <a:xfrm>
          <a:off x="8699500" y="134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152461</xdr:rowOff>
    </xdr:from>
    <xdr:ext cx="469744" cy="259045"/>
    <xdr:sp macro="" textlink="">
      <xdr:nvSpPr>
        <xdr:cNvPr id="432" name="テキスト ボックス 431"/>
        <xdr:cNvSpPr txBox="1"/>
      </xdr:nvSpPr>
      <xdr:spPr>
        <a:xfrm>
          <a:off x="8515428" y="1352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31922</xdr:rowOff>
    </xdr:from>
    <xdr:to>
      <xdr:col>41</xdr:col>
      <xdr:colOff>101600</xdr:colOff>
      <xdr:row>78</xdr:row>
      <xdr:rowOff>133522</xdr:rowOff>
    </xdr:to>
    <xdr:sp macro="" textlink="">
      <xdr:nvSpPr>
        <xdr:cNvPr id="433" name="楕円 432"/>
        <xdr:cNvSpPr/>
      </xdr:nvSpPr>
      <xdr:spPr>
        <a:xfrm>
          <a:off x="7810500" y="134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124649</xdr:rowOff>
    </xdr:from>
    <xdr:ext cx="469744" cy="259045"/>
    <xdr:sp macro="" textlink="">
      <xdr:nvSpPr>
        <xdr:cNvPr id="434" name="テキスト ボックス 433"/>
        <xdr:cNvSpPr txBox="1"/>
      </xdr:nvSpPr>
      <xdr:spPr>
        <a:xfrm>
          <a:off x="7626428" y="1349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82595</xdr:rowOff>
    </xdr:from>
    <xdr:to>
      <xdr:col>36</xdr:col>
      <xdr:colOff>165100</xdr:colOff>
      <xdr:row>79</xdr:row>
      <xdr:rowOff>12745</xdr:rowOff>
    </xdr:to>
    <xdr:sp macro="" textlink="">
      <xdr:nvSpPr>
        <xdr:cNvPr id="435" name="楕円 434"/>
        <xdr:cNvSpPr/>
      </xdr:nvSpPr>
      <xdr:spPr>
        <a:xfrm>
          <a:off x="6921500" y="134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3872</xdr:rowOff>
    </xdr:from>
    <xdr:ext cx="469744" cy="259045"/>
    <xdr:sp macro="" textlink="">
      <xdr:nvSpPr>
        <xdr:cNvPr id="436" name="テキスト ボックス 435"/>
        <xdr:cNvSpPr txBox="1"/>
      </xdr:nvSpPr>
      <xdr:spPr>
        <a:xfrm>
          <a:off x="6737428" y="1354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60" name="直線コネクタ 459"/>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61"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2" name="直線コネクタ 461"/>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3"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4" name="直線コネクタ 463"/>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71526</xdr:rowOff>
    </xdr:from>
    <xdr:to>
      <xdr:col>55</xdr:col>
      <xdr:colOff>0</xdr:colOff>
      <xdr:row>97</xdr:row>
      <xdr:rowOff>107175</xdr:rowOff>
    </xdr:to>
    <xdr:cxnSp macro="">
      <xdr:nvCxnSpPr>
        <xdr:cNvPr id="465" name="直線コネクタ 464"/>
        <xdr:cNvCxnSpPr/>
      </xdr:nvCxnSpPr>
      <xdr:spPr>
        <a:xfrm>
          <a:off x="9639300" y="16702176"/>
          <a:ext cx="838200" cy="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6"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7" name="フローチャート: 判断 466"/>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60489</xdr:rowOff>
    </xdr:from>
    <xdr:to>
      <xdr:col>50</xdr:col>
      <xdr:colOff>114300</xdr:colOff>
      <xdr:row>97</xdr:row>
      <xdr:rowOff>71526</xdr:rowOff>
    </xdr:to>
    <xdr:cxnSp macro="">
      <xdr:nvCxnSpPr>
        <xdr:cNvPr id="468" name="直線コネクタ 467"/>
        <xdr:cNvCxnSpPr/>
      </xdr:nvCxnSpPr>
      <xdr:spPr>
        <a:xfrm>
          <a:off x="8750300" y="16691139"/>
          <a:ext cx="8890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9" name="フローチャート: 判断 468"/>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70" name="テキスト ボックス 469"/>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60489</xdr:rowOff>
    </xdr:from>
    <xdr:to>
      <xdr:col>45</xdr:col>
      <xdr:colOff>177800</xdr:colOff>
      <xdr:row>97</xdr:row>
      <xdr:rowOff>68835</xdr:rowOff>
    </xdr:to>
    <xdr:cxnSp macro="">
      <xdr:nvCxnSpPr>
        <xdr:cNvPr id="471" name="直線コネクタ 470"/>
        <xdr:cNvCxnSpPr/>
      </xdr:nvCxnSpPr>
      <xdr:spPr>
        <a:xfrm flipV="1">
          <a:off x="7861300" y="16691139"/>
          <a:ext cx="88900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2" name="フローチャート: 判断 471"/>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3" name="テキスト ボックス 472"/>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68835</xdr:rowOff>
    </xdr:from>
    <xdr:to>
      <xdr:col>41</xdr:col>
      <xdr:colOff>50800</xdr:colOff>
      <xdr:row>97</xdr:row>
      <xdr:rowOff>104127</xdr:rowOff>
    </xdr:to>
    <xdr:cxnSp macro="">
      <xdr:nvCxnSpPr>
        <xdr:cNvPr id="474" name="直線コネクタ 473"/>
        <xdr:cNvCxnSpPr/>
      </xdr:nvCxnSpPr>
      <xdr:spPr>
        <a:xfrm flipV="1">
          <a:off x="6972300" y="16699485"/>
          <a:ext cx="889000" cy="3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5" name="フローチャート: 判断 474"/>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6" name="テキスト ボックス 475"/>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7" name="フローチャート: 判断 476"/>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8" name="テキスト ボックス 477"/>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56375</xdr:rowOff>
    </xdr:from>
    <xdr:to>
      <xdr:col>55</xdr:col>
      <xdr:colOff>50800</xdr:colOff>
      <xdr:row>97</xdr:row>
      <xdr:rowOff>157975</xdr:rowOff>
    </xdr:to>
    <xdr:sp macro="" textlink="">
      <xdr:nvSpPr>
        <xdr:cNvPr id="484" name="楕円 483"/>
        <xdr:cNvSpPr/>
      </xdr:nvSpPr>
      <xdr:spPr>
        <a:xfrm>
          <a:off x="10426700" y="166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142752</xdr:rowOff>
    </xdr:from>
    <xdr:ext cx="534377" cy="259045"/>
    <xdr:sp macro="" textlink="">
      <xdr:nvSpPr>
        <xdr:cNvPr id="485" name="土木費該当値テキスト"/>
        <xdr:cNvSpPr txBox="1"/>
      </xdr:nvSpPr>
      <xdr:spPr>
        <a:xfrm>
          <a:off x="10528300" y="166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20726</xdr:rowOff>
    </xdr:from>
    <xdr:to>
      <xdr:col>50</xdr:col>
      <xdr:colOff>165100</xdr:colOff>
      <xdr:row>97</xdr:row>
      <xdr:rowOff>122326</xdr:rowOff>
    </xdr:to>
    <xdr:sp macro="" textlink="">
      <xdr:nvSpPr>
        <xdr:cNvPr id="486" name="楕円 485"/>
        <xdr:cNvSpPr/>
      </xdr:nvSpPr>
      <xdr:spPr>
        <a:xfrm>
          <a:off x="9588500" y="166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113453</xdr:rowOff>
    </xdr:from>
    <xdr:ext cx="534377" cy="259045"/>
    <xdr:sp macro="" textlink="">
      <xdr:nvSpPr>
        <xdr:cNvPr id="487" name="テキスト ボックス 486"/>
        <xdr:cNvSpPr txBox="1"/>
      </xdr:nvSpPr>
      <xdr:spPr>
        <a:xfrm>
          <a:off x="9372111" y="1674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9689</xdr:rowOff>
    </xdr:from>
    <xdr:to>
      <xdr:col>46</xdr:col>
      <xdr:colOff>38100</xdr:colOff>
      <xdr:row>97</xdr:row>
      <xdr:rowOff>111289</xdr:rowOff>
    </xdr:to>
    <xdr:sp macro="" textlink="">
      <xdr:nvSpPr>
        <xdr:cNvPr id="488" name="楕円 487"/>
        <xdr:cNvSpPr/>
      </xdr:nvSpPr>
      <xdr:spPr>
        <a:xfrm>
          <a:off x="8699500" y="166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102416</xdr:rowOff>
    </xdr:from>
    <xdr:ext cx="534377" cy="259045"/>
    <xdr:sp macro="" textlink="">
      <xdr:nvSpPr>
        <xdr:cNvPr id="489" name="テキスト ボックス 488"/>
        <xdr:cNvSpPr txBox="1"/>
      </xdr:nvSpPr>
      <xdr:spPr>
        <a:xfrm>
          <a:off x="8483111" y="167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18035</xdr:rowOff>
    </xdr:from>
    <xdr:to>
      <xdr:col>41</xdr:col>
      <xdr:colOff>101600</xdr:colOff>
      <xdr:row>97</xdr:row>
      <xdr:rowOff>119635</xdr:rowOff>
    </xdr:to>
    <xdr:sp macro="" textlink="">
      <xdr:nvSpPr>
        <xdr:cNvPr id="490" name="楕円 489"/>
        <xdr:cNvSpPr/>
      </xdr:nvSpPr>
      <xdr:spPr>
        <a:xfrm>
          <a:off x="7810500" y="166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110762</xdr:rowOff>
    </xdr:from>
    <xdr:ext cx="534377" cy="259045"/>
    <xdr:sp macro="" textlink="">
      <xdr:nvSpPr>
        <xdr:cNvPr id="491" name="テキスト ボックス 490"/>
        <xdr:cNvSpPr txBox="1"/>
      </xdr:nvSpPr>
      <xdr:spPr>
        <a:xfrm>
          <a:off x="7594111" y="167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53327</xdr:rowOff>
    </xdr:from>
    <xdr:to>
      <xdr:col>36</xdr:col>
      <xdr:colOff>165100</xdr:colOff>
      <xdr:row>97</xdr:row>
      <xdr:rowOff>154927</xdr:rowOff>
    </xdr:to>
    <xdr:sp macro="" textlink="">
      <xdr:nvSpPr>
        <xdr:cNvPr id="492" name="楕円 491"/>
        <xdr:cNvSpPr/>
      </xdr:nvSpPr>
      <xdr:spPr>
        <a:xfrm>
          <a:off x="6921500" y="166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146054</xdr:rowOff>
    </xdr:from>
    <xdr:ext cx="534377" cy="259045"/>
    <xdr:sp macro="" textlink="">
      <xdr:nvSpPr>
        <xdr:cNvPr id="493" name="テキスト ボックス 492"/>
        <xdr:cNvSpPr txBox="1"/>
      </xdr:nvSpPr>
      <xdr:spPr>
        <a:xfrm>
          <a:off x="6705111" y="1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6" name="直線コネクタ 515"/>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7"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8" name="直線コネクタ 517"/>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9"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20" name="直線コネクタ 519"/>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58319</xdr:rowOff>
    </xdr:from>
    <xdr:to>
      <xdr:col>85</xdr:col>
      <xdr:colOff>127000</xdr:colOff>
      <xdr:row>36</xdr:row>
      <xdr:rowOff>162651</xdr:rowOff>
    </xdr:to>
    <xdr:cxnSp macro="">
      <xdr:nvCxnSpPr>
        <xdr:cNvPr id="521" name="直線コネクタ 520"/>
        <xdr:cNvCxnSpPr/>
      </xdr:nvCxnSpPr>
      <xdr:spPr>
        <a:xfrm>
          <a:off x="15481300" y="6230519"/>
          <a:ext cx="838200" cy="10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2"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3" name="フローチャート: 判断 522"/>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58319</xdr:rowOff>
    </xdr:from>
    <xdr:to>
      <xdr:col>81</xdr:col>
      <xdr:colOff>50800</xdr:colOff>
      <xdr:row>37</xdr:row>
      <xdr:rowOff>35184</xdr:rowOff>
    </xdr:to>
    <xdr:cxnSp macro="">
      <xdr:nvCxnSpPr>
        <xdr:cNvPr id="524" name="直線コネクタ 523"/>
        <xdr:cNvCxnSpPr/>
      </xdr:nvCxnSpPr>
      <xdr:spPr>
        <a:xfrm flipV="1">
          <a:off x="14592300" y="6230519"/>
          <a:ext cx="889000" cy="14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5" name="フローチャート: 判断 524"/>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6" name="テキスト ボックス 525"/>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35184</xdr:rowOff>
    </xdr:from>
    <xdr:to>
      <xdr:col>76</xdr:col>
      <xdr:colOff>114300</xdr:colOff>
      <xdr:row>37</xdr:row>
      <xdr:rowOff>78938</xdr:rowOff>
    </xdr:to>
    <xdr:cxnSp macro="">
      <xdr:nvCxnSpPr>
        <xdr:cNvPr id="527" name="直線コネクタ 526"/>
        <xdr:cNvCxnSpPr/>
      </xdr:nvCxnSpPr>
      <xdr:spPr>
        <a:xfrm flipV="1">
          <a:off x="13703300" y="6378834"/>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8" name="フローチャート: 判断 527"/>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9" name="テキスト ボックス 528"/>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78938</xdr:rowOff>
    </xdr:from>
    <xdr:to>
      <xdr:col>71</xdr:col>
      <xdr:colOff>177800</xdr:colOff>
      <xdr:row>37</xdr:row>
      <xdr:rowOff>111902</xdr:rowOff>
    </xdr:to>
    <xdr:cxnSp macro="">
      <xdr:nvCxnSpPr>
        <xdr:cNvPr id="530" name="直線コネクタ 529"/>
        <xdr:cNvCxnSpPr/>
      </xdr:nvCxnSpPr>
      <xdr:spPr>
        <a:xfrm flipV="1">
          <a:off x="12814300" y="6422588"/>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31" name="フローチャート: 判断 530"/>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2" name="テキスト ボックス 531"/>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3" name="フローチャート: 判断 532"/>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4" name="テキスト ボックス 533"/>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111851</xdr:rowOff>
    </xdr:from>
    <xdr:to>
      <xdr:col>85</xdr:col>
      <xdr:colOff>177800</xdr:colOff>
      <xdr:row>37</xdr:row>
      <xdr:rowOff>42001</xdr:rowOff>
    </xdr:to>
    <xdr:sp macro="" textlink="">
      <xdr:nvSpPr>
        <xdr:cNvPr id="540" name="楕円 539"/>
        <xdr:cNvSpPr/>
      </xdr:nvSpPr>
      <xdr:spPr>
        <a:xfrm>
          <a:off x="16268700" y="62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90278</xdr:rowOff>
    </xdr:from>
    <xdr:ext cx="534377" cy="259045"/>
    <xdr:sp macro="" textlink="">
      <xdr:nvSpPr>
        <xdr:cNvPr id="541" name="消防費該当値テキスト"/>
        <xdr:cNvSpPr txBox="1"/>
      </xdr:nvSpPr>
      <xdr:spPr>
        <a:xfrm>
          <a:off x="16370300" y="626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7519</xdr:rowOff>
    </xdr:from>
    <xdr:to>
      <xdr:col>81</xdr:col>
      <xdr:colOff>101600</xdr:colOff>
      <xdr:row>36</xdr:row>
      <xdr:rowOff>109119</xdr:rowOff>
    </xdr:to>
    <xdr:sp macro="" textlink="">
      <xdr:nvSpPr>
        <xdr:cNvPr id="542" name="楕円 541"/>
        <xdr:cNvSpPr/>
      </xdr:nvSpPr>
      <xdr:spPr>
        <a:xfrm>
          <a:off x="15430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125646</xdr:rowOff>
    </xdr:from>
    <xdr:ext cx="534377" cy="259045"/>
    <xdr:sp macro="" textlink="">
      <xdr:nvSpPr>
        <xdr:cNvPr id="543" name="テキスト ボックス 542"/>
        <xdr:cNvSpPr txBox="1"/>
      </xdr:nvSpPr>
      <xdr:spPr>
        <a:xfrm>
          <a:off x="15214111" y="59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155834</xdr:rowOff>
    </xdr:from>
    <xdr:to>
      <xdr:col>76</xdr:col>
      <xdr:colOff>165100</xdr:colOff>
      <xdr:row>37</xdr:row>
      <xdr:rowOff>85984</xdr:rowOff>
    </xdr:to>
    <xdr:sp macro="" textlink="">
      <xdr:nvSpPr>
        <xdr:cNvPr id="544" name="楕円 543"/>
        <xdr:cNvSpPr/>
      </xdr:nvSpPr>
      <xdr:spPr>
        <a:xfrm>
          <a:off x="14541500" y="63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77111</xdr:rowOff>
    </xdr:from>
    <xdr:ext cx="534377" cy="259045"/>
    <xdr:sp macro="" textlink="">
      <xdr:nvSpPr>
        <xdr:cNvPr id="545" name="テキスト ボックス 544"/>
        <xdr:cNvSpPr txBox="1"/>
      </xdr:nvSpPr>
      <xdr:spPr>
        <a:xfrm>
          <a:off x="14325111" y="64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28138</xdr:rowOff>
    </xdr:from>
    <xdr:to>
      <xdr:col>72</xdr:col>
      <xdr:colOff>38100</xdr:colOff>
      <xdr:row>37</xdr:row>
      <xdr:rowOff>129738</xdr:rowOff>
    </xdr:to>
    <xdr:sp macro="" textlink="">
      <xdr:nvSpPr>
        <xdr:cNvPr id="546" name="楕円 545"/>
        <xdr:cNvSpPr/>
      </xdr:nvSpPr>
      <xdr:spPr>
        <a:xfrm>
          <a:off x="13652500" y="637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120865</xdr:rowOff>
    </xdr:from>
    <xdr:ext cx="534377" cy="259045"/>
    <xdr:sp macro="" textlink="">
      <xdr:nvSpPr>
        <xdr:cNvPr id="547" name="テキスト ボックス 546"/>
        <xdr:cNvSpPr txBox="1"/>
      </xdr:nvSpPr>
      <xdr:spPr>
        <a:xfrm>
          <a:off x="13436111" y="64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61102</xdr:rowOff>
    </xdr:from>
    <xdr:to>
      <xdr:col>67</xdr:col>
      <xdr:colOff>101600</xdr:colOff>
      <xdr:row>37</xdr:row>
      <xdr:rowOff>162702</xdr:rowOff>
    </xdr:to>
    <xdr:sp macro="" textlink="">
      <xdr:nvSpPr>
        <xdr:cNvPr id="548" name="楕円 547"/>
        <xdr:cNvSpPr/>
      </xdr:nvSpPr>
      <xdr:spPr>
        <a:xfrm>
          <a:off x="12763500" y="64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153829</xdr:rowOff>
    </xdr:from>
    <xdr:ext cx="534377" cy="259045"/>
    <xdr:sp macro="" textlink="">
      <xdr:nvSpPr>
        <xdr:cNvPr id="549" name="テキスト ボックス 548"/>
        <xdr:cNvSpPr txBox="1"/>
      </xdr:nvSpPr>
      <xdr:spPr>
        <a:xfrm>
          <a:off x="12547111" y="649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4" name="直線コネクタ 573"/>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5"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6" name="直線コネクタ 575"/>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7"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8" name="直線コネクタ 577"/>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116973</xdr:rowOff>
    </xdr:from>
    <xdr:to>
      <xdr:col>85</xdr:col>
      <xdr:colOff>127000</xdr:colOff>
      <xdr:row>57</xdr:row>
      <xdr:rowOff>154998</xdr:rowOff>
    </xdr:to>
    <xdr:cxnSp macro="">
      <xdr:nvCxnSpPr>
        <xdr:cNvPr id="579" name="直線コネクタ 578"/>
        <xdr:cNvCxnSpPr/>
      </xdr:nvCxnSpPr>
      <xdr:spPr>
        <a:xfrm flipV="1">
          <a:off x="15481300" y="9889623"/>
          <a:ext cx="838200" cy="3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80"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81" name="フローチャート: 判断 580"/>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31286</xdr:rowOff>
    </xdr:from>
    <xdr:to>
      <xdr:col>81</xdr:col>
      <xdr:colOff>50800</xdr:colOff>
      <xdr:row>57</xdr:row>
      <xdr:rowOff>154998</xdr:rowOff>
    </xdr:to>
    <xdr:cxnSp macro="">
      <xdr:nvCxnSpPr>
        <xdr:cNvPr id="582" name="直線コネクタ 581"/>
        <xdr:cNvCxnSpPr/>
      </xdr:nvCxnSpPr>
      <xdr:spPr>
        <a:xfrm>
          <a:off x="14592300" y="9803936"/>
          <a:ext cx="889000" cy="12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3" name="フローチャート: 判断 582"/>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4" name="テキスト ボックス 583"/>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155187</xdr:rowOff>
    </xdr:from>
    <xdr:to>
      <xdr:col>76</xdr:col>
      <xdr:colOff>114300</xdr:colOff>
      <xdr:row>57</xdr:row>
      <xdr:rowOff>31286</xdr:rowOff>
    </xdr:to>
    <xdr:cxnSp macro="">
      <xdr:nvCxnSpPr>
        <xdr:cNvPr id="585" name="直線コネクタ 584"/>
        <xdr:cNvCxnSpPr/>
      </xdr:nvCxnSpPr>
      <xdr:spPr>
        <a:xfrm>
          <a:off x="13703300" y="9242037"/>
          <a:ext cx="889000" cy="5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6" name="フローチャート: 判断 585"/>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7" name="テキスト ボックス 586"/>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155187</xdr:rowOff>
    </xdr:from>
    <xdr:to>
      <xdr:col>71</xdr:col>
      <xdr:colOff>177800</xdr:colOff>
      <xdr:row>57</xdr:row>
      <xdr:rowOff>74263</xdr:rowOff>
    </xdr:to>
    <xdr:cxnSp macro="">
      <xdr:nvCxnSpPr>
        <xdr:cNvPr id="588" name="直線コネクタ 587"/>
        <xdr:cNvCxnSpPr/>
      </xdr:nvCxnSpPr>
      <xdr:spPr>
        <a:xfrm flipV="1">
          <a:off x="12814300" y="9242037"/>
          <a:ext cx="889000" cy="60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9" name="フローチャート: 判断 588"/>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90" name="テキスト ボックス 589"/>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91" name="フローチャート: 判断 590"/>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2" name="テキスト ボックス 591"/>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66173</xdr:rowOff>
    </xdr:from>
    <xdr:to>
      <xdr:col>85</xdr:col>
      <xdr:colOff>177800</xdr:colOff>
      <xdr:row>57</xdr:row>
      <xdr:rowOff>167773</xdr:rowOff>
    </xdr:to>
    <xdr:sp macro="" textlink="">
      <xdr:nvSpPr>
        <xdr:cNvPr id="598" name="楕円 597"/>
        <xdr:cNvSpPr/>
      </xdr:nvSpPr>
      <xdr:spPr>
        <a:xfrm>
          <a:off x="16268700" y="98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44600</xdr:rowOff>
    </xdr:from>
    <xdr:ext cx="534377" cy="259045"/>
    <xdr:sp macro="" textlink="">
      <xdr:nvSpPr>
        <xdr:cNvPr id="599" name="教育費該当値テキスト"/>
        <xdr:cNvSpPr txBox="1"/>
      </xdr:nvSpPr>
      <xdr:spPr>
        <a:xfrm>
          <a:off x="16370300" y="98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104198</xdr:rowOff>
    </xdr:from>
    <xdr:to>
      <xdr:col>81</xdr:col>
      <xdr:colOff>101600</xdr:colOff>
      <xdr:row>58</xdr:row>
      <xdr:rowOff>34348</xdr:rowOff>
    </xdr:to>
    <xdr:sp macro="" textlink="">
      <xdr:nvSpPr>
        <xdr:cNvPr id="600" name="楕円 599"/>
        <xdr:cNvSpPr/>
      </xdr:nvSpPr>
      <xdr:spPr>
        <a:xfrm>
          <a:off x="15430500" y="98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25475</xdr:rowOff>
    </xdr:from>
    <xdr:ext cx="534377" cy="259045"/>
    <xdr:sp macro="" textlink="">
      <xdr:nvSpPr>
        <xdr:cNvPr id="601" name="テキスト ボックス 600"/>
        <xdr:cNvSpPr txBox="1"/>
      </xdr:nvSpPr>
      <xdr:spPr>
        <a:xfrm>
          <a:off x="15214111" y="996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151936</xdr:rowOff>
    </xdr:from>
    <xdr:to>
      <xdr:col>76</xdr:col>
      <xdr:colOff>165100</xdr:colOff>
      <xdr:row>57</xdr:row>
      <xdr:rowOff>82086</xdr:rowOff>
    </xdr:to>
    <xdr:sp macro="" textlink="">
      <xdr:nvSpPr>
        <xdr:cNvPr id="602" name="楕円 601"/>
        <xdr:cNvSpPr/>
      </xdr:nvSpPr>
      <xdr:spPr>
        <a:xfrm>
          <a:off x="14541500" y="97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73213</xdr:rowOff>
    </xdr:from>
    <xdr:ext cx="534377" cy="259045"/>
    <xdr:sp macro="" textlink="">
      <xdr:nvSpPr>
        <xdr:cNvPr id="603" name="テキスト ボックス 602"/>
        <xdr:cNvSpPr txBox="1"/>
      </xdr:nvSpPr>
      <xdr:spPr>
        <a:xfrm>
          <a:off x="14325111" y="98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104387</xdr:rowOff>
    </xdr:from>
    <xdr:to>
      <xdr:col>72</xdr:col>
      <xdr:colOff>38100</xdr:colOff>
      <xdr:row>54</xdr:row>
      <xdr:rowOff>34537</xdr:rowOff>
    </xdr:to>
    <xdr:sp macro="" textlink="">
      <xdr:nvSpPr>
        <xdr:cNvPr id="604" name="楕円 603"/>
        <xdr:cNvSpPr/>
      </xdr:nvSpPr>
      <xdr:spPr>
        <a:xfrm>
          <a:off x="13652500" y="91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51064</xdr:rowOff>
    </xdr:from>
    <xdr:ext cx="534377" cy="259045"/>
    <xdr:sp macro="" textlink="">
      <xdr:nvSpPr>
        <xdr:cNvPr id="605" name="テキスト ボックス 604"/>
        <xdr:cNvSpPr txBox="1"/>
      </xdr:nvSpPr>
      <xdr:spPr>
        <a:xfrm>
          <a:off x="13436111" y="896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23463</xdr:rowOff>
    </xdr:from>
    <xdr:to>
      <xdr:col>67</xdr:col>
      <xdr:colOff>101600</xdr:colOff>
      <xdr:row>57</xdr:row>
      <xdr:rowOff>125063</xdr:rowOff>
    </xdr:to>
    <xdr:sp macro="" textlink="">
      <xdr:nvSpPr>
        <xdr:cNvPr id="606" name="楕円 605"/>
        <xdr:cNvSpPr/>
      </xdr:nvSpPr>
      <xdr:spPr>
        <a:xfrm>
          <a:off x="12763500" y="97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116190</xdr:rowOff>
    </xdr:from>
    <xdr:ext cx="534377" cy="259045"/>
    <xdr:sp macro="" textlink="">
      <xdr:nvSpPr>
        <xdr:cNvPr id="607" name="テキスト ボックス 606"/>
        <xdr:cNvSpPr txBox="1"/>
      </xdr:nvSpPr>
      <xdr:spPr>
        <a:xfrm>
          <a:off x="12547111" y="98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9" name="直線コネクタ 628"/>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2"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3" name="直線コネクタ 632"/>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5"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6" name="フローチャート: 判断 635"/>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134260</xdr:rowOff>
    </xdr:from>
    <xdr:to>
      <xdr:col>81</xdr:col>
      <xdr:colOff>50800</xdr:colOff>
      <xdr:row>78</xdr:row>
      <xdr:rowOff>139700</xdr:rowOff>
    </xdr:to>
    <xdr:cxnSp macro="">
      <xdr:nvCxnSpPr>
        <xdr:cNvPr id="637" name="直線コネクタ 636"/>
        <xdr:cNvCxnSpPr/>
      </xdr:nvCxnSpPr>
      <xdr:spPr>
        <a:xfrm>
          <a:off x="14592300" y="1350736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8" name="フローチャート: 判断 637"/>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9" name="テキスト ボックス 638"/>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134260</xdr:rowOff>
    </xdr:from>
    <xdr:to>
      <xdr:col>76</xdr:col>
      <xdr:colOff>114300</xdr:colOff>
      <xdr:row>78</xdr:row>
      <xdr:rowOff>139700</xdr:rowOff>
    </xdr:to>
    <xdr:cxnSp macro="">
      <xdr:nvCxnSpPr>
        <xdr:cNvPr id="640" name="直線コネクタ 639"/>
        <xdr:cNvCxnSpPr/>
      </xdr:nvCxnSpPr>
      <xdr:spPr>
        <a:xfrm flipV="1">
          <a:off x="13703300" y="1350736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41" name="フローチャート: 判断 640"/>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2" name="テキスト ボックス 641"/>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138457</xdr:rowOff>
    </xdr:from>
    <xdr:to>
      <xdr:col>71</xdr:col>
      <xdr:colOff>177800</xdr:colOff>
      <xdr:row>78</xdr:row>
      <xdr:rowOff>139700</xdr:rowOff>
    </xdr:to>
    <xdr:cxnSp macro="">
      <xdr:nvCxnSpPr>
        <xdr:cNvPr id="643" name="直線コネクタ 642"/>
        <xdr:cNvCxnSpPr/>
      </xdr:nvCxnSpPr>
      <xdr:spPr>
        <a:xfrm>
          <a:off x="12814300" y="13511557"/>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4" name="フローチャート: 判断 643"/>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5" name="テキスト ボックス 644"/>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6" name="フローチャート: 判断 645"/>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7" name="テキスト ボックス 646"/>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4" name="災害復旧費該当値テキスト"/>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83460</xdr:rowOff>
    </xdr:from>
    <xdr:to>
      <xdr:col>76</xdr:col>
      <xdr:colOff>165100</xdr:colOff>
      <xdr:row>79</xdr:row>
      <xdr:rowOff>13610</xdr:rowOff>
    </xdr:to>
    <xdr:sp macro="" textlink="">
      <xdr:nvSpPr>
        <xdr:cNvPr id="657" name="楕円 656"/>
        <xdr:cNvSpPr/>
      </xdr:nvSpPr>
      <xdr:spPr>
        <a:xfrm>
          <a:off x="14541500" y="134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4737</xdr:rowOff>
    </xdr:from>
    <xdr:ext cx="378565" cy="259045"/>
    <xdr:sp macro="" textlink="">
      <xdr:nvSpPr>
        <xdr:cNvPr id="658" name="テキスト ボックス 657"/>
        <xdr:cNvSpPr txBox="1"/>
      </xdr:nvSpPr>
      <xdr:spPr>
        <a:xfrm>
          <a:off x="14403017" y="13549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87657</xdr:rowOff>
    </xdr:from>
    <xdr:to>
      <xdr:col>67</xdr:col>
      <xdr:colOff>101600</xdr:colOff>
      <xdr:row>79</xdr:row>
      <xdr:rowOff>17807</xdr:rowOff>
    </xdr:to>
    <xdr:sp macro="" textlink="">
      <xdr:nvSpPr>
        <xdr:cNvPr id="661" name="楕円 660"/>
        <xdr:cNvSpPr/>
      </xdr:nvSpPr>
      <xdr:spPr>
        <a:xfrm>
          <a:off x="12763500" y="134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8934</xdr:rowOff>
    </xdr:from>
    <xdr:ext cx="378565" cy="259045"/>
    <xdr:sp macro="" textlink="">
      <xdr:nvSpPr>
        <xdr:cNvPr id="662" name="テキスト ボックス 661"/>
        <xdr:cNvSpPr txBox="1"/>
      </xdr:nvSpPr>
      <xdr:spPr>
        <a:xfrm>
          <a:off x="12625017" y="13553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6" name="直線コネクタ 685"/>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7"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8" name="直線コネクタ 687"/>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9"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90" name="直線コネクタ 689"/>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131814</xdr:rowOff>
    </xdr:from>
    <xdr:to>
      <xdr:col>85</xdr:col>
      <xdr:colOff>127000</xdr:colOff>
      <xdr:row>96</xdr:row>
      <xdr:rowOff>141212</xdr:rowOff>
    </xdr:to>
    <xdr:cxnSp macro="">
      <xdr:nvCxnSpPr>
        <xdr:cNvPr id="691" name="直線コネクタ 690"/>
        <xdr:cNvCxnSpPr/>
      </xdr:nvCxnSpPr>
      <xdr:spPr>
        <a:xfrm flipV="1">
          <a:off x="15481300" y="16591014"/>
          <a:ext cx="8382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2"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3" name="フローチャート: 判断 692"/>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135331</xdr:rowOff>
    </xdr:from>
    <xdr:to>
      <xdr:col>81</xdr:col>
      <xdr:colOff>50800</xdr:colOff>
      <xdr:row>96</xdr:row>
      <xdr:rowOff>141212</xdr:rowOff>
    </xdr:to>
    <xdr:cxnSp macro="">
      <xdr:nvCxnSpPr>
        <xdr:cNvPr id="694" name="直線コネクタ 693"/>
        <xdr:cNvCxnSpPr/>
      </xdr:nvCxnSpPr>
      <xdr:spPr>
        <a:xfrm>
          <a:off x="14592300" y="16594531"/>
          <a:ext cx="8890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5" name="フローチャート: 判断 694"/>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6" name="テキスト ボックス 695"/>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132347</xdr:rowOff>
    </xdr:from>
    <xdr:to>
      <xdr:col>76</xdr:col>
      <xdr:colOff>114300</xdr:colOff>
      <xdr:row>96</xdr:row>
      <xdr:rowOff>135331</xdr:rowOff>
    </xdr:to>
    <xdr:cxnSp macro="">
      <xdr:nvCxnSpPr>
        <xdr:cNvPr id="697" name="直線コネクタ 696"/>
        <xdr:cNvCxnSpPr/>
      </xdr:nvCxnSpPr>
      <xdr:spPr>
        <a:xfrm>
          <a:off x="13703300" y="16591547"/>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8" name="フローチャート: 判断 697"/>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9" name="テキスト ボックス 698"/>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132347</xdr:rowOff>
    </xdr:from>
    <xdr:to>
      <xdr:col>71</xdr:col>
      <xdr:colOff>177800</xdr:colOff>
      <xdr:row>97</xdr:row>
      <xdr:rowOff>26505</xdr:rowOff>
    </xdr:to>
    <xdr:cxnSp macro="">
      <xdr:nvCxnSpPr>
        <xdr:cNvPr id="700" name="直線コネクタ 699"/>
        <xdr:cNvCxnSpPr/>
      </xdr:nvCxnSpPr>
      <xdr:spPr>
        <a:xfrm flipV="1">
          <a:off x="12814300" y="16591547"/>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701" name="フローチャート: 判断 700"/>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2" name="テキスト ボックス 701"/>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3" name="フローチャート: 判断 702"/>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4" name="テキスト ボックス 703"/>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81014</xdr:rowOff>
    </xdr:from>
    <xdr:to>
      <xdr:col>85</xdr:col>
      <xdr:colOff>177800</xdr:colOff>
      <xdr:row>97</xdr:row>
      <xdr:rowOff>11164</xdr:rowOff>
    </xdr:to>
    <xdr:sp macro="" textlink="">
      <xdr:nvSpPr>
        <xdr:cNvPr id="710" name="楕円 709"/>
        <xdr:cNvSpPr/>
      </xdr:nvSpPr>
      <xdr:spPr>
        <a:xfrm>
          <a:off x="16268700" y="16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59441</xdr:rowOff>
    </xdr:from>
    <xdr:ext cx="534377" cy="259045"/>
    <xdr:sp macro="" textlink="">
      <xdr:nvSpPr>
        <xdr:cNvPr id="711" name="公債費該当値テキスト"/>
        <xdr:cNvSpPr txBox="1"/>
      </xdr:nvSpPr>
      <xdr:spPr>
        <a:xfrm>
          <a:off x="16370300" y="1651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90412</xdr:rowOff>
    </xdr:from>
    <xdr:to>
      <xdr:col>81</xdr:col>
      <xdr:colOff>101600</xdr:colOff>
      <xdr:row>97</xdr:row>
      <xdr:rowOff>20562</xdr:rowOff>
    </xdr:to>
    <xdr:sp macro="" textlink="">
      <xdr:nvSpPr>
        <xdr:cNvPr id="712" name="楕円 711"/>
        <xdr:cNvSpPr/>
      </xdr:nvSpPr>
      <xdr:spPr>
        <a:xfrm>
          <a:off x="15430500" y="165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11689</xdr:rowOff>
    </xdr:from>
    <xdr:ext cx="534377" cy="259045"/>
    <xdr:sp macro="" textlink="">
      <xdr:nvSpPr>
        <xdr:cNvPr id="713" name="テキスト ボックス 712"/>
        <xdr:cNvSpPr txBox="1"/>
      </xdr:nvSpPr>
      <xdr:spPr>
        <a:xfrm>
          <a:off x="15214111" y="166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84531</xdr:rowOff>
    </xdr:from>
    <xdr:to>
      <xdr:col>76</xdr:col>
      <xdr:colOff>165100</xdr:colOff>
      <xdr:row>97</xdr:row>
      <xdr:rowOff>14681</xdr:rowOff>
    </xdr:to>
    <xdr:sp macro="" textlink="">
      <xdr:nvSpPr>
        <xdr:cNvPr id="714" name="楕円 713"/>
        <xdr:cNvSpPr/>
      </xdr:nvSpPr>
      <xdr:spPr>
        <a:xfrm>
          <a:off x="14541500" y="16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5808</xdr:rowOff>
    </xdr:from>
    <xdr:ext cx="534377" cy="259045"/>
    <xdr:sp macro="" textlink="">
      <xdr:nvSpPr>
        <xdr:cNvPr id="715" name="テキスト ボックス 714"/>
        <xdr:cNvSpPr txBox="1"/>
      </xdr:nvSpPr>
      <xdr:spPr>
        <a:xfrm>
          <a:off x="14325111" y="1663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81547</xdr:rowOff>
    </xdr:from>
    <xdr:to>
      <xdr:col>72</xdr:col>
      <xdr:colOff>38100</xdr:colOff>
      <xdr:row>97</xdr:row>
      <xdr:rowOff>11697</xdr:rowOff>
    </xdr:to>
    <xdr:sp macro="" textlink="">
      <xdr:nvSpPr>
        <xdr:cNvPr id="716" name="楕円 715"/>
        <xdr:cNvSpPr/>
      </xdr:nvSpPr>
      <xdr:spPr>
        <a:xfrm>
          <a:off x="13652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2824</xdr:rowOff>
    </xdr:from>
    <xdr:ext cx="534377" cy="259045"/>
    <xdr:sp macro="" textlink="">
      <xdr:nvSpPr>
        <xdr:cNvPr id="717" name="テキスト ボックス 716"/>
        <xdr:cNvSpPr txBox="1"/>
      </xdr:nvSpPr>
      <xdr:spPr>
        <a:xfrm>
          <a:off x="13436111"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147155</xdr:rowOff>
    </xdr:from>
    <xdr:to>
      <xdr:col>67</xdr:col>
      <xdr:colOff>101600</xdr:colOff>
      <xdr:row>97</xdr:row>
      <xdr:rowOff>77305</xdr:rowOff>
    </xdr:to>
    <xdr:sp macro="" textlink="">
      <xdr:nvSpPr>
        <xdr:cNvPr id="718" name="楕円 717"/>
        <xdr:cNvSpPr/>
      </xdr:nvSpPr>
      <xdr:spPr>
        <a:xfrm>
          <a:off x="127635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68432</xdr:rowOff>
    </xdr:from>
    <xdr:ext cx="534377" cy="259045"/>
    <xdr:sp macro="" textlink="">
      <xdr:nvSpPr>
        <xdr:cNvPr id="719" name="テキスト ボックス 718"/>
        <xdr:cNvSpPr txBox="1"/>
      </xdr:nvSpPr>
      <xdr:spPr>
        <a:xfrm>
          <a:off x="12547111" y="166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41" name="直線コネクタ 740"/>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2"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4"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5" name="直線コネクタ 744"/>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7"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8" name="フローチャート: 判断 747"/>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50" name="フローチャート: 判断 749"/>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51" name="テキスト ボックス 750"/>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3" name="フローチャート: 判断 752"/>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4" name="テキスト ボックス 753"/>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6" name="フローチャート: 判断 755"/>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7" name="テキスト ボックス 756"/>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8" name="フローチャート: 判断 757"/>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9" name="テキスト ボックス 758"/>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6"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377,924</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円となっている。類似団体と比較して一人当たりコストが高い項目として、議会費及び衛生費が挙げられる。</a:t>
          </a:r>
        </a:p>
        <a:p>
          <a:r>
            <a:rPr kumimoji="1" lang="ja-JP" altLang="en-US" sz="1300">
              <a:latin typeface="ＭＳ Ｐゴシック" panose="020B0600070205080204" pitchFamily="50" charset="-128"/>
              <a:ea typeface="ＭＳ Ｐゴシック" panose="020B0600070205080204" pitchFamily="50" charset="-128"/>
            </a:rPr>
            <a:t>　議会費は、住民一人当たり</a:t>
          </a:r>
          <a:r>
            <a:rPr kumimoji="1" lang="en-US" altLang="ja-JP" sz="1300">
              <a:latin typeface="ＭＳ Ｐゴシック" panose="020B0600070205080204" pitchFamily="50" charset="-128"/>
              <a:ea typeface="ＭＳ Ｐゴシック" panose="020B0600070205080204" pitchFamily="50" charset="-128"/>
            </a:rPr>
            <a:t>4,156</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円の増である。類似団体より一人当たりコストが高い主な要因として、類似団体と比較した一人当たり議員定数が多いことが挙げられる。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86,345</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26,679</a:t>
          </a:r>
          <a:r>
            <a:rPr kumimoji="1" lang="ja-JP" altLang="en-US" sz="1300">
              <a:latin typeface="ＭＳ Ｐゴシック" panose="020B0600070205080204" pitchFamily="50" charset="-128"/>
              <a:ea typeface="ＭＳ Ｐゴシック" panose="020B0600070205080204" pitchFamily="50" charset="-128"/>
            </a:rPr>
            <a:t>円の増である。類似団体より一人当たりコストが高い主な要因としては、一部事務組合及び病院事業への補助費等が挙げられる。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となり、一般的に望ましいとされる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程度の範囲内となった。</a:t>
          </a:r>
        </a:p>
        <a:p>
          <a:r>
            <a:rPr kumimoji="1" lang="ja-JP" altLang="en-US" sz="1400">
              <a:latin typeface="ＭＳ ゴシック" pitchFamily="49" charset="-128"/>
              <a:ea typeface="ＭＳ ゴシック" pitchFamily="49" charset="-128"/>
            </a:rPr>
            <a:t>　実質単年度収支については、平成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年度から引き続きマイナスであるが、値自体は改善した。</a:t>
          </a:r>
        </a:p>
        <a:p>
          <a:r>
            <a:rPr kumimoji="1" lang="ja-JP" altLang="en-US" sz="1400">
              <a:latin typeface="ＭＳ ゴシック" pitchFamily="49" charset="-128"/>
              <a:ea typeface="ＭＳ ゴシック" pitchFamily="49" charset="-128"/>
            </a:rPr>
            <a:t>　財政調整基金の取崩額は前年度から減少したものの、標準財政規模比で</a:t>
          </a:r>
          <a:r>
            <a:rPr kumimoji="1" lang="en-US" altLang="ja-JP" sz="1400">
              <a:latin typeface="ＭＳ ゴシック" pitchFamily="49" charset="-128"/>
              <a:ea typeface="ＭＳ ゴシック" pitchFamily="49" charset="-128"/>
            </a:rPr>
            <a:t>10.94%</a:t>
          </a:r>
          <a:r>
            <a:rPr kumimoji="1" lang="ja-JP" altLang="en-US" sz="1400">
              <a:latin typeface="ＭＳ ゴシック" pitchFamily="49" charset="-128"/>
              <a:ea typeface="ＭＳ ゴシック" pitchFamily="49" charset="-128"/>
            </a:rPr>
            <a:t>となった。引き続き限られた財源の効率的・効果的な配分により、後年度に持続可能な財政運営に努める。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年度も、引き続き一般会計、またそれ以外の特別会計等を含めた全ての会計において黒字となり、連結赤字比率は算出されない状況となった。</a:t>
          </a:r>
        </a:p>
        <a:p>
          <a:r>
            <a:rPr kumimoji="1" lang="ja-JP" altLang="en-US" sz="1400">
              <a:latin typeface="ＭＳ ゴシック" pitchFamily="49" charset="-128"/>
              <a:ea typeface="ＭＳ ゴシック" pitchFamily="49" charset="-128"/>
            </a:rPr>
            <a:t>　公営企業や公営事業については、一般会計からの法定外の繰入金に過度に依存することのない独立採算による運営を基本としたなかで、各会計が引き続き健全な財政運営を行っていけるように努める。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131_&#26481;&#37329;&#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78.400000000000006</v>
          </cell>
          <cell r="CN51">
            <v>102.7</v>
          </cell>
        </row>
        <row r="53">
          <cell r="BX53">
            <v>66</v>
          </cell>
          <cell r="CN53">
            <v>66.5</v>
          </cell>
        </row>
        <row r="55">
          <cell r="AN55" t="str">
            <v>類似団体内平均値</v>
          </cell>
          <cell r="BX55">
            <v>39</v>
          </cell>
          <cell r="CN55">
            <v>30.2</v>
          </cell>
        </row>
        <row r="57">
          <cell r="BX57">
            <v>55.4</v>
          </cell>
          <cell r="CN57">
            <v>58.9</v>
          </cell>
        </row>
        <row r="72">
          <cell r="BP72" t="str">
            <v>H26</v>
          </cell>
          <cell r="BX72" t="str">
            <v>H27</v>
          </cell>
          <cell r="CF72" t="str">
            <v>H28</v>
          </cell>
          <cell r="CN72" t="str">
            <v>H29</v>
          </cell>
          <cell r="CV72" t="str">
            <v>H30</v>
          </cell>
        </row>
        <row r="73">
          <cell r="AN73" t="str">
            <v>当該団体値</v>
          </cell>
          <cell r="BP73">
            <v>55.1</v>
          </cell>
          <cell r="BX73">
            <v>78.400000000000006</v>
          </cell>
          <cell r="CF73">
            <v>95.2</v>
          </cell>
          <cell r="CN73">
            <v>102.7</v>
          </cell>
          <cell r="CV73">
            <v>81.900000000000006</v>
          </cell>
        </row>
        <row r="75">
          <cell r="BP75">
            <v>4.3</v>
          </cell>
          <cell r="BX75">
            <v>3.9</v>
          </cell>
          <cell r="CF75">
            <v>4</v>
          </cell>
          <cell r="CN75">
            <v>3.6</v>
          </cell>
          <cell r="CV75">
            <v>2.8</v>
          </cell>
        </row>
        <row r="77">
          <cell r="AN77" t="str">
            <v>類似団体内平均値</v>
          </cell>
          <cell r="BP77">
            <v>45.9</v>
          </cell>
          <cell r="BX77">
            <v>39</v>
          </cell>
          <cell r="CF77">
            <v>32.5</v>
          </cell>
          <cell r="CN77">
            <v>30.2</v>
          </cell>
          <cell r="CV77">
            <v>25.4</v>
          </cell>
        </row>
        <row r="79">
          <cell r="BP79">
            <v>8.8000000000000007</v>
          </cell>
          <cell r="BX79">
            <v>9</v>
          </cell>
          <cell r="CF79">
            <v>8.1999999999999993</v>
          </cell>
          <cell r="CN79">
            <v>8</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22745104</v>
      </c>
      <c r="BO4" s="392"/>
      <c r="BP4" s="392"/>
      <c r="BQ4" s="392"/>
      <c r="BR4" s="392"/>
      <c r="BS4" s="392"/>
      <c r="BT4" s="392"/>
      <c r="BU4" s="393"/>
      <c r="BV4" s="391">
        <v>21615511</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3.5</v>
      </c>
      <c r="CU4" s="398"/>
      <c r="CV4" s="398"/>
      <c r="CW4" s="398"/>
      <c r="CX4" s="398"/>
      <c r="CY4" s="398"/>
      <c r="CZ4" s="398"/>
      <c r="DA4" s="399"/>
      <c r="DB4" s="397">
        <v>3.1</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22312638</v>
      </c>
      <c r="BO5" s="429"/>
      <c r="BP5" s="429"/>
      <c r="BQ5" s="429"/>
      <c r="BR5" s="429"/>
      <c r="BS5" s="429"/>
      <c r="BT5" s="429"/>
      <c r="BU5" s="430"/>
      <c r="BV5" s="428">
        <v>21176128</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92.3</v>
      </c>
      <c r="CU5" s="426"/>
      <c r="CV5" s="426"/>
      <c r="CW5" s="426"/>
      <c r="CX5" s="426"/>
      <c r="CY5" s="426"/>
      <c r="CZ5" s="426"/>
      <c r="DA5" s="427"/>
      <c r="DB5" s="425">
        <v>94.6</v>
      </c>
      <c r="DC5" s="426"/>
      <c r="DD5" s="426"/>
      <c r="DE5" s="426"/>
      <c r="DF5" s="426"/>
      <c r="DG5" s="426"/>
      <c r="DH5" s="426"/>
      <c r="DI5" s="427"/>
      <c r="DJ5" s="185"/>
      <c r="DK5" s="185"/>
      <c r="DL5" s="185"/>
      <c r="DM5" s="185"/>
      <c r="DN5" s="185"/>
      <c r="DO5" s="185"/>
    </row>
    <row r="6" spans="1:119" ht="18.75" customHeight="1">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432466</v>
      </c>
      <c r="BO6" s="429"/>
      <c r="BP6" s="429"/>
      <c r="BQ6" s="429"/>
      <c r="BR6" s="429"/>
      <c r="BS6" s="429"/>
      <c r="BT6" s="429"/>
      <c r="BU6" s="430"/>
      <c r="BV6" s="428">
        <v>439383</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99.5</v>
      </c>
      <c r="CU6" s="466"/>
      <c r="CV6" s="466"/>
      <c r="CW6" s="466"/>
      <c r="CX6" s="466"/>
      <c r="CY6" s="466"/>
      <c r="CZ6" s="466"/>
      <c r="DA6" s="467"/>
      <c r="DB6" s="465">
        <v>101.1</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93</v>
      </c>
      <c r="AV7" s="461"/>
      <c r="AW7" s="461"/>
      <c r="AX7" s="461"/>
      <c r="AY7" s="462" t="s">
        <v>105</v>
      </c>
      <c r="AZ7" s="463"/>
      <c r="BA7" s="463"/>
      <c r="BB7" s="463"/>
      <c r="BC7" s="463"/>
      <c r="BD7" s="463"/>
      <c r="BE7" s="463"/>
      <c r="BF7" s="463"/>
      <c r="BG7" s="463"/>
      <c r="BH7" s="463"/>
      <c r="BI7" s="463"/>
      <c r="BJ7" s="463"/>
      <c r="BK7" s="463"/>
      <c r="BL7" s="463"/>
      <c r="BM7" s="464"/>
      <c r="BN7" s="428">
        <v>2820</v>
      </c>
      <c r="BO7" s="429"/>
      <c r="BP7" s="429"/>
      <c r="BQ7" s="429"/>
      <c r="BR7" s="429"/>
      <c r="BS7" s="429"/>
      <c r="BT7" s="429"/>
      <c r="BU7" s="430"/>
      <c r="BV7" s="428">
        <v>47718</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12318329</v>
      </c>
      <c r="CU7" s="429"/>
      <c r="CV7" s="429"/>
      <c r="CW7" s="429"/>
      <c r="CX7" s="429"/>
      <c r="CY7" s="429"/>
      <c r="CZ7" s="429"/>
      <c r="DA7" s="430"/>
      <c r="DB7" s="428">
        <v>12477133</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429646</v>
      </c>
      <c r="BO8" s="429"/>
      <c r="BP8" s="429"/>
      <c r="BQ8" s="429"/>
      <c r="BR8" s="429"/>
      <c r="BS8" s="429"/>
      <c r="BT8" s="429"/>
      <c r="BU8" s="430"/>
      <c r="BV8" s="428">
        <v>391665</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0.72</v>
      </c>
      <c r="CU8" s="469"/>
      <c r="CV8" s="469"/>
      <c r="CW8" s="469"/>
      <c r="CX8" s="469"/>
      <c r="CY8" s="469"/>
      <c r="CZ8" s="469"/>
      <c r="DA8" s="470"/>
      <c r="DB8" s="468">
        <v>0.71</v>
      </c>
      <c r="DC8" s="469"/>
      <c r="DD8" s="469"/>
      <c r="DE8" s="469"/>
      <c r="DF8" s="469"/>
      <c r="DG8" s="469"/>
      <c r="DH8" s="469"/>
      <c r="DI8" s="470"/>
      <c r="DJ8" s="185"/>
      <c r="DK8" s="185"/>
      <c r="DL8" s="185"/>
      <c r="DM8" s="185"/>
      <c r="DN8" s="185"/>
      <c r="DO8" s="185"/>
    </row>
    <row r="9" spans="1:119" ht="18.75" customHeight="1" thickBot="1">
      <c r="A9" s="186"/>
      <c r="B9" s="422" t="s">
        <v>111</v>
      </c>
      <c r="C9" s="423"/>
      <c r="D9" s="423"/>
      <c r="E9" s="423"/>
      <c r="F9" s="423"/>
      <c r="G9" s="423"/>
      <c r="H9" s="423"/>
      <c r="I9" s="423"/>
      <c r="J9" s="423"/>
      <c r="K9" s="471"/>
      <c r="L9" s="472" t="s">
        <v>112</v>
      </c>
      <c r="M9" s="473"/>
      <c r="N9" s="473"/>
      <c r="O9" s="473"/>
      <c r="P9" s="473"/>
      <c r="Q9" s="474"/>
      <c r="R9" s="475">
        <v>60652</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101</v>
      </c>
      <c r="AV9" s="461"/>
      <c r="AW9" s="461"/>
      <c r="AX9" s="461"/>
      <c r="AY9" s="462" t="s">
        <v>115</v>
      </c>
      <c r="AZ9" s="463"/>
      <c r="BA9" s="463"/>
      <c r="BB9" s="463"/>
      <c r="BC9" s="463"/>
      <c r="BD9" s="463"/>
      <c r="BE9" s="463"/>
      <c r="BF9" s="463"/>
      <c r="BG9" s="463"/>
      <c r="BH9" s="463"/>
      <c r="BI9" s="463"/>
      <c r="BJ9" s="463"/>
      <c r="BK9" s="463"/>
      <c r="BL9" s="463"/>
      <c r="BM9" s="464"/>
      <c r="BN9" s="428">
        <v>37981</v>
      </c>
      <c r="BO9" s="429"/>
      <c r="BP9" s="429"/>
      <c r="BQ9" s="429"/>
      <c r="BR9" s="429"/>
      <c r="BS9" s="429"/>
      <c r="BT9" s="429"/>
      <c r="BU9" s="430"/>
      <c r="BV9" s="428">
        <v>187665</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9.6999999999999993</v>
      </c>
      <c r="CU9" s="426"/>
      <c r="CV9" s="426"/>
      <c r="CW9" s="426"/>
      <c r="CX9" s="426"/>
      <c r="CY9" s="426"/>
      <c r="CZ9" s="426"/>
      <c r="DA9" s="427"/>
      <c r="DB9" s="425">
        <v>10</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117</v>
      </c>
      <c r="M10" s="458"/>
      <c r="N10" s="458"/>
      <c r="O10" s="458"/>
      <c r="P10" s="458"/>
      <c r="Q10" s="459"/>
      <c r="R10" s="479">
        <v>61751</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108</v>
      </c>
      <c r="AV10" s="461"/>
      <c r="AW10" s="461"/>
      <c r="AX10" s="461"/>
      <c r="AY10" s="462" t="s">
        <v>119</v>
      </c>
      <c r="AZ10" s="463"/>
      <c r="BA10" s="463"/>
      <c r="BB10" s="463"/>
      <c r="BC10" s="463"/>
      <c r="BD10" s="463"/>
      <c r="BE10" s="463"/>
      <c r="BF10" s="463"/>
      <c r="BG10" s="463"/>
      <c r="BH10" s="463"/>
      <c r="BI10" s="463"/>
      <c r="BJ10" s="463"/>
      <c r="BK10" s="463"/>
      <c r="BL10" s="463"/>
      <c r="BM10" s="464"/>
      <c r="BN10" s="428">
        <v>10420</v>
      </c>
      <c r="BO10" s="429"/>
      <c r="BP10" s="429"/>
      <c r="BQ10" s="429"/>
      <c r="BR10" s="429"/>
      <c r="BS10" s="429"/>
      <c r="BT10" s="429"/>
      <c r="BU10" s="430"/>
      <c r="BV10" s="428">
        <v>8768</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108</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c r="A12" s="186"/>
      <c r="B12" s="488" t="s">
        <v>128</v>
      </c>
      <c r="C12" s="489"/>
      <c r="D12" s="489"/>
      <c r="E12" s="489"/>
      <c r="F12" s="489"/>
      <c r="G12" s="489"/>
      <c r="H12" s="489"/>
      <c r="I12" s="489"/>
      <c r="J12" s="489"/>
      <c r="K12" s="490"/>
      <c r="L12" s="497" t="s">
        <v>129</v>
      </c>
      <c r="M12" s="498"/>
      <c r="N12" s="498"/>
      <c r="O12" s="498"/>
      <c r="P12" s="498"/>
      <c r="Q12" s="499"/>
      <c r="R12" s="500">
        <v>59040</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190000</v>
      </c>
      <c r="BO12" s="429"/>
      <c r="BP12" s="429"/>
      <c r="BQ12" s="429"/>
      <c r="BR12" s="429"/>
      <c r="BS12" s="429"/>
      <c r="BT12" s="429"/>
      <c r="BU12" s="430"/>
      <c r="BV12" s="428">
        <v>700000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137</v>
      </c>
      <c r="N13" s="517"/>
      <c r="O13" s="517"/>
      <c r="P13" s="517"/>
      <c r="Q13" s="518"/>
      <c r="R13" s="509">
        <v>57232</v>
      </c>
      <c r="S13" s="510"/>
      <c r="T13" s="510"/>
      <c r="U13" s="510"/>
      <c r="V13" s="511"/>
      <c r="W13" s="444" t="s">
        <v>138</v>
      </c>
      <c r="X13" s="445"/>
      <c r="Y13" s="445"/>
      <c r="Z13" s="445"/>
      <c r="AA13" s="445"/>
      <c r="AB13" s="435"/>
      <c r="AC13" s="479">
        <v>1658</v>
      </c>
      <c r="AD13" s="480"/>
      <c r="AE13" s="480"/>
      <c r="AF13" s="480"/>
      <c r="AG13" s="519"/>
      <c r="AH13" s="479">
        <v>1624</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-141599</v>
      </c>
      <c r="BO13" s="429"/>
      <c r="BP13" s="429"/>
      <c r="BQ13" s="429"/>
      <c r="BR13" s="429"/>
      <c r="BS13" s="429"/>
      <c r="BT13" s="429"/>
      <c r="BU13" s="430"/>
      <c r="BV13" s="428">
        <v>-503567</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2.8</v>
      </c>
      <c r="CU13" s="426"/>
      <c r="CV13" s="426"/>
      <c r="CW13" s="426"/>
      <c r="CX13" s="426"/>
      <c r="CY13" s="426"/>
      <c r="CZ13" s="426"/>
      <c r="DA13" s="427"/>
      <c r="DB13" s="425">
        <v>3.6</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143</v>
      </c>
      <c r="M14" s="507"/>
      <c r="N14" s="507"/>
      <c r="O14" s="507"/>
      <c r="P14" s="507"/>
      <c r="Q14" s="508"/>
      <c r="R14" s="509">
        <v>59661</v>
      </c>
      <c r="S14" s="510"/>
      <c r="T14" s="510"/>
      <c r="U14" s="510"/>
      <c r="V14" s="511"/>
      <c r="W14" s="418"/>
      <c r="X14" s="419"/>
      <c r="Y14" s="419"/>
      <c r="Z14" s="419"/>
      <c r="AA14" s="419"/>
      <c r="AB14" s="408"/>
      <c r="AC14" s="512">
        <v>6.2</v>
      </c>
      <c r="AD14" s="513"/>
      <c r="AE14" s="513"/>
      <c r="AF14" s="513"/>
      <c r="AG14" s="514"/>
      <c r="AH14" s="512">
        <v>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81.900000000000006</v>
      </c>
      <c r="CU14" s="524"/>
      <c r="CV14" s="524"/>
      <c r="CW14" s="524"/>
      <c r="CX14" s="524"/>
      <c r="CY14" s="524"/>
      <c r="CZ14" s="524"/>
      <c r="DA14" s="525"/>
      <c r="DB14" s="523">
        <v>102.7</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137</v>
      </c>
      <c r="N15" s="517"/>
      <c r="O15" s="517"/>
      <c r="P15" s="517"/>
      <c r="Q15" s="518"/>
      <c r="R15" s="509">
        <v>57813</v>
      </c>
      <c r="S15" s="510"/>
      <c r="T15" s="510"/>
      <c r="U15" s="510"/>
      <c r="V15" s="511"/>
      <c r="W15" s="444" t="s">
        <v>145</v>
      </c>
      <c r="X15" s="445"/>
      <c r="Y15" s="445"/>
      <c r="Z15" s="445"/>
      <c r="AA15" s="445"/>
      <c r="AB15" s="435"/>
      <c r="AC15" s="479">
        <v>6048</v>
      </c>
      <c r="AD15" s="480"/>
      <c r="AE15" s="480"/>
      <c r="AF15" s="480"/>
      <c r="AG15" s="519"/>
      <c r="AH15" s="479">
        <v>6255</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6929491</v>
      </c>
      <c r="BO15" s="392"/>
      <c r="BP15" s="392"/>
      <c r="BQ15" s="392"/>
      <c r="BR15" s="392"/>
      <c r="BS15" s="392"/>
      <c r="BT15" s="392"/>
      <c r="BU15" s="393"/>
      <c r="BV15" s="391">
        <v>7186692</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22.6</v>
      </c>
      <c r="AD16" s="513"/>
      <c r="AE16" s="513"/>
      <c r="AF16" s="513"/>
      <c r="AG16" s="514"/>
      <c r="AH16" s="512">
        <v>23.1</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9650080</v>
      </c>
      <c r="BO16" s="429"/>
      <c r="BP16" s="429"/>
      <c r="BQ16" s="429"/>
      <c r="BR16" s="429"/>
      <c r="BS16" s="429"/>
      <c r="BT16" s="429"/>
      <c r="BU16" s="430"/>
      <c r="BV16" s="428">
        <v>9730315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151</v>
      </c>
      <c r="N17" s="533"/>
      <c r="O17" s="533"/>
      <c r="P17" s="533"/>
      <c r="Q17" s="534"/>
      <c r="R17" s="529" t="s">
        <v>149</v>
      </c>
      <c r="S17" s="530"/>
      <c r="T17" s="530"/>
      <c r="U17" s="530"/>
      <c r="V17" s="531"/>
      <c r="W17" s="444" t="s">
        <v>152</v>
      </c>
      <c r="X17" s="445"/>
      <c r="Y17" s="445"/>
      <c r="Z17" s="445"/>
      <c r="AA17" s="445"/>
      <c r="AB17" s="435"/>
      <c r="AC17" s="479">
        <v>19100</v>
      </c>
      <c r="AD17" s="480"/>
      <c r="AE17" s="480"/>
      <c r="AF17" s="480"/>
      <c r="AG17" s="519"/>
      <c r="AH17" s="479">
        <v>19245</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8808124</v>
      </c>
      <c r="BO17" s="429"/>
      <c r="BP17" s="429"/>
      <c r="BQ17" s="429"/>
      <c r="BR17" s="429"/>
      <c r="BS17" s="429"/>
      <c r="BT17" s="429"/>
      <c r="BU17" s="430"/>
      <c r="BV17" s="428">
        <v>9159855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154</v>
      </c>
      <c r="C18" s="471"/>
      <c r="D18" s="471"/>
      <c r="E18" s="540"/>
      <c r="F18" s="540"/>
      <c r="G18" s="540"/>
      <c r="H18" s="540"/>
      <c r="I18" s="540"/>
      <c r="J18" s="540"/>
      <c r="K18" s="540"/>
      <c r="L18" s="541">
        <v>89.12</v>
      </c>
      <c r="M18" s="541"/>
      <c r="N18" s="541"/>
      <c r="O18" s="541"/>
      <c r="P18" s="541"/>
      <c r="Q18" s="541"/>
      <c r="R18" s="542"/>
      <c r="S18" s="542"/>
      <c r="T18" s="542"/>
      <c r="U18" s="542"/>
      <c r="V18" s="543"/>
      <c r="W18" s="446"/>
      <c r="X18" s="447"/>
      <c r="Y18" s="447"/>
      <c r="Z18" s="447"/>
      <c r="AA18" s="447"/>
      <c r="AB18" s="438"/>
      <c r="AC18" s="544">
        <v>71.3</v>
      </c>
      <c r="AD18" s="545"/>
      <c r="AE18" s="545"/>
      <c r="AF18" s="545"/>
      <c r="AG18" s="546"/>
      <c r="AH18" s="544">
        <v>71</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11506960</v>
      </c>
      <c r="BO18" s="429"/>
      <c r="BP18" s="429"/>
      <c r="BQ18" s="429"/>
      <c r="BR18" s="429"/>
      <c r="BS18" s="429"/>
      <c r="BT18" s="429"/>
      <c r="BU18" s="430"/>
      <c r="BV18" s="428">
        <v>11520732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156</v>
      </c>
      <c r="C19" s="471"/>
      <c r="D19" s="471"/>
      <c r="E19" s="540"/>
      <c r="F19" s="540"/>
      <c r="G19" s="540"/>
      <c r="H19" s="540"/>
      <c r="I19" s="540"/>
      <c r="J19" s="540"/>
      <c r="K19" s="540"/>
      <c r="L19" s="548">
        <v>681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13601317</v>
      </c>
      <c r="BO19" s="429"/>
      <c r="BP19" s="429"/>
      <c r="BQ19" s="429"/>
      <c r="BR19" s="429"/>
      <c r="BS19" s="429"/>
      <c r="BT19" s="429"/>
      <c r="BU19" s="430"/>
      <c r="BV19" s="428">
        <v>13739178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158</v>
      </c>
      <c r="C20" s="471"/>
      <c r="D20" s="471"/>
      <c r="E20" s="540"/>
      <c r="F20" s="540"/>
      <c r="G20" s="540"/>
      <c r="H20" s="540"/>
      <c r="I20" s="540"/>
      <c r="J20" s="540"/>
      <c r="K20" s="540"/>
      <c r="L20" s="548">
        <v>25114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22736486</v>
      </c>
      <c r="BO23" s="429"/>
      <c r="BP23" s="429"/>
      <c r="BQ23" s="429"/>
      <c r="BR23" s="429"/>
      <c r="BS23" s="429"/>
      <c r="BT23" s="429"/>
      <c r="BU23" s="430"/>
      <c r="BV23" s="428">
        <v>23261363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167</v>
      </c>
      <c r="F24" s="458"/>
      <c r="G24" s="458"/>
      <c r="H24" s="458"/>
      <c r="I24" s="458"/>
      <c r="J24" s="458"/>
      <c r="K24" s="459"/>
      <c r="L24" s="479">
        <v>1</v>
      </c>
      <c r="M24" s="480"/>
      <c r="N24" s="480"/>
      <c r="O24" s="480"/>
      <c r="P24" s="519"/>
      <c r="Q24" s="479">
        <v>8500</v>
      </c>
      <c r="R24" s="480"/>
      <c r="S24" s="480"/>
      <c r="T24" s="480"/>
      <c r="U24" s="480"/>
      <c r="V24" s="519"/>
      <c r="W24" s="578"/>
      <c r="X24" s="566"/>
      <c r="Y24" s="567"/>
      <c r="Z24" s="478" t="s">
        <v>168</v>
      </c>
      <c r="AA24" s="458"/>
      <c r="AB24" s="458"/>
      <c r="AC24" s="458"/>
      <c r="AD24" s="458"/>
      <c r="AE24" s="458"/>
      <c r="AF24" s="458"/>
      <c r="AG24" s="459"/>
      <c r="AH24" s="479">
        <v>387</v>
      </c>
      <c r="AI24" s="480"/>
      <c r="AJ24" s="480"/>
      <c r="AK24" s="480"/>
      <c r="AL24" s="519"/>
      <c r="AM24" s="479">
        <v>1186155</v>
      </c>
      <c r="AN24" s="480"/>
      <c r="AO24" s="480"/>
      <c r="AP24" s="480"/>
      <c r="AQ24" s="480"/>
      <c r="AR24" s="519"/>
      <c r="AS24" s="479">
        <v>3065</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21634152</v>
      </c>
      <c r="BO24" s="429"/>
      <c r="BP24" s="429"/>
      <c r="BQ24" s="429"/>
      <c r="BR24" s="429"/>
      <c r="BS24" s="429"/>
      <c r="BT24" s="429"/>
      <c r="BU24" s="430"/>
      <c r="BV24" s="428">
        <v>22193516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170</v>
      </c>
      <c r="F25" s="458"/>
      <c r="G25" s="458"/>
      <c r="H25" s="458"/>
      <c r="I25" s="458"/>
      <c r="J25" s="458"/>
      <c r="K25" s="459"/>
      <c r="L25" s="479">
        <v>1</v>
      </c>
      <c r="M25" s="480"/>
      <c r="N25" s="480"/>
      <c r="O25" s="480"/>
      <c r="P25" s="519"/>
      <c r="Q25" s="479">
        <v>7300</v>
      </c>
      <c r="R25" s="480"/>
      <c r="S25" s="480"/>
      <c r="T25" s="480"/>
      <c r="U25" s="480"/>
      <c r="V25" s="519"/>
      <c r="W25" s="578"/>
      <c r="X25" s="566"/>
      <c r="Y25" s="567"/>
      <c r="Z25" s="478" t="s">
        <v>171</v>
      </c>
      <c r="AA25" s="458"/>
      <c r="AB25" s="458"/>
      <c r="AC25" s="458"/>
      <c r="AD25" s="458"/>
      <c r="AE25" s="458"/>
      <c r="AF25" s="458"/>
      <c r="AG25" s="459"/>
      <c r="AH25" s="479" t="s">
        <v>172</v>
      </c>
      <c r="AI25" s="480"/>
      <c r="AJ25" s="480"/>
      <c r="AK25" s="480"/>
      <c r="AL25" s="519"/>
      <c r="AM25" s="479" t="s">
        <v>173</v>
      </c>
      <c r="AN25" s="480"/>
      <c r="AO25" s="480"/>
      <c r="AP25" s="480"/>
      <c r="AQ25" s="480"/>
      <c r="AR25" s="519"/>
      <c r="AS25" s="479" t="s">
        <v>172</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1901813</v>
      </c>
      <c r="BO25" s="392"/>
      <c r="BP25" s="392"/>
      <c r="BQ25" s="392"/>
      <c r="BR25" s="392"/>
      <c r="BS25" s="392"/>
      <c r="BT25" s="392"/>
      <c r="BU25" s="393"/>
      <c r="BV25" s="391">
        <v>2442718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175</v>
      </c>
      <c r="F26" s="458"/>
      <c r="G26" s="458"/>
      <c r="H26" s="458"/>
      <c r="I26" s="458"/>
      <c r="J26" s="458"/>
      <c r="K26" s="459"/>
      <c r="L26" s="479">
        <v>1</v>
      </c>
      <c r="M26" s="480"/>
      <c r="N26" s="480"/>
      <c r="O26" s="480"/>
      <c r="P26" s="519"/>
      <c r="Q26" s="479">
        <v>6500</v>
      </c>
      <c r="R26" s="480"/>
      <c r="S26" s="480"/>
      <c r="T26" s="480"/>
      <c r="U26" s="480"/>
      <c r="V26" s="519"/>
      <c r="W26" s="578"/>
      <c r="X26" s="566"/>
      <c r="Y26" s="567"/>
      <c r="Z26" s="478" t="s">
        <v>176</v>
      </c>
      <c r="AA26" s="588"/>
      <c r="AB26" s="588"/>
      <c r="AC26" s="588"/>
      <c r="AD26" s="588"/>
      <c r="AE26" s="588"/>
      <c r="AF26" s="588"/>
      <c r="AG26" s="589"/>
      <c r="AH26" s="479">
        <v>3</v>
      </c>
      <c r="AI26" s="480"/>
      <c r="AJ26" s="480"/>
      <c r="AK26" s="480"/>
      <c r="AL26" s="519"/>
      <c r="AM26" s="479">
        <v>9183</v>
      </c>
      <c r="AN26" s="480"/>
      <c r="AO26" s="480"/>
      <c r="AP26" s="480"/>
      <c r="AQ26" s="480"/>
      <c r="AR26" s="519"/>
      <c r="AS26" s="479">
        <v>3061</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173</v>
      </c>
      <c r="BO26" s="429"/>
      <c r="BP26" s="429"/>
      <c r="BQ26" s="429"/>
      <c r="BR26" s="429"/>
      <c r="BS26" s="429"/>
      <c r="BT26" s="429"/>
      <c r="BU26" s="430"/>
      <c r="BV26" s="428" t="s">
        <v>136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178</v>
      </c>
      <c r="F27" s="458"/>
      <c r="G27" s="458"/>
      <c r="H27" s="458"/>
      <c r="I27" s="458"/>
      <c r="J27" s="458"/>
      <c r="K27" s="459"/>
      <c r="L27" s="479">
        <v>1</v>
      </c>
      <c r="M27" s="480"/>
      <c r="N27" s="480"/>
      <c r="O27" s="480"/>
      <c r="P27" s="519"/>
      <c r="Q27" s="479">
        <v>4150</v>
      </c>
      <c r="R27" s="480"/>
      <c r="S27" s="480"/>
      <c r="T27" s="480"/>
      <c r="U27" s="480"/>
      <c r="V27" s="519"/>
      <c r="W27" s="578"/>
      <c r="X27" s="566"/>
      <c r="Y27" s="567"/>
      <c r="Z27" s="478" t="s">
        <v>179</v>
      </c>
      <c r="AA27" s="458"/>
      <c r="AB27" s="458"/>
      <c r="AC27" s="458"/>
      <c r="AD27" s="458"/>
      <c r="AE27" s="458"/>
      <c r="AF27" s="458"/>
      <c r="AG27" s="459"/>
      <c r="AH27" s="479">
        <v>47</v>
      </c>
      <c r="AI27" s="480"/>
      <c r="AJ27" s="480"/>
      <c r="AK27" s="480"/>
      <c r="AL27" s="519"/>
      <c r="AM27" s="479">
        <v>139355</v>
      </c>
      <c r="AN27" s="480"/>
      <c r="AO27" s="480"/>
      <c r="AP27" s="480"/>
      <c r="AQ27" s="480"/>
      <c r="AR27" s="519"/>
      <c r="AS27" s="479">
        <v>2965</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413753</v>
      </c>
      <c r="BO27" s="602"/>
      <c r="BP27" s="602"/>
      <c r="BQ27" s="602"/>
      <c r="BR27" s="602"/>
      <c r="BS27" s="602"/>
      <c r="BT27" s="602"/>
      <c r="BU27" s="603"/>
      <c r="BV27" s="601">
        <v>413625</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181</v>
      </c>
      <c r="F28" s="458"/>
      <c r="G28" s="458"/>
      <c r="H28" s="458"/>
      <c r="I28" s="458"/>
      <c r="J28" s="458"/>
      <c r="K28" s="459"/>
      <c r="L28" s="479">
        <v>1</v>
      </c>
      <c r="M28" s="480"/>
      <c r="N28" s="480"/>
      <c r="O28" s="480"/>
      <c r="P28" s="519"/>
      <c r="Q28" s="479">
        <v>3820</v>
      </c>
      <c r="R28" s="480"/>
      <c r="S28" s="480"/>
      <c r="T28" s="480"/>
      <c r="U28" s="480"/>
      <c r="V28" s="519"/>
      <c r="W28" s="578"/>
      <c r="X28" s="566"/>
      <c r="Y28" s="567"/>
      <c r="Z28" s="478" t="s">
        <v>182</v>
      </c>
      <c r="AA28" s="458"/>
      <c r="AB28" s="458"/>
      <c r="AC28" s="458"/>
      <c r="AD28" s="458"/>
      <c r="AE28" s="458"/>
      <c r="AF28" s="458"/>
      <c r="AG28" s="459"/>
      <c r="AH28" s="479" t="s">
        <v>172</v>
      </c>
      <c r="AI28" s="480"/>
      <c r="AJ28" s="480"/>
      <c r="AK28" s="480"/>
      <c r="AL28" s="519"/>
      <c r="AM28" s="479" t="s">
        <v>173</v>
      </c>
      <c r="AN28" s="480"/>
      <c r="AO28" s="480"/>
      <c r="AP28" s="480"/>
      <c r="AQ28" s="480"/>
      <c r="AR28" s="519"/>
      <c r="AS28" s="479" t="s">
        <v>173</v>
      </c>
      <c r="AT28" s="480"/>
      <c r="AU28" s="480"/>
      <c r="AV28" s="480"/>
      <c r="AW28" s="480"/>
      <c r="AX28" s="481"/>
      <c r="AY28" s="604" t="s">
        <v>183</v>
      </c>
      <c r="AZ28" s="605"/>
      <c r="BA28" s="605"/>
      <c r="BB28" s="606"/>
      <c r="BC28" s="388" t="s">
        <v>47</v>
      </c>
      <c r="BD28" s="389"/>
      <c r="BE28" s="389"/>
      <c r="BF28" s="389"/>
      <c r="BG28" s="389"/>
      <c r="BH28" s="389"/>
      <c r="BI28" s="389"/>
      <c r="BJ28" s="389"/>
      <c r="BK28" s="389"/>
      <c r="BL28" s="389"/>
      <c r="BM28" s="390"/>
      <c r="BN28" s="391">
        <v>1347254</v>
      </c>
      <c r="BO28" s="392"/>
      <c r="BP28" s="392"/>
      <c r="BQ28" s="392"/>
      <c r="BR28" s="392"/>
      <c r="BS28" s="392"/>
      <c r="BT28" s="392"/>
      <c r="BU28" s="393"/>
      <c r="BV28" s="391">
        <v>1326834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184</v>
      </c>
      <c r="F29" s="458"/>
      <c r="G29" s="458"/>
      <c r="H29" s="458"/>
      <c r="I29" s="458"/>
      <c r="J29" s="458"/>
      <c r="K29" s="459"/>
      <c r="L29" s="479">
        <v>20</v>
      </c>
      <c r="M29" s="480"/>
      <c r="N29" s="480"/>
      <c r="O29" s="480"/>
      <c r="P29" s="519"/>
      <c r="Q29" s="479">
        <v>3550</v>
      </c>
      <c r="R29" s="480"/>
      <c r="S29" s="480"/>
      <c r="T29" s="480"/>
      <c r="U29" s="480"/>
      <c r="V29" s="519"/>
      <c r="W29" s="579"/>
      <c r="X29" s="580"/>
      <c r="Y29" s="581"/>
      <c r="Z29" s="478" t="s">
        <v>185</v>
      </c>
      <c r="AA29" s="458"/>
      <c r="AB29" s="458"/>
      <c r="AC29" s="458"/>
      <c r="AD29" s="458"/>
      <c r="AE29" s="458"/>
      <c r="AF29" s="458"/>
      <c r="AG29" s="459"/>
      <c r="AH29" s="479">
        <v>434</v>
      </c>
      <c r="AI29" s="480"/>
      <c r="AJ29" s="480"/>
      <c r="AK29" s="480"/>
      <c r="AL29" s="519"/>
      <c r="AM29" s="479">
        <v>1325510</v>
      </c>
      <c r="AN29" s="480"/>
      <c r="AO29" s="480"/>
      <c r="AP29" s="480"/>
      <c r="AQ29" s="480"/>
      <c r="AR29" s="519"/>
      <c r="AS29" s="479">
        <v>3054</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102</v>
      </c>
      <c r="BO29" s="429"/>
      <c r="BP29" s="429"/>
      <c r="BQ29" s="429"/>
      <c r="BR29" s="429"/>
      <c r="BS29" s="429"/>
      <c r="BT29" s="429"/>
      <c r="BU29" s="430"/>
      <c r="BV29" s="428">
        <v>102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102.1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3447180</v>
      </c>
      <c r="BO30" s="602"/>
      <c r="BP30" s="602"/>
      <c r="BQ30" s="602"/>
      <c r="BR30" s="602"/>
      <c r="BS30" s="602"/>
      <c r="BT30" s="602"/>
      <c r="BU30" s="603"/>
      <c r="BV30" s="601">
        <v>3233724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202</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東金市国民健康保険事業特別会計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東金市ガス事業会計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IF('各会計、関係団体の財政状況及び健全化判断比率'!B33="","",'各会計、関係団体の財政状況及び健全化判断比率'!B33)</f>
        <v>東金市下水道事業特別会計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千葉県市町村総合事務組合（一般会計）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20</v>
      </c>
      <c r="CP34" s="614"/>
      <c r="CQ34" s="615" t="str">
        <f>IF('各会計、関係団体の財政状況及び健全化判断比率'!BS7="","",'各会計、関係団体の財政状況及び健全化判断比率'!BS7)</f>
        <v>東金文化・スポーツ振興財団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東金市病院事業特別会計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東金市介護保険事業特別会計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IF('各会計、関係団体の財政状況及び健全化判断比率'!B34="","",'各会計、関係団体の財政状況及び健全化判断比率'!B34)</f>
        <v>東金市農業集落排水事業特別会計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千葉県市町村総合事務組合（千葉県自治会館管理運営特別会計）</v>
      </c>
      <c r="BZ35" s="615"/>
      <c r="CA35" s="615"/>
      <c r="CB35" s="615"/>
      <c r="CC35" s="615"/>
      <c r="CD35" s="615"/>
      <c r="CE35" s="615"/>
      <c r="CF35" s="615"/>
      <c r="CG35" s="615"/>
      <c r="CH35" s="615"/>
      <c r="CI35" s="615"/>
      <c r="CJ35" s="615"/>
      <c r="CK35" s="615"/>
      <c r="CL35" s="615"/>
      <c r="CM35" s="615"/>
      <c r="CN35" s="213"/>
      <c r="CO35" s="614">
        <f t="shared" ref="CO35:CO43" si="3">IF(CQ35="","",CO34+1)</f>
        <v>21</v>
      </c>
      <c r="CP35" s="614"/>
      <c r="CQ35" s="615" t="str">
        <f>IF('各会計、関係団体の財政状況及び健全化判断比率'!BS8="","",'各会計、関係団体の財政状況及び健全化判断比率'!BS8)</f>
        <v>東金元気づくり</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東金市後期高齢者医療特別会計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千葉県市町村総合事務組合（千葉県自治研修センター特別会計）</v>
      </c>
      <c r="BZ36" s="615"/>
      <c r="CA36" s="615"/>
      <c r="CB36" s="615"/>
      <c r="CC36" s="615"/>
      <c r="CD36" s="615"/>
      <c r="CE36" s="615"/>
      <c r="CF36" s="615"/>
      <c r="CG36" s="615"/>
      <c r="CH36" s="615"/>
      <c r="CI36" s="615"/>
      <c r="CJ36" s="615"/>
      <c r="CK36" s="615"/>
      <c r="CL36" s="615"/>
      <c r="CM36" s="615"/>
      <c r="CN36" s="213"/>
      <c r="CO36" s="614">
        <f t="shared" si="3"/>
        <v>22</v>
      </c>
      <c r="CP36" s="614"/>
      <c r="CQ36" s="615" t="str">
        <f>IF('各会計、関係団体の財政状況及び健全化判断比率'!BS9="","",'各会計、関係団体の財政状況及び健全化判断比率'!BS9)</f>
        <v>東金九十九里地域医療センター</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東金市介護予防支援事業特別会計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千葉県市町村総合事務組合（千葉県市町村交通災害共済特別会計）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千葉県後期高齢者医療広域連合（一般会計）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千葉県後期高齢者医療広域連合（後期高齢者医療特別会計）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山武郡市広域行政組合（一般会計）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17</v>
      </c>
      <c r="BX41" s="614"/>
      <c r="BY41" s="615" t="str">
        <f>IF('各会計、関係団体の財政状況及び健全化判断比率'!B75="","",'各会計、関係団体の財政状況及び健全化判断比率'!B75)</f>
        <v>東金市外三市町清掃組合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18</v>
      </c>
      <c r="BX42" s="614"/>
      <c r="BY42" s="615" t="str">
        <f>IF('各会計、関係団体の財政状況及び健全化判断比率'!B76="","",'各会計、関係団体の財政状況及び健全化判断比率'!B76)</f>
        <v>九十九里地域水道企業団（水道用水供給事業会計）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19</v>
      </c>
      <c r="BX43" s="614"/>
      <c r="BY43" s="615" t="str">
        <f>IF('各会計、関係団体の財政状況及び健全化判断比率'!B77="","",'各会計、関係団体の財政状況及び健全化判断比率'!B77)</f>
        <v>山武郡市広域水道企業団</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G2Sf+rbyORtsXc8pJlMYpPV8La7RyqqysoXZZMcagK075e+GnwRLlUlTKPpFJfIJDfrKDZCchuIcJ5TQMJeSeA==" saltValue="TG+ktlfNDsOl1wqKDfiR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09" t="s">
        <v>565</v>
      </c>
      <c r="D34" s="1209"/>
      <c r="E34" s="1210"/>
      <c r="F34" s="32">
        <v>4.33</v>
      </c>
      <c r="G34" s="33">
        <v>6.79</v>
      </c>
      <c r="H34" s="33">
        <v>7.88</v>
      </c>
      <c r="I34" s="33">
        <v>9.94</v>
      </c>
      <c r="J34" s="34">
        <v>8.41</v>
      </c>
      <c r="K34" s="22"/>
      <c r="L34" s="22"/>
      <c r="M34" s="22"/>
      <c r="N34" s="22"/>
      <c r="O34" s="22"/>
      <c r="P34" s="22"/>
    </row>
    <row r="35" spans="1:16" ht="39" customHeight="1">
      <c r="A35" s="22"/>
      <c r="B35" s="35"/>
      <c r="C35" s="1203" t="s">
        <v>566</v>
      </c>
      <c r="D35" s="1204"/>
      <c r="E35" s="1205"/>
      <c r="F35" s="36">
        <v>4</v>
      </c>
      <c r="G35" s="37">
        <v>3.25</v>
      </c>
      <c r="H35" s="37">
        <v>1.65</v>
      </c>
      <c r="I35" s="37">
        <v>3.13</v>
      </c>
      <c r="J35" s="38">
        <v>3.48</v>
      </c>
      <c r="K35" s="22"/>
      <c r="L35" s="22"/>
      <c r="M35" s="22"/>
      <c r="N35" s="22"/>
      <c r="O35" s="22"/>
      <c r="P35" s="22"/>
    </row>
    <row r="36" spans="1:16" ht="39" customHeight="1">
      <c r="A36" s="22"/>
      <c r="B36" s="35"/>
      <c r="C36" s="1203" t="s">
        <v>567</v>
      </c>
      <c r="D36" s="1204"/>
      <c r="E36" s="1205"/>
      <c r="F36" s="36">
        <v>3.34</v>
      </c>
      <c r="G36" s="37">
        <v>2.4</v>
      </c>
      <c r="H36" s="37">
        <v>2.84</v>
      </c>
      <c r="I36" s="37">
        <v>2.33</v>
      </c>
      <c r="J36" s="38">
        <v>1.3</v>
      </c>
      <c r="K36" s="22"/>
      <c r="L36" s="22"/>
      <c r="M36" s="22"/>
      <c r="N36" s="22"/>
      <c r="O36" s="22"/>
      <c r="P36" s="22"/>
    </row>
    <row r="37" spans="1:16" ht="39" customHeight="1">
      <c r="A37" s="22"/>
      <c r="B37" s="35"/>
      <c r="C37" s="1203" t="s">
        <v>568</v>
      </c>
      <c r="D37" s="1204"/>
      <c r="E37" s="1205"/>
      <c r="F37" s="36">
        <v>0.08</v>
      </c>
      <c r="G37" s="37">
        <v>0.23</v>
      </c>
      <c r="H37" s="37">
        <v>0.24</v>
      </c>
      <c r="I37" s="37">
        <v>0.22</v>
      </c>
      <c r="J37" s="38">
        <v>0.42</v>
      </c>
      <c r="K37" s="22"/>
      <c r="L37" s="22"/>
      <c r="M37" s="22"/>
      <c r="N37" s="22"/>
      <c r="O37" s="22"/>
      <c r="P37" s="22"/>
    </row>
    <row r="38" spans="1:16" ht="39" customHeight="1">
      <c r="A38" s="22"/>
      <c r="B38" s="35"/>
      <c r="C38" s="1203" t="s">
        <v>569</v>
      </c>
      <c r="D38" s="1204"/>
      <c r="E38" s="1205"/>
      <c r="F38" s="36">
        <v>0.03</v>
      </c>
      <c r="G38" s="37">
        <v>0.04</v>
      </c>
      <c r="H38" s="37">
        <v>0.05</v>
      </c>
      <c r="I38" s="37">
        <v>0.04</v>
      </c>
      <c r="J38" s="38">
        <v>0.05</v>
      </c>
      <c r="K38" s="22"/>
      <c r="L38" s="22"/>
      <c r="M38" s="22"/>
      <c r="N38" s="22"/>
      <c r="O38" s="22"/>
      <c r="P38" s="22"/>
    </row>
    <row r="39" spans="1:16" ht="39" customHeight="1">
      <c r="A39" s="22"/>
      <c r="B39" s="35"/>
      <c r="C39" s="1203" t="s">
        <v>570</v>
      </c>
      <c r="D39" s="1204"/>
      <c r="E39" s="1205"/>
      <c r="F39" s="36">
        <v>0.04</v>
      </c>
      <c r="G39" s="37">
        <v>0.04</v>
      </c>
      <c r="H39" s="37">
        <v>0.04</v>
      </c>
      <c r="I39" s="37">
        <v>0.04</v>
      </c>
      <c r="J39" s="38">
        <v>0.05</v>
      </c>
      <c r="K39" s="22"/>
      <c r="L39" s="22"/>
      <c r="M39" s="22"/>
      <c r="N39" s="22"/>
      <c r="O39" s="22"/>
      <c r="P39" s="22"/>
    </row>
    <row r="40" spans="1:16" ht="39" customHeight="1">
      <c r="A40" s="22"/>
      <c r="B40" s="35"/>
      <c r="C40" s="1203" t="s">
        <v>571</v>
      </c>
      <c r="D40" s="1204"/>
      <c r="E40" s="1205"/>
      <c r="F40" s="36">
        <v>0.02</v>
      </c>
      <c r="G40" s="37">
        <v>0.02</v>
      </c>
      <c r="H40" s="37">
        <v>0.02</v>
      </c>
      <c r="I40" s="37">
        <v>0.03</v>
      </c>
      <c r="J40" s="38">
        <v>0.03</v>
      </c>
      <c r="K40" s="22"/>
      <c r="L40" s="22"/>
      <c r="M40" s="22"/>
      <c r="N40" s="22"/>
      <c r="O40" s="22"/>
      <c r="P40" s="22"/>
    </row>
    <row r="41" spans="1:16" ht="39" customHeight="1">
      <c r="A41" s="22"/>
      <c r="B41" s="35"/>
      <c r="C41" s="1203" t="s">
        <v>572</v>
      </c>
      <c r="D41" s="1204"/>
      <c r="E41" s="1205"/>
      <c r="F41" s="36">
        <v>0</v>
      </c>
      <c r="G41" s="37">
        <v>0</v>
      </c>
      <c r="H41" s="37">
        <v>0</v>
      </c>
      <c r="I41" s="37">
        <v>0</v>
      </c>
      <c r="J41" s="38">
        <v>0</v>
      </c>
      <c r="K41" s="22"/>
      <c r="L41" s="22"/>
      <c r="M41" s="22"/>
      <c r="N41" s="22"/>
      <c r="O41" s="22"/>
      <c r="P41" s="22"/>
    </row>
    <row r="42" spans="1:16" ht="39" customHeight="1">
      <c r="A42" s="22"/>
      <c r="B42" s="39"/>
      <c r="C42" s="1203" t="s">
        <v>573</v>
      </c>
      <c r="D42" s="1204"/>
      <c r="E42" s="1205"/>
      <c r="F42" s="36" t="s">
        <v>513</v>
      </c>
      <c r="G42" s="37" t="s">
        <v>513</v>
      </c>
      <c r="H42" s="37" t="s">
        <v>513</v>
      </c>
      <c r="I42" s="37" t="s">
        <v>513</v>
      </c>
      <c r="J42" s="38" t="s">
        <v>513</v>
      </c>
      <c r="K42" s="22"/>
      <c r="L42" s="22"/>
      <c r="M42" s="22"/>
      <c r="N42" s="22"/>
      <c r="O42" s="22"/>
      <c r="P42" s="22"/>
    </row>
    <row r="43" spans="1:16" ht="39" customHeight="1" thickBot="1">
      <c r="A43" s="22"/>
      <c r="B43" s="40"/>
      <c r="C43" s="1206" t="s">
        <v>574</v>
      </c>
      <c r="D43" s="1207"/>
      <c r="E43" s="1208"/>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x9mdiZfsm+IO3RWtmlKQmCvPWSKy7IXmXY8YItxjVlVSvGMkZ4AVfXNpScVFSe+xoA33Gds1yvXJlUesdQEOg==" saltValue="5ogZjrWQwyv6DfyX3vWp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11" t="s">
        <v>10</v>
      </c>
      <c r="C45" s="1212"/>
      <c r="D45" s="58"/>
      <c r="E45" s="1217" t="s">
        <v>11</v>
      </c>
      <c r="F45" s="1217"/>
      <c r="G45" s="1217"/>
      <c r="H45" s="1217"/>
      <c r="I45" s="1217"/>
      <c r="J45" s="1218"/>
      <c r="K45" s="59">
        <v>1717</v>
      </c>
      <c r="L45" s="60">
        <v>2026</v>
      </c>
      <c r="M45" s="60">
        <v>2005</v>
      </c>
      <c r="N45" s="60">
        <v>1962</v>
      </c>
      <c r="O45" s="61">
        <v>1985</v>
      </c>
      <c r="P45" s="48"/>
      <c r="Q45" s="48"/>
      <c r="R45" s="48"/>
      <c r="S45" s="48"/>
      <c r="T45" s="48"/>
      <c r="U45" s="48"/>
    </row>
    <row r="46" spans="1:21" ht="30.75" customHeight="1">
      <c r="A46" s="48"/>
      <c r="B46" s="1213"/>
      <c r="C46" s="1214"/>
      <c r="D46" s="62"/>
      <c r="E46" s="1219" t="s">
        <v>12</v>
      </c>
      <c r="F46" s="1219"/>
      <c r="G46" s="1219"/>
      <c r="H46" s="1219"/>
      <c r="I46" s="1219"/>
      <c r="J46" s="1220"/>
      <c r="K46" s="63" t="s">
        <v>513</v>
      </c>
      <c r="L46" s="64" t="s">
        <v>513</v>
      </c>
      <c r="M46" s="64" t="s">
        <v>513</v>
      </c>
      <c r="N46" s="64" t="s">
        <v>513</v>
      </c>
      <c r="O46" s="65" t="s">
        <v>513</v>
      </c>
      <c r="P46" s="48"/>
      <c r="Q46" s="48"/>
      <c r="R46" s="48"/>
      <c r="S46" s="48"/>
      <c r="T46" s="48"/>
      <c r="U46" s="48"/>
    </row>
    <row r="47" spans="1:21" ht="30.75" customHeight="1">
      <c r="A47" s="48"/>
      <c r="B47" s="1213"/>
      <c r="C47" s="1214"/>
      <c r="D47" s="62"/>
      <c r="E47" s="1219" t="s">
        <v>13</v>
      </c>
      <c r="F47" s="1219"/>
      <c r="G47" s="1219"/>
      <c r="H47" s="1219"/>
      <c r="I47" s="1219"/>
      <c r="J47" s="1220"/>
      <c r="K47" s="63" t="s">
        <v>513</v>
      </c>
      <c r="L47" s="64" t="s">
        <v>513</v>
      </c>
      <c r="M47" s="64" t="s">
        <v>513</v>
      </c>
      <c r="N47" s="64" t="s">
        <v>513</v>
      </c>
      <c r="O47" s="65" t="s">
        <v>513</v>
      </c>
      <c r="P47" s="48"/>
      <c r="Q47" s="48"/>
      <c r="R47" s="48"/>
      <c r="S47" s="48"/>
      <c r="T47" s="48"/>
      <c r="U47" s="48"/>
    </row>
    <row r="48" spans="1:21" ht="30.75" customHeight="1">
      <c r="A48" s="48"/>
      <c r="B48" s="1213"/>
      <c r="C48" s="1214"/>
      <c r="D48" s="62"/>
      <c r="E48" s="1219" t="s">
        <v>14</v>
      </c>
      <c r="F48" s="1219"/>
      <c r="G48" s="1219"/>
      <c r="H48" s="1219"/>
      <c r="I48" s="1219"/>
      <c r="J48" s="1220"/>
      <c r="K48" s="63">
        <v>685</v>
      </c>
      <c r="L48" s="64">
        <v>770</v>
      </c>
      <c r="M48" s="64">
        <v>718</v>
      </c>
      <c r="N48" s="64">
        <v>698</v>
      </c>
      <c r="O48" s="65">
        <v>744</v>
      </c>
      <c r="P48" s="48"/>
      <c r="Q48" s="48"/>
      <c r="R48" s="48"/>
      <c r="S48" s="48"/>
      <c r="T48" s="48"/>
      <c r="U48" s="48"/>
    </row>
    <row r="49" spans="1:21" ht="30.75" customHeight="1">
      <c r="A49" s="48"/>
      <c r="B49" s="1213"/>
      <c r="C49" s="1214"/>
      <c r="D49" s="62"/>
      <c r="E49" s="1219" t="s">
        <v>15</v>
      </c>
      <c r="F49" s="1219"/>
      <c r="G49" s="1219"/>
      <c r="H49" s="1219"/>
      <c r="I49" s="1219"/>
      <c r="J49" s="1220"/>
      <c r="K49" s="63">
        <v>109</v>
      </c>
      <c r="L49" s="64">
        <v>100</v>
      </c>
      <c r="M49" s="64">
        <v>85</v>
      </c>
      <c r="N49" s="64">
        <v>70</v>
      </c>
      <c r="O49" s="65">
        <v>62</v>
      </c>
      <c r="P49" s="48"/>
      <c r="Q49" s="48"/>
      <c r="R49" s="48"/>
      <c r="S49" s="48"/>
      <c r="T49" s="48"/>
      <c r="U49" s="48"/>
    </row>
    <row r="50" spans="1:21" ht="30.75" customHeight="1">
      <c r="A50" s="48"/>
      <c r="B50" s="1213"/>
      <c r="C50" s="1214"/>
      <c r="D50" s="62"/>
      <c r="E50" s="1219" t="s">
        <v>16</v>
      </c>
      <c r="F50" s="1219"/>
      <c r="G50" s="1219"/>
      <c r="H50" s="1219"/>
      <c r="I50" s="1219"/>
      <c r="J50" s="1220"/>
      <c r="K50" s="63">
        <v>45</v>
      </c>
      <c r="L50" s="64">
        <v>48</v>
      </c>
      <c r="M50" s="64">
        <v>44</v>
      </c>
      <c r="N50" s="64">
        <v>44</v>
      </c>
      <c r="O50" s="65">
        <v>44</v>
      </c>
      <c r="P50" s="48"/>
      <c r="Q50" s="48"/>
      <c r="R50" s="48"/>
      <c r="S50" s="48"/>
      <c r="T50" s="48"/>
      <c r="U50" s="48"/>
    </row>
    <row r="51" spans="1:21" ht="30.75" customHeight="1">
      <c r="A51" s="48"/>
      <c r="B51" s="1215"/>
      <c r="C51" s="1216"/>
      <c r="D51" s="66"/>
      <c r="E51" s="1219" t="s">
        <v>17</v>
      </c>
      <c r="F51" s="1219"/>
      <c r="G51" s="1219"/>
      <c r="H51" s="1219"/>
      <c r="I51" s="1219"/>
      <c r="J51" s="1220"/>
      <c r="K51" s="63" t="s">
        <v>513</v>
      </c>
      <c r="L51" s="64" t="s">
        <v>513</v>
      </c>
      <c r="M51" s="64" t="s">
        <v>513</v>
      </c>
      <c r="N51" s="64" t="s">
        <v>513</v>
      </c>
      <c r="O51" s="65" t="s">
        <v>513</v>
      </c>
      <c r="P51" s="48"/>
      <c r="Q51" s="48"/>
      <c r="R51" s="48"/>
      <c r="S51" s="48"/>
      <c r="T51" s="48"/>
      <c r="U51" s="48"/>
    </row>
    <row r="52" spans="1:21" ht="30.75" customHeight="1">
      <c r="A52" s="48"/>
      <c r="B52" s="1221" t="s">
        <v>18</v>
      </c>
      <c r="C52" s="1222"/>
      <c r="D52" s="66"/>
      <c r="E52" s="1219" t="s">
        <v>19</v>
      </c>
      <c r="F52" s="1219"/>
      <c r="G52" s="1219"/>
      <c r="H52" s="1219"/>
      <c r="I52" s="1219"/>
      <c r="J52" s="1220"/>
      <c r="K52" s="63">
        <v>2153</v>
      </c>
      <c r="L52" s="64">
        <v>2453</v>
      </c>
      <c r="M52" s="64">
        <v>2446</v>
      </c>
      <c r="N52" s="64">
        <v>2493</v>
      </c>
      <c r="O52" s="65">
        <v>2589</v>
      </c>
      <c r="P52" s="48"/>
      <c r="Q52" s="48"/>
      <c r="R52" s="48"/>
      <c r="S52" s="48"/>
      <c r="T52" s="48"/>
      <c r="U52" s="48"/>
    </row>
    <row r="53" spans="1:21" ht="30.75" customHeight="1" thickBot="1">
      <c r="A53" s="48"/>
      <c r="B53" s="1223" t="s">
        <v>20</v>
      </c>
      <c r="C53" s="1224"/>
      <c r="D53" s="67"/>
      <c r="E53" s="1225" t="s">
        <v>21</v>
      </c>
      <c r="F53" s="1225"/>
      <c r="G53" s="1225"/>
      <c r="H53" s="1225"/>
      <c r="I53" s="1225"/>
      <c r="J53" s="1226"/>
      <c r="K53" s="68">
        <v>403</v>
      </c>
      <c r="L53" s="69">
        <v>491</v>
      </c>
      <c r="M53" s="69">
        <v>406</v>
      </c>
      <c r="N53" s="69">
        <v>281</v>
      </c>
      <c r="O53" s="70">
        <v>246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c r="B57" s="1227" t="s">
        <v>24</v>
      </c>
      <c r="C57" s="1228"/>
      <c r="D57" s="1231" t="s">
        <v>25</v>
      </c>
      <c r="E57" s="1232"/>
      <c r="F57" s="1232"/>
      <c r="G57" s="1232"/>
      <c r="H57" s="1232"/>
      <c r="I57" s="1232"/>
      <c r="J57" s="1233"/>
      <c r="K57" s="82" t="s">
        <v>513</v>
      </c>
      <c r="L57" s="83" t="s">
        <v>513</v>
      </c>
      <c r="M57" s="83" t="s">
        <v>513</v>
      </c>
      <c r="N57" s="83" t="s">
        <v>513</v>
      </c>
      <c r="O57" s="84" t="s">
        <v>513</v>
      </c>
    </row>
    <row r="58" spans="1:21" ht="31.5" customHeight="1" thickBot="1">
      <c r="B58" s="1229"/>
      <c r="C58" s="1230"/>
      <c r="D58" s="1234" t="s">
        <v>26</v>
      </c>
      <c r="E58" s="1235"/>
      <c r="F58" s="1235"/>
      <c r="G58" s="1235"/>
      <c r="H58" s="1235"/>
      <c r="I58" s="1235"/>
      <c r="J58" s="1236"/>
      <c r="K58" s="85" t="s">
        <v>513</v>
      </c>
      <c r="L58" s="86" t="s">
        <v>513</v>
      </c>
      <c r="M58" s="86" t="s">
        <v>513</v>
      </c>
      <c r="N58" s="86" t="s">
        <v>513</v>
      </c>
      <c r="O58" s="87" t="s">
        <v>513</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5YoWvXWMPPV6yt9tw3u5fcPRMl3GOWJ2KsGgGNiQLc0icNA9iYwoo7VrPe3OxhV9/bLuotTH06X9z11mZcwIg==" saltValue="YNVtQ3pnrnCVodjuUQwa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555</v>
      </c>
      <c r="J40" s="99" t="s">
        <v>556</v>
      </c>
      <c r="K40" s="99" t="s">
        <v>557</v>
      </c>
      <c r="L40" s="99" t="s">
        <v>558</v>
      </c>
      <c r="M40" s="100" t="s">
        <v>559</v>
      </c>
    </row>
    <row r="41" spans="2:13" ht="27.75" customHeight="1">
      <c r="B41" s="1237" t="s">
        <v>29</v>
      </c>
      <c r="C41" s="1238"/>
      <c r="D41" s="101"/>
      <c r="E41" s="1243" t="s">
        <v>30</v>
      </c>
      <c r="F41" s="1243"/>
      <c r="G41" s="1243"/>
      <c r="H41" s="1244"/>
      <c r="I41" s="102">
        <v>22312</v>
      </c>
      <c r="J41" s="103">
        <v>24222</v>
      </c>
      <c r="K41" s="103">
        <v>23587</v>
      </c>
      <c r="L41" s="103">
        <v>23261</v>
      </c>
      <c r="M41" s="104">
        <v>22736</v>
      </c>
    </row>
    <row r="42" spans="2:13" ht="27.75" customHeight="1">
      <c r="B42" s="1239"/>
      <c r="C42" s="1240"/>
      <c r="D42" s="105"/>
      <c r="E42" s="1245" t="s">
        <v>31</v>
      </c>
      <c r="F42" s="1245"/>
      <c r="G42" s="1245"/>
      <c r="H42" s="1246"/>
      <c r="I42" s="106">
        <v>276</v>
      </c>
      <c r="J42" s="107">
        <v>229</v>
      </c>
      <c r="K42" s="107">
        <v>182</v>
      </c>
      <c r="L42" s="107">
        <v>132</v>
      </c>
      <c r="M42" s="108">
        <v>86</v>
      </c>
    </row>
    <row r="43" spans="2:13" ht="27.75" customHeight="1">
      <c r="B43" s="1239"/>
      <c r="C43" s="1240"/>
      <c r="D43" s="105"/>
      <c r="E43" s="1245" t="s">
        <v>32</v>
      </c>
      <c r="F43" s="1245"/>
      <c r="G43" s="1245"/>
      <c r="H43" s="1246"/>
      <c r="I43" s="106">
        <v>8537</v>
      </c>
      <c r="J43" s="107">
        <v>8616</v>
      </c>
      <c r="K43" s="107">
        <v>8376</v>
      </c>
      <c r="L43" s="107">
        <v>7997</v>
      </c>
      <c r="M43" s="108">
        <v>7306</v>
      </c>
    </row>
    <row r="44" spans="2:13" ht="27.75" customHeight="1">
      <c r="B44" s="1239"/>
      <c r="C44" s="1240"/>
      <c r="D44" s="105"/>
      <c r="E44" s="1245" t="s">
        <v>33</v>
      </c>
      <c r="F44" s="1245"/>
      <c r="G44" s="1245"/>
      <c r="H44" s="1246"/>
      <c r="I44" s="106">
        <v>464</v>
      </c>
      <c r="J44" s="107">
        <v>578</v>
      </c>
      <c r="K44" s="107">
        <v>695</v>
      </c>
      <c r="L44" s="107">
        <v>664</v>
      </c>
      <c r="M44" s="108">
        <v>628</v>
      </c>
    </row>
    <row r="45" spans="2:13" ht="27.75" customHeight="1">
      <c r="B45" s="1239"/>
      <c r="C45" s="1240"/>
      <c r="D45" s="105"/>
      <c r="E45" s="1245" t="s">
        <v>34</v>
      </c>
      <c r="F45" s="1245"/>
      <c r="G45" s="1245"/>
      <c r="H45" s="1246"/>
      <c r="I45" s="106">
        <v>3788</v>
      </c>
      <c r="J45" s="107">
        <v>3549</v>
      </c>
      <c r="K45" s="107">
        <v>3525</v>
      </c>
      <c r="L45" s="107">
        <v>3455</v>
      </c>
      <c r="M45" s="108">
        <v>3231</v>
      </c>
    </row>
    <row r="46" spans="2:13" ht="27.75" customHeight="1">
      <c r="B46" s="1239"/>
      <c r="C46" s="1240"/>
      <c r="D46" s="109"/>
      <c r="E46" s="1245" t="s">
        <v>35</v>
      </c>
      <c r="F46" s="1245"/>
      <c r="G46" s="1245"/>
      <c r="H46" s="1246"/>
      <c r="I46" s="106">
        <v>1140</v>
      </c>
      <c r="J46" s="107">
        <v>2374</v>
      </c>
      <c r="K46" s="107">
        <v>3246</v>
      </c>
      <c r="L46" s="107">
        <v>4260</v>
      </c>
      <c r="M46" s="108">
        <v>2942</v>
      </c>
    </row>
    <row r="47" spans="2:13" ht="27.75" customHeight="1">
      <c r="B47" s="1239"/>
      <c r="C47" s="1240"/>
      <c r="D47" s="110"/>
      <c r="E47" s="1247" t="s">
        <v>36</v>
      </c>
      <c r="F47" s="1248"/>
      <c r="G47" s="1248"/>
      <c r="H47" s="1249"/>
      <c r="I47" s="106" t="s">
        <v>513</v>
      </c>
      <c r="J47" s="107" t="s">
        <v>513</v>
      </c>
      <c r="K47" s="107" t="s">
        <v>513</v>
      </c>
      <c r="L47" s="107" t="s">
        <v>513</v>
      </c>
      <c r="M47" s="108" t="s">
        <v>513</v>
      </c>
    </row>
    <row r="48" spans="2:13" ht="27.75" customHeight="1">
      <c r="B48" s="1239"/>
      <c r="C48" s="1240"/>
      <c r="D48" s="105"/>
      <c r="E48" s="1245" t="s">
        <v>37</v>
      </c>
      <c r="F48" s="1245"/>
      <c r="G48" s="1245"/>
      <c r="H48" s="1246"/>
      <c r="I48" s="106" t="s">
        <v>513</v>
      </c>
      <c r="J48" s="107" t="s">
        <v>513</v>
      </c>
      <c r="K48" s="107" t="s">
        <v>513</v>
      </c>
      <c r="L48" s="107" t="s">
        <v>513</v>
      </c>
      <c r="M48" s="108" t="s">
        <v>513</v>
      </c>
    </row>
    <row r="49" spans="2:13" ht="27.75" customHeight="1">
      <c r="B49" s="1241"/>
      <c r="C49" s="1242"/>
      <c r="D49" s="105"/>
      <c r="E49" s="1245" t="s">
        <v>38</v>
      </c>
      <c r="F49" s="1245"/>
      <c r="G49" s="1245"/>
      <c r="H49" s="1246"/>
      <c r="I49" s="106" t="s">
        <v>513</v>
      </c>
      <c r="J49" s="107" t="s">
        <v>513</v>
      </c>
      <c r="K49" s="107" t="s">
        <v>513</v>
      </c>
      <c r="L49" s="107" t="s">
        <v>513</v>
      </c>
      <c r="M49" s="108" t="s">
        <v>513</v>
      </c>
    </row>
    <row r="50" spans="2:13" ht="27.75" customHeight="1">
      <c r="B50" s="1250" t="s">
        <v>39</v>
      </c>
      <c r="C50" s="1251"/>
      <c r="D50" s="111"/>
      <c r="E50" s="1245" t="s">
        <v>40</v>
      </c>
      <c r="F50" s="1245"/>
      <c r="G50" s="1245"/>
      <c r="H50" s="1246"/>
      <c r="I50" s="106">
        <v>4078</v>
      </c>
      <c r="J50" s="107">
        <v>3971</v>
      </c>
      <c r="K50" s="107">
        <v>3114</v>
      </c>
      <c r="L50" s="107">
        <v>2800</v>
      </c>
      <c r="M50" s="108">
        <v>2868</v>
      </c>
    </row>
    <row r="51" spans="2:13" ht="27.75" customHeight="1">
      <c r="B51" s="1239"/>
      <c r="C51" s="1240"/>
      <c r="D51" s="105"/>
      <c r="E51" s="1245" t="s">
        <v>41</v>
      </c>
      <c r="F51" s="1245"/>
      <c r="G51" s="1245"/>
      <c r="H51" s="1246"/>
      <c r="I51" s="106">
        <v>7237</v>
      </c>
      <c r="J51" s="107">
        <v>6795</v>
      </c>
      <c r="K51" s="107">
        <v>6108</v>
      </c>
      <c r="L51" s="107">
        <v>5837</v>
      </c>
      <c r="M51" s="108">
        <v>5490</v>
      </c>
    </row>
    <row r="52" spans="2:13" ht="27.75" customHeight="1">
      <c r="B52" s="1241"/>
      <c r="C52" s="1242"/>
      <c r="D52" s="105"/>
      <c r="E52" s="1245" t="s">
        <v>42</v>
      </c>
      <c r="F52" s="1245"/>
      <c r="G52" s="1245"/>
      <c r="H52" s="1246"/>
      <c r="I52" s="106">
        <v>19396</v>
      </c>
      <c r="J52" s="107">
        <v>20270</v>
      </c>
      <c r="K52" s="107">
        <v>20147</v>
      </c>
      <c r="L52" s="107">
        <v>19877</v>
      </c>
      <c r="M52" s="108">
        <v>19742</v>
      </c>
    </row>
    <row r="53" spans="2:13" ht="27.75" customHeight="1" thickBot="1">
      <c r="B53" s="1252" t="s">
        <v>43</v>
      </c>
      <c r="C53" s="1253"/>
      <c r="D53" s="112"/>
      <c r="E53" s="1254" t="s">
        <v>44</v>
      </c>
      <c r="F53" s="1254"/>
      <c r="G53" s="1254"/>
      <c r="H53" s="1255"/>
      <c r="I53" s="113">
        <v>5808</v>
      </c>
      <c r="J53" s="114">
        <v>8533</v>
      </c>
      <c r="K53" s="114">
        <v>10243</v>
      </c>
      <c r="L53" s="114">
        <v>11255</v>
      </c>
      <c r="M53" s="115">
        <v>8830</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Ph/JZb77+7n1SViV1DlUUDX+uPQpFnqAPmHURPiMowipL8NVUDp+aL20lZ07wVvtzeQ0yiw4e+WAJHJ8UR1Ww==" saltValue="C5PODbqF62Uvj1tQcSmb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6" zoomScale="70" zoomScaleNormal="70" zoomScaleSheetLayoutView="100" workbookViewId="0">
      <selection activeCell="F58" sqref="F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557</v>
      </c>
      <c r="G54" s="124" t="s">
        <v>558</v>
      </c>
      <c r="H54" s="125" t="s">
        <v>559</v>
      </c>
    </row>
    <row r="55" spans="2:8" ht="52.5" customHeight="1">
      <c r="B55" s="126"/>
      <c r="C55" s="1264" t="s">
        <v>47</v>
      </c>
      <c r="D55" s="1264"/>
      <c r="E55" s="1265"/>
      <c r="F55" s="127">
        <v>1915</v>
      </c>
      <c r="G55" s="127">
        <v>1327</v>
      </c>
      <c r="H55" s="128">
        <v>1347</v>
      </c>
    </row>
    <row r="56" spans="2:8" ht="52.5" customHeight="1">
      <c r="B56" s="129"/>
      <c r="C56" s="1266" t="s">
        <v>48</v>
      </c>
      <c r="D56" s="1266"/>
      <c r="E56" s="1267"/>
      <c r="F56" s="130">
        <v>0</v>
      </c>
      <c r="G56" s="130">
        <v>0</v>
      </c>
      <c r="H56" s="131">
        <v>0</v>
      </c>
    </row>
    <row r="57" spans="2:8" ht="53.25" customHeight="1">
      <c r="B57" s="129"/>
      <c r="C57" s="1268" t="s">
        <v>49</v>
      </c>
      <c r="D57" s="1268"/>
      <c r="E57" s="1269"/>
      <c r="F57" s="132">
        <v>2436</v>
      </c>
      <c r="G57" s="132">
        <v>3234</v>
      </c>
      <c r="H57" s="133">
        <v>3447</v>
      </c>
    </row>
    <row r="58" spans="2:8" ht="45.75" customHeight="1">
      <c r="B58" s="134"/>
      <c r="C58" s="1256" t="s">
        <v>594</v>
      </c>
      <c r="D58" s="1257"/>
      <c r="E58" s="1258"/>
      <c r="F58" s="135">
        <v>1797</v>
      </c>
      <c r="G58" s="135">
        <v>2594</v>
      </c>
      <c r="H58" s="136">
        <v>2807</v>
      </c>
    </row>
    <row r="59" spans="2:8" ht="45.75" customHeight="1">
      <c r="B59" s="134"/>
      <c r="C59" s="1256" t="s">
        <v>595</v>
      </c>
      <c r="D59" s="1257"/>
      <c r="E59" s="1258"/>
      <c r="F59" s="135">
        <v>335</v>
      </c>
      <c r="G59" s="135">
        <v>335</v>
      </c>
      <c r="H59" s="136">
        <v>334</v>
      </c>
    </row>
    <row r="60" spans="2:8" ht="45.75" customHeight="1">
      <c r="B60" s="134"/>
      <c r="C60" s="1256" t="s">
        <v>596</v>
      </c>
      <c r="D60" s="1257"/>
      <c r="E60" s="1258"/>
      <c r="F60" s="135">
        <v>212</v>
      </c>
      <c r="G60" s="135">
        <v>213</v>
      </c>
      <c r="H60" s="136">
        <v>214</v>
      </c>
    </row>
    <row r="61" spans="2:8" ht="45.75" customHeight="1">
      <c r="B61" s="134"/>
      <c r="C61" s="1256" t="s">
        <v>597</v>
      </c>
      <c r="D61" s="1257"/>
      <c r="E61" s="1258"/>
      <c r="F61" s="135">
        <v>87</v>
      </c>
      <c r="G61" s="135">
        <v>87</v>
      </c>
      <c r="H61" s="136">
        <v>87</v>
      </c>
    </row>
    <row r="62" spans="2:8" ht="45.75" customHeight="1" thickBot="1">
      <c r="B62" s="137"/>
      <c r="C62" s="1259" t="s">
        <v>598</v>
      </c>
      <c r="D62" s="1260"/>
      <c r="E62" s="1261"/>
      <c r="F62" s="138">
        <v>5</v>
      </c>
      <c r="G62" s="138">
        <v>5</v>
      </c>
      <c r="H62" s="139">
        <v>5</v>
      </c>
    </row>
    <row r="63" spans="2:8" ht="52.5" customHeight="1" thickBot="1">
      <c r="B63" s="140"/>
      <c r="C63" s="1262" t="s">
        <v>50</v>
      </c>
      <c r="D63" s="1262"/>
      <c r="E63" s="1263"/>
      <c r="F63" s="141">
        <v>4352</v>
      </c>
      <c r="G63" s="141">
        <v>4561</v>
      </c>
      <c r="H63" s="142">
        <v>4795</v>
      </c>
    </row>
    <row r="64" spans="2:8" ht="15" customHeight="1"/>
    <row r="65" ht="0" hidden="1" customHeight="1"/>
    <row r="66" ht="0" hidden="1" customHeight="1"/>
  </sheetData>
  <sheetProtection algorithmName="SHA-512" hashValue="p6cHAhe4YIZlVe4vFBfQk8zzc9Kz2ln3pfbioBDcRCe772VwGrQr2IpSnvv6fw+bXbUrNeDW5EDhTlluifHwxg==" saltValue="eohxA2r6qVi4a5Z6jn0E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3" zoomScale="90" zoomScaleNormal="90" zoomScaleSheetLayoutView="55" workbookViewId="0">
      <selection activeCell="AN43" sqref="AN43:DC47"/>
    </sheetView>
  </sheetViews>
  <sheetFormatPr defaultColWidth="0" defaultRowHeight="13.5" customHeight="1" zeroHeight="1"/>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c r="A1" s="1270"/>
      <c r="B1" s="1271"/>
      <c r="DD1" s="1272"/>
      <c r="DE1" s="1272"/>
    </row>
    <row r="2" spans="1:143" ht="25.5" customHeight="1">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0" customFormat="1">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1"/>
      <c r="DG4" s="291"/>
      <c r="DH4" s="291"/>
      <c r="DI4" s="291"/>
      <c r="DJ4" s="291"/>
      <c r="DK4" s="291"/>
      <c r="DL4" s="291"/>
      <c r="DM4" s="291"/>
      <c r="DN4" s="291"/>
      <c r="DO4" s="291"/>
      <c r="DP4" s="291"/>
      <c r="DQ4" s="291"/>
      <c r="DR4" s="291"/>
      <c r="DS4" s="291"/>
      <c r="DT4" s="291"/>
      <c r="DU4" s="291"/>
      <c r="DV4" s="291"/>
      <c r="DW4" s="291"/>
    </row>
    <row r="5" spans="1:143" s="290" customFormat="1">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1"/>
      <c r="DG5" s="291"/>
      <c r="DH5" s="291"/>
      <c r="DI5" s="291"/>
      <c r="DJ5" s="291"/>
      <c r="DK5" s="291"/>
      <c r="DL5" s="291"/>
      <c r="DM5" s="291"/>
      <c r="DN5" s="291"/>
      <c r="DO5" s="291"/>
      <c r="DP5" s="291"/>
      <c r="DQ5" s="291"/>
      <c r="DR5" s="291"/>
      <c r="DS5" s="291"/>
      <c r="DT5" s="291"/>
      <c r="DU5" s="291"/>
      <c r="DV5" s="291"/>
      <c r="DW5" s="291"/>
    </row>
    <row r="6" spans="1:143" s="290" customFormat="1">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1"/>
      <c r="DG6" s="291"/>
      <c r="DH6" s="291"/>
      <c r="DI6" s="291"/>
      <c r="DJ6" s="291"/>
      <c r="DK6" s="291"/>
      <c r="DL6" s="291"/>
      <c r="DM6" s="291"/>
      <c r="DN6" s="291"/>
      <c r="DO6" s="291"/>
      <c r="DP6" s="291"/>
      <c r="DQ6" s="291"/>
      <c r="DR6" s="291"/>
      <c r="DS6" s="291"/>
      <c r="DT6" s="291"/>
      <c r="DU6" s="291"/>
      <c r="DV6" s="291"/>
      <c r="DW6" s="291"/>
    </row>
    <row r="7" spans="1:143" s="290" customFormat="1">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1"/>
      <c r="DG7" s="291"/>
      <c r="DH7" s="291"/>
      <c r="DI7" s="291"/>
      <c r="DJ7" s="291"/>
      <c r="DK7" s="291"/>
      <c r="DL7" s="291"/>
      <c r="DM7" s="291"/>
      <c r="DN7" s="291"/>
      <c r="DO7" s="291"/>
      <c r="DP7" s="291"/>
      <c r="DQ7" s="291"/>
      <c r="DR7" s="291"/>
      <c r="DS7" s="291"/>
      <c r="DT7" s="291"/>
      <c r="DU7" s="291"/>
      <c r="DV7" s="291"/>
      <c r="DW7" s="291"/>
    </row>
    <row r="8" spans="1:143" s="290" customFormat="1">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1"/>
      <c r="DG8" s="291"/>
      <c r="DH8" s="291"/>
      <c r="DI8" s="291"/>
      <c r="DJ8" s="291"/>
      <c r="DK8" s="291"/>
      <c r="DL8" s="291"/>
      <c r="DM8" s="291"/>
      <c r="DN8" s="291"/>
      <c r="DO8" s="291"/>
      <c r="DP8" s="291"/>
      <c r="DQ8" s="291"/>
      <c r="DR8" s="291"/>
      <c r="DS8" s="291"/>
      <c r="DT8" s="291"/>
      <c r="DU8" s="291"/>
      <c r="DV8" s="291"/>
      <c r="DW8" s="291"/>
    </row>
    <row r="9" spans="1:143" s="290" customFormat="1">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1"/>
      <c r="DG9" s="291"/>
      <c r="DH9" s="291"/>
      <c r="DI9" s="291"/>
      <c r="DJ9" s="291"/>
      <c r="DK9" s="291"/>
      <c r="DL9" s="291"/>
      <c r="DM9" s="291"/>
      <c r="DN9" s="291"/>
      <c r="DO9" s="291"/>
      <c r="DP9" s="291"/>
      <c r="DQ9" s="291"/>
      <c r="DR9" s="291"/>
      <c r="DS9" s="291"/>
      <c r="DT9" s="291"/>
      <c r="DU9" s="291"/>
      <c r="DV9" s="291"/>
      <c r="DW9" s="291"/>
    </row>
    <row r="10" spans="1:143" s="290" customFormat="1">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1"/>
      <c r="DG18" s="291"/>
      <c r="DH18" s="291"/>
      <c r="DI18" s="291"/>
      <c r="DJ18" s="291"/>
      <c r="DK18" s="291"/>
      <c r="DL18" s="291"/>
      <c r="DM18" s="291"/>
      <c r="DN18" s="291"/>
      <c r="DO18" s="291"/>
      <c r="DP18" s="291"/>
      <c r="DQ18" s="291"/>
      <c r="DR18" s="291"/>
      <c r="DS18" s="291"/>
      <c r="DT18" s="291"/>
      <c r="DU18" s="291"/>
      <c r="DV18" s="291"/>
      <c r="DW18" s="291"/>
    </row>
    <row r="19" spans="1:351">
      <c r="DD19" s="1272"/>
      <c r="DE19" s="1272"/>
    </row>
    <row r="20" spans="1:351">
      <c r="DD20" s="1272"/>
      <c r="DE20" s="1272"/>
    </row>
    <row r="21" spans="1:351" ht="17.2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c r="B22" s="1279"/>
      <c r="MM22" s="1278"/>
    </row>
    <row r="23" spans="1:351">
      <c r="B23" s="1279"/>
    </row>
    <row r="24" spans="1:351">
      <c r="B24" s="1279"/>
    </row>
    <row r="25" spans="1:351">
      <c r="B25" s="1279"/>
    </row>
    <row r="26" spans="1:351">
      <c r="B26" s="1279"/>
    </row>
    <row r="27" spans="1:351">
      <c r="B27" s="1279"/>
    </row>
    <row r="28" spans="1:351">
      <c r="B28" s="1279"/>
    </row>
    <row r="29" spans="1:351">
      <c r="B29" s="1279"/>
    </row>
    <row r="30" spans="1:351">
      <c r="B30" s="1279"/>
    </row>
    <row r="31" spans="1:351">
      <c r="B31" s="1279"/>
    </row>
    <row r="32" spans="1:351">
      <c r="B32" s="1279"/>
    </row>
    <row r="33" spans="2:109">
      <c r="B33" s="1279"/>
    </row>
    <row r="34" spans="2:109">
      <c r="B34" s="1279"/>
    </row>
    <row r="35" spans="2:109">
      <c r="B35" s="1279"/>
    </row>
    <row r="36" spans="2:109">
      <c r="B36" s="1279"/>
    </row>
    <row r="37" spans="2:109">
      <c r="B37" s="1279"/>
    </row>
    <row r="38" spans="2:109">
      <c r="B38" s="1279"/>
    </row>
    <row r="39" spans="2:109">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c r="B40" s="1284"/>
      <c r="DD40" s="1284"/>
      <c r="DE40" s="1272"/>
    </row>
    <row r="41" spans="2:109" ht="17.25">
      <c r="B41" s="1285" t="s">
        <v>600</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c r="B42" s="1279"/>
      <c r="G42" s="1286"/>
      <c r="I42" s="1287"/>
      <c r="J42" s="1287"/>
      <c r="K42" s="1287"/>
      <c r="AM42" s="1286"/>
      <c r="AN42" s="1286" t="s">
        <v>601</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c r="B43" s="1279"/>
      <c r="AN43" s="1288" t="s">
        <v>602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c r="B49" s="1279"/>
      <c r="AN49" s="1272" t="s">
        <v>603</v>
      </c>
    </row>
    <row r="50" spans="1:109">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555</v>
      </c>
      <c r="BQ50" s="1304"/>
      <c r="BR50" s="1304"/>
      <c r="BS50" s="1304"/>
      <c r="BT50" s="1304"/>
      <c r="BU50" s="1304"/>
      <c r="BV50" s="1304"/>
      <c r="BW50" s="1304"/>
      <c r="BX50" s="1304" t="s">
        <v>556</v>
      </c>
      <c r="BY50" s="1304"/>
      <c r="BZ50" s="1304"/>
      <c r="CA50" s="1304"/>
      <c r="CB50" s="1304"/>
      <c r="CC50" s="1304"/>
      <c r="CD50" s="1304"/>
      <c r="CE50" s="1304"/>
      <c r="CF50" s="1304" t="s">
        <v>557</v>
      </c>
      <c r="CG50" s="1304"/>
      <c r="CH50" s="1304"/>
      <c r="CI50" s="1304"/>
      <c r="CJ50" s="1304"/>
      <c r="CK50" s="1304"/>
      <c r="CL50" s="1304"/>
      <c r="CM50" s="1304"/>
      <c r="CN50" s="1304" t="s">
        <v>558</v>
      </c>
      <c r="CO50" s="1304"/>
      <c r="CP50" s="1304"/>
      <c r="CQ50" s="1304"/>
      <c r="CR50" s="1304"/>
      <c r="CS50" s="1304"/>
      <c r="CT50" s="1304"/>
      <c r="CU50" s="1304"/>
      <c r="CV50" s="1304" t="s">
        <v>559</v>
      </c>
      <c r="CW50" s="1304"/>
      <c r="CX50" s="1304"/>
      <c r="CY50" s="1304"/>
      <c r="CZ50" s="1304"/>
      <c r="DA50" s="1304"/>
      <c r="DB50" s="1304"/>
      <c r="DC50" s="1304"/>
    </row>
    <row r="51" spans="1:109" ht="13.5" customHeight="1">
      <c r="B51" s="1279"/>
      <c r="G51" s="1305"/>
      <c r="H51" s="1305"/>
      <c r="I51" s="1306"/>
      <c r="J51" s="1306"/>
      <c r="K51" s="1307"/>
      <c r="L51" s="1307"/>
      <c r="M51" s="1307"/>
      <c r="N51" s="1307"/>
      <c r="AM51" s="1297"/>
      <c r="AN51" s="1308" t="s">
        <v>604</v>
      </c>
      <c r="AO51" s="1308"/>
      <c r="AP51" s="1308"/>
      <c r="AQ51" s="1308"/>
      <c r="AR51" s="1308"/>
      <c r="AS51" s="1308"/>
      <c r="AT51" s="1308"/>
      <c r="AU51" s="1308"/>
      <c r="AV51" s="1308"/>
      <c r="AW51" s="1308"/>
      <c r="AX51" s="1308"/>
      <c r="AY51" s="1308"/>
      <c r="AZ51" s="1308"/>
      <c r="BA51" s="1308"/>
      <c r="BB51" s="1308" t="s">
        <v>605</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v>78.400000000000006</v>
      </c>
      <c r="BY51" s="1310"/>
      <c r="BZ51" s="1310"/>
      <c r="CA51" s="1310"/>
      <c r="CB51" s="1310"/>
      <c r="CC51" s="1310"/>
      <c r="CD51" s="1310"/>
      <c r="CE51" s="1310"/>
      <c r="CF51" s="1309"/>
      <c r="CG51" s="1310"/>
      <c r="CH51" s="1310"/>
      <c r="CI51" s="1310"/>
      <c r="CJ51" s="1310"/>
      <c r="CK51" s="1310"/>
      <c r="CL51" s="1310"/>
      <c r="CM51" s="1310"/>
      <c r="CN51" s="1310">
        <v>102.7</v>
      </c>
      <c r="CO51" s="1310"/>
      <c r="CP51" s="1310"/>
      <c r="CQ51" s="1310"/>
      <c r="CR51" s="1310"/>
      <c r="CS51" s="1310"/>
      <c r="CT51" s="1310"/>
      <c r="CU51" s="1310"/>
      <c r="CV51" s="1309"/>
      <c r="CW51" s="1310"/>
      <c r="CX51" s="1310"/>
      <c r="CY51" s="1310"/>
      <c r="CZ51" s="1310"/>
      <c r="DA51" s="1310"/>
      <c r="DB51" s="1310"/>
      <c r="DC51" s="1310"/>
    </row>
    <row r="52" spans="1:109">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606</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66</v>
      </c>
      <c r="BY53" s="1310"/>
      <c r="BZ53" s="1310"/>
      <c r="CA53" s="1310"/>
      <c r="CB53" s="1310"/>
      <c r="CC53" s="1310"/>
      <c r="CD53" s="1310"/>
      <c r="CE53" s="1310"/>
      <c r="CF53" s="1309"/>
      <c r="CG53" s="1310"/>
      <c r="CH53" s="1310"/>
      <c r="CI53" s="1310"/>
      <c r="CJ53" s="1310"/>
      <c r="CK53" s="1310"/>
      <c r="CL53" s="1310"/>
      <c r="CM53" s="1310"/>
      <c r="CN53" s="1310">
        <v>66.5</v>
      </c>
      <c r="CO53" s="1310"/>
      <c r="CP53" s="1310"/>
      <c r="CQ53" s="1310"/>
      <c r="CR53" s="1310"/>
      <c r="CS53" s="1310"/>
      <c r="CT53" s="1310"/>
      <c r="CU53" s="1310"/>
      <c r="CV53" s="1309"/>
      <c r="CW53" s="1310"/>
      <c r="CX53" s="1310"/>
      <c r="CY53" s="1310"/>
      <c r="CZ53" s="1310"/>
      <c r="DA53" s="1310"/>
      <c r="DB53" s="1310"/>
      <c r="DC53" s="1310"/>
    </row>
    <row r="54" spans="1:109">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1287"/>
      <c r="B55" s="1279"/>
      <c r="G55" s="1298"/>
      <c r="H55" s="1298"/>
      <c r="I55" s="1298"/>
      <c r="J55" s="1298"/>
      <c r="K55" s="1307"/>
      <c r="L55" s="1307"/>
      <c r="M55" s="1307"/>
      <c r="N55" s="1307"/>
      <c r="AN55" s="1304" t="s">
        <v>607</v>
      </c>
      <c r="AO55" s="1304"/>
      <c r="AP55" s="1304"/>
      <c r="AQ55" s="1304"/>
      <c r="AR55" s="1304"/>
      <c r="AS55" s="1304"/>
      <c r="AT55" s="1304"/>
      <c r="AU55" s="1304"/>
      <c r="AV55" s="1304"/>
      <c r="AW55" s="1304"/>
      <c r="AX55" s="1304"/>
      <c r="AY55" s="1304"/>
      <c r="AZ55" s="1304"/>
      <c r="BA55" s="1304"/>
      <c r="BB55" s="1308" t="s">
        <v>605</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39</v>
      </c>
      <c r="BY55" s="1310"/>
      <c r="BZ55" s="1310"/>
      <c r="CA55" s="1310"/>
      <c r="CB55" s="1310"/>
      <c r="CC55" s="1310"/>
      <c r="CD55" s="1310"/>
      <c r="CE55" s="1310"/>
      <c r="CF55" s="1309"/>
      <c r="CG55" s="1310"/>
      <c r="CH55" s="1310"/>
      <c r="CI55" s="1310"/>
      <c r="CJ55" s="1310"/>
      <c r="CK55" s="1310"/>
      <c r="CL55" s="1310"/>
      <c r="CM55" s="1310"/>
      <c r="CN55" s="1310">
        <v>30.2</v>
      </c>
      <c r="CO55" s="1310"/>
      <c r="CP55" s="1310"/>
      <c r="CQ55" s="1310"/>
      <c r="CR55" s="1310"/>
      <c r="CS55" s="1310"/>
      <c r="CT55" s="1310"/>
      <c r="CU55" s="1310"/>
      <c r="CV55" s="1309"/>
      <c r="CW55" s="1310"/>
      <c r="CX55" s="1310"/>
      <c r="CY55" s="1310"/>
      <c r="CZ55" s="1310"/>
      <c r="DA55" s="1310"/>
      <c r="DB55" s="1310"/>
      <c r="DC55" s="1310"/>
    </row>
    <row r="56" spans="1:109">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606</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55.4</v>
      </c>
      <c r="BY57" s="1310"/>
      <c r="BZ57" s="1310"/>
      <c r="CA57" s="1310"/>
      <c r="CB57" s="1310"/>
      <c r="CC57" s="1310"/>
      <c r="CD57" s="1310"/>
      <c r="CE57" s="1310"/>
      <c r="CF57" s="1309"/>
      <c r="CG57" s="1310"/>
      <c r="CH57" s="1310"/>
      <c r="CI57" s="1310"/>
      <c r="CJ57" s="1310"/>
      <c r="CK57" s="1310"/>
      <c r="CL57" s="1310"/>
      <c r="CM57" s="1310"/>
      <c r="CN57" s="1310">
        <v>58.9</v>
      </c>
      <c r="CO57" s="1310"/>
      <c r="CP57" s="1310"/>
      <c r="CQ57" s="1310"/>
      <c r="CR57" s="1310"/>
      <c r="CS57" s="1310"/>
      <c r="CT57" s="1310"/>
      <c r="CU57" s="1310"/>
      <c r="CV57" s="1309"/>
      <c r="CW57" s="1310"/>
      <c r="CX57" s="1310"/>
      <c r="CY57" s="1310"/>
      <c r="CZ57" s="1310"/>
      <c r="DA57" s="1310"/>
      <c r="DB57" s="1310"/>
      <c r="DC57" s="1310"/>
      <c r="DD57" s="1313"/>
      <c r="DE57" s="1311"/>
    </row>
    <row r="58" spans="1:109" s="1287" customFormat="1">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c r="B63" s="1319" t="s">
        <v>608</v>
      </c>
    </row>
    <row r="64" spans="1:109">
      <c r="B64" s="1279"/>
      <c r="G64" s="1286"/>
      <c r="I64" s="1320"/>
      <c r="J64" s="1320"/>
      <c r="K64" s="1320"/>
      <c r="L64" s="1320"/>
      <c r="M64" s="1320"/>
      <c r="N64" s="1321"/>
      <c r="AM64" s="1286"/>
      <c r="AN64" s="1286" t="s">
        <v>601</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c r="B65" s="1279"/>
      <c r="AN65" s="1288" t="s">
        <v>609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c r="B71" s="1279"/>
      <c r="G71" s="1325"/>
      <c r="I71" s="1326"/>
      <c r="J71" s="1323"/>
      <c r="K71" s="1323"/>
      <c r="L71" s="1324"/>
      <c r="M71" s="1323"/>
      <c r="N71" s="1324"/>
      <c r="AM71" s="1325"/>
      <c r="AN71" s="1272" t="s">
        <v>603</v>
      </c>
    </row>
    <row r="72" spans="2:107">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555</v>
      </c>
      <c r="BQ72" s="1304"/>
      <c r="BR72" s="1304"/>
      <c r="BS72" s="1304"/>
      <c r="BT72" s="1304"/>
      <c r="BU72" s="1304"/>
      <c r="BV72" s="1304"/>
      <c r="BW72" s="1304"/>
      <c r="BX72" s="1304" t="s">
        <v>556</v>
      </c>
      <c r="BY72" s="1304"/>
      <c r="BZ72" s="1304"/>
      <c r="CA72" s="1304"/>
      <c r="CB72" s="1304"/>
      <c r="CC72" s="1304"/>
      <c r="CD72" s="1304"/>
      <c r="CE72" s="1304"/>
      <c r="CF72" s="1304" t="s">
        <v>557</v>
      </c>
      <c r="CG72" s="1304"/>
      <c r="CH72" s="1304"/>
      <c r="CI72" s="1304"/>
      <c r="CJ72" s="1304"/>
      <c r="CK72" s="1304"/>
      <c r="CL72" s="1304"/>
      <c r="CM72" s="1304"/>
      <c r="CN72" s="1304" t="s">
        <v>558</v>
      </c>
      <c r="CO72" s="1304"/>
      <c r="CP72" s="1304"/>
      <c r="CQ72" s="1304"/>
      <c r="CR72" s="1304"/>
      <c r="CS72" s="1304"/>
      <c r="CT72" s="1304"/>
      <c r="CU72" s="1304"/>
      <c r="CV72" s="1304" t="s">
        <v>559</v>
      </c>
      <c r="CW72" s="1304"/>
      <c r="CX72" s="1304"/>
      <c r="CY72" s="1304"/>
      <c r="CZ72" s="1304"/>
      <c r="DA72" s="1304"/>
      <c r="DB72" s="1304"/>
      <c r="DC72" s="1304"/>
    </row>
    <row r="73" spans="2:107">
      <c r="B73" s="1279"/>
      <c r="G73" s="1305"/>
      <c r="H73" s="1305"/>
      <c r="I73" s="1305"/>
      <c r="J73" s="1305"/>
      <c r="K73" s="1327"/>
      <c r="L73" s="1327"/>
      <c r="M73" s="1327"/>
      <c r="N73" s="1327"/>
      <c r="AM73" s="1297"/>
      <c r="AN73" s="1308" t="s">
        <v>604</v>
      </c>
      <c r="AO73" s="1308"/>
      <c r="AP73" s="1308"/>
      <c r="AQ73" s="1308"/>
      <c r="AR73" s="1308"/>
      <c r="AS73" s="1308"/>
      <c r="AT73" s="1308"/>
      <c r="AU73" s="1308"/>
      <c r="AV73" s="1308"/>
      <c r="AW73" s="1308"/>
      <c r="AX73" s="1308"/>
      <c r="AY73" s="1308"/>
      <c r="AZ73" s="1308"/>
      <c r="BA73" s="1308"/>
      <c r="BB73" s="1308" t="s">
        <v>605</v>
      </c>
      <c r="BC73" s="1308"/>
      <c r="BD73" s="1308"/>
      <c r="BE73" s="1308"/>
      <c r="BF73" s="1308"/>
      <c r="BG73" s="1308"/>
      <c r="BH73" s="1308"/>
      <c r="BI73" s="1308"/>
      <c r="BJ73" s="1308"/>
      <c r="BK73" s="1308"/>
      <c r="BL73" s="1308"/>
      <c r="BM73" s="1308"/>
      <c r="BN73" s="1308"/>
      <c r="BO73" s="1308"/>
      <c r="BP73" s="1310">
        <v>55.1</v>
      </c>
      <c r="BQ73" s="1310"/>
      <c r="BR73" s="1310"/>
      <c r="BS73" s="1310"/>
      <c r="BT73" s="1310"/>
      <c r="BU73" s="1310"/>
      <c r="BV73" s="1310"/>
      <c r="BW73" s="1310"/>
      <c r="BX73" s="1310">
        <v>78.400000000000006</v>
      </c>
      <c r="BY73" s="1310"/>
      <c r="BZ73" s="1310"/>
      <c r="CA73" s="1310"/>
      <c r="CB73" s="1310"/>
      <c r="CC73" s="1310"/>
      <c r="CD73" s="1310"/>
      <c r="CE73" s="1310"/>
      <c r="CF73" s="1310">
        <v>95.2</v>
      </c>
      <c r="CG73" s="1310"/>
      <c r="CH73" s="1310"/>
      <c r="CI73" s="1310"/>
      <c r="CJ73" s="1310"/>
      <c r="CK73" s="1310"/>
      <c r="CL73" s="1310"/>
      <c r="CM73" s="1310"/>
      <c r="CN73" s="1310">
        <v>102.7</v>
      </c>
      <c r="CO73" s="1310"/>
      <c r="CP73" s="1310"/>
      <c r="CQ73" s="1310"/>
      <c r="CR73" s="1310"/>
      <c r="CS73" s="1310"/>
      <c r="CT73" s="1310"/>
      <c r="CU73" s="1310"/>
      <c r="CV73" s="1310">
        <v>81.900000000000006</v>
      </c>
      <c r="CW73" s="1310"/>
      <c r="CX73" s="1310"/>
      <c r="CY73" s="1310"/>
      <c r="CZ73" s="1310"/>
      <c r="DA73" s="1310"/>
      <c r="DB73" s="1310"/>
      <c r="DC73" s="1310"/>
    </row>
    <row r="74" spans="2:107">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610</v>
      </c>
      <c r="BC75" s="1308"/>
      <c r="BD75" s="1308"/>
      <c r="BE75" s="1308"/>
      <c r="BF75" s="1308"/>
      <c r="BG75" s="1308"/>
      <c r="BH75" s="1308"/>
      <c r="BI75" s="1308"/>
      <c r="BJ75" s="1308"/>
      <c r="BK75" s="1308"/>
      <c r="BL75" s="1308"/>
      <c r="BM75" s="1308"/>
      <c r="BN75" s="1308"/>
      <c r="BO75" s="1308"/>
      <c r="BP75" s="1310">
        <v>4.3</v>
      </c>
      <c r="BQ75" s="1310"/>
      <c r="BR75" s="1310"/>
      <c r="BS75" s="1310"/>
      <c r="BT75" s="1310"/>
      <c r="BU75" s="1310"/>
      <c r="BV75" s="1310"/>
      <c r="BW75" s="1310"/>
      <c r="BX75" s="1310">
        <v>3.9</v>
      </c>
      <c r="BY75" s="1310"/>
      <c r="BZ75" s="1310"/>
      <c r="CA75" s="1310"/>
      <c r="CB75" s="1310"/>
      <c r="CC75" s="1310"/>
      <c r="CD75" s="1310"/>
      <c r="CE75" s="1310"/>
      <c r="CF75" s="1310">
        <v>4</v>
      </c>
      <c r="CG75" s="1310"/>
      <c r="CH75" s="1310"/>
      <c r="CI75" s="1310"/>
      <c r="CJ75" s="1310"/>
      <c r="CK75" s="1310"/>
      <c r="CL75" s="1310"/>
      <c r="CM75" s="1310"/>
      <c r="CN75" s="1310">
        <v>3.6</v>
      </c>
      <c r="CO75" s="1310"/>
      <c r="CP75" s="1310"/>
      <c r="CQ75" s="1310"/>
      <c r="CR75" s="1310"/>
      <c r="CS75" s="1310"/>
      <c r="CT75" s="1310"/>
      <c r="CU75" s="1310"/>
      <c r="CV75" s="1310">
        <v>2.8</v>
      </c>
      <c r="CW75" s="1310"/>
      <c r="CX75" s="1310"/>
      <c r="CY75" s="1310"/>
      <c r="CZ75" s="1310"/>
      <c r="DA75" s="1310"/>
      <c r="DB75" s="1310"/>
      <c r="DC75" s="1310"/>
    </row>
    <row r="76" spans="2:107">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1279"/>
      <c r="G77" s="1298"/>
      <c r="H77" s="1298"/>
      <c r="I77" s="1298"/>
      <c r="J77" s="1298"/>
      <c r="K77" s="1327"/>
      <c r="L77" s="1327"/>
      <c r="M77" s="1327"/>
      <c r="N77" s="1327"/>
      <c r="AN77" s="1304" t="s">
        <v>607</v>
      </c>
      <c r="AO77" s="1304"/>
      <c r="AP77" s="1304"/>
      <c r="AQ77" s="1304"/>
      <c r="AR77" s="1304"/>
      <c r="AS77" s="1304"/>
      <c r="AT77" s="1304"/>
      <c r="AU77" s="1304"/>
      <c r="AV77" s="1304"/>
      <c r="AW77" s="1304"/>
      <c r="AX77" s="1304"/>
      <c r="AY77" s="1304"/>
      <c r="AZ77" s="1304"/>
      <c r="BA77" s="1304"/>
      <c r="BB77" s="1308" t="s">
        <v>605</v>
      </c>
      <c r="BC77" s="1308"/>
      <c r="BD77" s="1308"/>
      <c r="BE77" s="1308"/>
      <c r="BF77" s="1308"/>
      <c r="BG77" s="1308"/>
      <c r="BH77" s="1308"/>
      <c r="BI77" s="1308"/>
      <c r="BJ77" s="1308"/>
      <c r="BK77" s="1308"/>
      <c r="BL77" s="1308"/>
      <c r="BM77" s="1308"/>
      <c r="BN77" s="1308"/>
      <c r="BO77" s="1308"/>
      <c r="BP77" s="1310">
        <v>45.9</v>
      </c>
      <c r="BQ77" s="1310"/>
      <c r="BR77" s="1310"/>
      <c r="BS77" s="1310"/>
      <c r="BT77" s="1310"/>
      <c r="BU77" s="1310"/>
      <c r="BV77" s="1310"/>
      <c r="BW77" s="1310"/>
      <c r="BX77" s="1310">
        <v>39</v>
      </c>
      <c r="BY77" s="1310"/>
      <c r="BZ77" s="1310"/>
      <c r="CA77" s="1310"/>
      <c r="CB77" s="1310"/>
      <c r="CC77" s="1310"/>
      <c r="CD77" s="1310"/>
      <c r="CE77" s="1310"/>
      <c r="CF77" s="1310">
        <v>32.5</v>
      </c>
      <c r="CG77" s="1310"/>
      <c r="CH77" s="1310"/>
      <c r="CI77" s="1310"/>
      <c r="CJ77" s="1310"/>
      <c r="CK77" s="1310"/>
      <c r="CL77" s="1310"/>
      <c r="CM77" s="1310"/>
      <c r="CN77" s="1310">
        <v>30.2</v>
      </c>
      <c r="CO77" s="1310"/>
      <c r="CP77" s="1310"/>
      <c r="CQ77" s="1310"/>
      <c r="CR77" s="1310"/>
      <c r="CS77" s="1310"/>
      <c r="CT77" s="1310"/>
      <c r="CU77" s="1310"/>
      <c r="CV77" s="1310">
        <v>25.4</v>
      </c>
      <c r="CW77" s="1310"/>
      <c r="CX77" s="1310"/>
      <c r="CY77" s="1310"/>
      <c r="CZ77" s="1310"/>
      <c r="DA77" s="1310"/>
      <c r="DB77" s="1310"/>
      <c r="DC77" s="1310"/>
    </row>
    <row r="78" spans="2:107">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610</v>
      </c>
      <c r="BC79" s="1308"/>
      <c r="BD79" s="1308"/>
      <c r="BE79" s="1308"/>
      <c r="BF79" s="1308"/>
      <c r="BG79" s="1308"/>
      <c r="BH79" s="1308"/>
      <c r="BI79" s="1308"/>
      <c r="BJ79" s="1308"/>
      <c r="BK79" s="1308"/>
      <c r="BL79" s="1308"/>
      <c r="BM79" s="1308"/>
      <c r="BN79" s="1308"/>
      <c r="BO79" s="1308"/>
      <c r="BP79" s="1310">
        <v>8.8000000000000007</v>
      </c>
      <c r="BQ79" s="1310"/>
      <c r="BR79" s="1310"/>
      <c r="BS79" s="1310"/>
      <c r="BT79" s="1310"/>
      <c r="BU79" s="1310"/>
      <c r="BV79" s="1310"/>
      <c r="BW79" s="1310"/>
      <c r="BX79" s="1310">
        <v>9</v>
      </c>
      <c r="BY79" s="1310"/>
      <c r="BZ79" s="1310"/>
      <c r="CA79" s="1310"/>
      <c r="CB79" s="1310"/>
      <c r="CC79" s="1310"/>
      <c r="CD79" s="1310"/>
      <c r="CE79" s="1310"/>
      <c r="CF79" s="1310">
        <v>8.1999999999999993</v>
      </c>
      <c r="CG79" s="1310"/>
      <c r="CH79" s="1310"/>
      <c r="CI79" s="1310"/>
      <c r="CJ79" s="1310"/>
      <c r="CK79" s="1310"/>
      <c r="CL79" s="1310"/>
      <c r="CM79" s="1310"/>
      <c r="CN79" s="1310">
        <v>8</v>
      </c>
      <c r="CO79" s="1310"/>
      <c r="CP79" s="1310"/>
      <c r="CQ79" s="1310"/>
      <c r="CR79" s="1310"/>
      <c r="CS79" s="1310"/>
      <c r="CT79" s="1310"/>
      <c r="CU79" s="1310"/>
      <c r="CV79" s="1310">
        <v>7.8</v>
      </c>
      <c r="CW79" s="1310"/>
      <c r="CX79" s="1310"/>
      <c r="CY79" s="1310"/>
      <c r="CZ79" s="1310"/>
      <c r="DA79" s="1310"/>
      <c r="DB79" s="1310"/>
      <c r="DC79" s="1310"/>
    </row>
    <row r="80" spans="2:107">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1279"/>
    </row>
    <row r="82" spans="2:109" ht="17.2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c r="DD84" s="1272"/>
      <c r="DE84" s="1272"/>
    </row>
    <row r="85" spans="2:109">
      <c r="DD85" s="1272"/>
      <c r="DE85" s="1272"/>
    </row>
    <row r="86" spans="2:109" hidden="1">
      <c r="DD86" s="1272"/>
      <c r="DE86" s="1272"/>
    </row>
    <row r="87" spans="2:109" hidden="1">
      <c r="K87" s="1330"/>
      <c r="AQ87" s="1330"/>
      <c r="BC87" s="1330"/>
      <c r="BO87" s="1330"/>
      <c r="CA87" s="1330"/>
      <c r="CM87" s="1330"/>
      <c r="CY87" s="1330"/>
      <c r="DD87" s="1272"/>
      <c r="DE87" s="1272"/>
    </row>
    <row r="88" spans="2:109" hidden="1">
      <c r="DD88" s="1272"/>
      <c r="DE88" s="1272"/>
    </row>
    <row r="89" spans="2:109" hidden="1">
      <c r="DD89" s="1272"/>
      <c r="DE89" s="1272"/>
    </row>
    <row r="90" spans="2:109" hidden="1">
      <c r="DD90" s="1272"/>
      <c r="DE90" s="1272"/>
    </row>
    <row r="91" spans="2:109" hidden="1">
      <c r="DD91" s="1272"/>
      <c r="DE91" s="1272"/>
    </row>
    <row r="92" spans="2:109" ht="13.5" hidden="1" customHeight="1">
      <c r="DD92" s="1272"/>
      <c r="DE92" s="1272"/>
    </row>
    <row r="93" spans="2:109" ht="13.5" hidden="1" customHeight="1">
      <c r="DD93" s="1272"/>
      <c r="DE93" s="1272"/>
    </row>
    <row r="94" spans="2:109" ht="13.5" hidden="1" customHeight="1">
      <c r="DD94" s="1272"/>
      <c r="DE94" s="1272"/>
    </row>
    <row r="95" spans="2:109" ht="13.5" hidden="1" customHeight="1">
      <c r="DD95" s="1272"/>
      <c r="DE95" s="1272"/>
    </row>
    <row r="96" spans="2:109" ht="13.5" hidden="1" customHeight="1">
      <c r="DD96" s="1272"/>
      <c r="DE96" s="1272"/>
    </row>
    <row r="97" spans="108:109" ht="13.5" hidden="1" customHeight="1">
      <c r="DD97" s="1272"/>
      <c r="DE97" s="1272"/>
    </row>
    <row r="98" spans="108:109" ht="13.5" hidden="1" customHeight="1">
      <c r="DD98" s="1272"/>
      <c r="DE98" s="1272"/>
    </row>
    <row r="99" spans="108:109" ht="13.5" hidden="1" customHeight="1">
      <c r="DD99" s="1272"/>
      <c r="DE99" s="1272"/>
    </row>
    <row r="100" spans="108:109" ht="13.5" hidden="1" customHeight="1">
      <c r="DD100" s="1272"/>
      <c r="DE100" s="1272"/>
    </row>
    <row r="101" spans="108:109" ht="13.5" hidden="1" customHeight="1">
      <c r="DD101" s="1272"/>
      <c r="DE101" s="1272"/>
    </row>
    <row r="102" spans="108:109" ht="13.5" hidden="1" customHeight="1">
      <c r="DD102" s="1272"/>
      <c r="DE102" s="1272"/>
    </row>
    <row r="103" spans="108:109" ht="13.5" hidden="1" customHeight="1">
      <c r="DD103" s="1272"/>
      <c r="DE103" s="1272"/>
    </row>
    <row r="104" spans="108:109" ht="13.5" hidden="1" customHeight="1">
      <c r="DD104" s="1272"/>
      <c r="DE104" s="1272"/>
    </row>
    <row r="105" spans="108:109" ht="13.5" hidden="1" customHeight="1">
      <c r="DD105" s="1272"/>
      <c r="DE105" s="1272"/>
    </row>
    <row r="106" spans="108:109" ht="13.5" hidden="1" customHeight="1">
      <c r="DD106" s="1272"/>
      <c r="DE106" s="1272"/>
    </row>
    <row r="107" spans="108:109" ht="13.5" hidden="1" customHeight="1">
      <c r="DD107" s="1272"/>
      <c r="DE107" s="1272"/>
    </row>
    <row r="108" spans="108:109" ht="13.5" hidden="1" customHeight="1">
      <c r="DD108" s="1272"/>
      <c r="DE108" s="1272"/>
    </row>
    <row r="109" spans="108:109" ht="13.5" hidden="1" customHeight="1">
      <c r="DD109" s="1272"/>
      <c r="DE109" s="1272"/>
    </row>
    <row r="110" spans="108:109" ht="13.5" hidden="1" customHeight="1">
      <c r="DD110" s="1272"/>
      <c r="DE110" s="1272"/>
    </row>
    <row r="111" spans="108:109" ht="13.5" hidden="1" customHeight="1">
      <c r="DD111" s="1272"/>
      <c r="DE111" s="1272"/>
    </row>
    <row r="112" spans="108:109" ht="13.5" hidden="1" customHeight="1">
      <c r="DD112" s="1272"/>
      <c r="DE112" s="1272"/>
    </row>
    <row r="113" spans="108:109" ht="13.5" hidden="1" customHeight="1">
      <c r="DD113" s="1272"/>
      <c r="DE113" s="1272"/>
    </row>
    <row r="114" spans="108:109" ht="13.5" hidden="1" customHeight="1">
      <c r="DD114" s="1272"/>
      <c r="DE114" s="1272"/>
    </row>
    <row r="115" spans="108:109" ht="13.5" hidden="1" customHeight="1">
      <c r="DD115" s="1272"/>
      <c r="DE115" s="1272"/>
    </row>
    <row r="116" spans="108:109" ht="13.5" hidden="1" customHeight="1">
      <c r="DD116" s="1272"/>
      <c r="DE116" s="1272"/>
    </row>
    <row r="117" spans="108:109" ht="13.5" hidden="1" customHeight="1">
      <c r="DD117" s="1272"/>
      <c r="DE117" s="1272"/>
    </row>
    <row r="118" spans="108:109" ht="13.5" hidden="1" customHeight="1">
      <c r="DD118" s="1272"/>
      <c r="DE118" s="1272"/>
    </row>
    <row r="119" spans="108:109" ht="13.5" hidden="1" customHeight="1">
      <c r="DD119" s="1272"/>
      <c r="DE119" s="1272"/>
    </row>
    <row r="120" spans="108:109" ht="13.5" hidden="1" customHeight="1">
      <c r="DD120" s="1272"/>
      <c r="DE120" s="1272"/>
    </row>
    <row r="121" spans="108:109" ht="13.5" hidden="1" customHeight="1">
      <c r="DD121" s="1272"/>
      <c r="DE121" s="1272"/>
    </row>
    <row r="122" spans="108:109" ht="13.5" hidden="1" customHeight="1">
      <c r="DD122" s="1272"/>
      <c r="DE122" s="1272"/>
    </row>
    <row r="123" spans="108:109" ht="13.5" hidden="1" customHeight="1">
      <c r="DD123" s="1272"/>
      <c r="DE123" s="1272"/>
    </row>
    <row r="124" spans="108:109" ht="13.5" hidden="1" customHeight="1">
      <c r="DD124" s="1272"/>
      <c r="DE124" s="1272"/>
    </row>
    <row r="125" spans="108:109" ht="13.5" hidden="1" customHeight="1">
      <c r="DD125" s="1272"/>
      <c r="DE125" s="1272"/>
    </row>
    <row r="126" spans="108:109" ht="13.5" hidden="1" customHeight="1">
      <c r="DD126" s="1272"/>
      <c r="DE126" s="1272"/>
    </row>
    <row r="127" spans="108:109" ht="13.5" hidden="1" customHeight="1">
      <c r="DD127" s="1272"/>
      <c r="DE127" s="1272"/>
    </row>
    <row r="128" spans="108:109" ht="13.5" hidden="1" customHeight="1">
      <c r="DD128" s="1272"/>
      <c r="DE128" s="1272"/>
    </row>
    <row r="129" spans="108:109" ht="13.5" hidden="1" customHeight="1">
      <c r="DD129" s="1272"/>
      <c r="DE129" s="1272"/>
    </row>
    <row r="130" spans="108:109" ht="13.5" hidden="1" customHeight="1">
      <c r="DD130" s="1272"/>
      <c r="DE130" s="1272"/>
    </row>
    <row r="131" spans="108:109" ht="13.5" hidden="1" customHeight="1">
      <c r="DD131" s="1272"/>
      <c r="DE131" s="1272"/>
    </row>
    <row r="132" spans="108:109" ht="13.5" hidden="1" customHeight="1">
      <c r="DD132" s="1272"/>
      <c r="DE132" s="1272"/>
    </row>
    <row r="133" spans="108:109" ht="13.5" hidden="1" customHeight="1">
      <c r="DD133" s="1272"/>
      <c r="DE133" s="1272"/>
    </row>
    <row r="134" spans="108:109" ht="13.5" hidden="1" customHeight="1">
      <c r="DD134" s="1272"/>
      <c r="DE134" s="1272"/>
    </row>
    <row r="135" spans="108:109" ht="13.5" hidden="1" customHeight="1">
      <c r="DD135" s="1272"/>
      <c r="DE135" s="1272"/>
    </row>
    <row r="136" spans="108:109" ht="13.5" hidden="1" customHeight="1">
      <c r="DD136" s="1272"/>
      <c r="DE136" s="1272"/>
    </row>
    <row r="137" spans="108:109" ht="13.5" hidden="1" customHeight="1">
      <c r="DD137" s="1272"/>
      <c r="DE137" s="1272"/>
    </row>
    <row r="138" spans="108:109" ht="13.5" hidden="1" customHeight="1">
      <c r="DD138" s="1272"/>
      <c r="DE138" s="1272"/>
    </row>
    <row r="139" spans="108:109" ht="13.5" hidden="1" customHeight="1">
      <c r="DD139" s="1272"/>
      <c r="DE139" s="1272"/>
    </row>
    <row r="140" spans="108:109" ht="13.5" hidden="1" customHeight="1">
      <c r="DD140" s="1272"/>
      <c r="DE140" s="1272"/>
    </row>
    <row r="141" spans="108:109" ht="13.5" hidden="1" customHeight="1">
      <c r="DD141" s="1272"/>
      <c r="DE141" s="1272"/>
    </row>
    <row r="142" spans="108:109" ht="13.5" hidden="1" customHeight="1">
      <c r="DD142" s="1272"/>
      <c r="DE142" s="1272"/>
    </row>
    <row r="143" spans="108:109" ht="13.5" hidden="1" customHeight="1">
      <c r="DD143" s="1272"/>
      <c r="DE143" s="1272"/>
    </row>
    <row r="144" spans="108:109" ht="13.5" hidden="1" customHeight="1">
      <c r="DD144" s="1272"/>
      <c r="DE144" s="1272"/>
    </row>
    <row r="145" spans="108:109" ht="13.5" hidden="1" customHeight="1">
      <c r="DD145" s="1272"/>
      <c r="DE145" s="1272"/>
    </row>
    <row r="146" spans="108:109" ht="13.5" hidden="1" customHeight="1">
      <c r="DD146" s="1272"/>
      <c r="DE146" s="1272"/>
    </row>
    <row r="147" spans="108:109" ht="13.5" hidden="1" customHeight="1">
      <c r="DD147" s="1272"/>
      <c r="DE147" s="1272"/>
    </row>
    <row r="148" spans="108:109" ht="13.5" hidden="1" customHeight="1">
      <c r="DD148" s="1272"/>
      <c r="DE148" s="1272"/>
    </row>
    <row r="149" spans="108:109" ht="13.5" hidden="1" customHeight="1">
      <c r="DD149" s="1272"/>
      <c r="DE149" s="1272"/>
    </row>
    <row r="150" spans="108:109" ht="13.5" hidden="1" customHeight="1">
      <c r="DD150" s="1272"/>
      <c r="DE150" s="1272"/>
    </row>
    <row r="151" spans="108:109" ht="13.5" hidden="1" customHeight="1">
      <c r="DD151" s="1272"/>
      <c r="DE151" s="1272"/>
    </row>
    <row r="152" spans="108:109" ht="13.5" hidden="1" customHeight="1">
      <c r="DD152" s="1272"/>
      <c r="DE152" s="1272"/>
    </row>
    <row r="153" spans="108:109" ht="13.5" hidden="1" customHeight="1">
      <c r="DD153" s="1272"/>
      <c r="DE153" s="1272"/>
    </row>
    <row r="154" spans="108:109" ht="13.5" hidden="1" customHeight="1">
      <c r="DD154" s="1272"/>
      <c r="DE154" s="1272"/>
    </row>
    <row r="155" spans="108:109" ht="13.5" hidden="1" customHeight="1">
      <c r="DD155" s="1272"/>
      <c r="DE155" s="1272"/>
    </row>
    <row r="156" spans="108:109" ht="13.5" hidden="1" customHeight="1">
      <c r="DD156" s="1272"/>
      <c r="DE156" s="1272"/>
    </row>
    <row r="157" spans="108:109" ht="13.5" hidden="1" customHeight="1">
      <c r="DD157" s="1272"/>
      <c r="DE157" s="1272"/>
    </row>
    <row r="158" spans="108:109" ht="13.5" hidden="1" customHeight="1">
      <c r="DD158" s="1272"/>
      <c r="DE158" s="1272"/>
    </row>
    <row r="159" spans="108:109" ht="13.5" hidden="1" customHeight="1">
      <c r="DD159" s="1272"/>
      <c r="DE159" s="1272"/>
    </row>
    <row r="160" spans="108:109" ht="13.5" hidden="1" customHeight="1">
      <c r="DD160" s="1272"/>
      <c r="DE160" s="127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5F5a6LSV7XfaqgDi98M1vKNirK5kU88uf7HF37k8KxYtt6gjZWOK01j/v2tqONsMxUQs4gS8QMGleU7mDeYkg==" saltValue="2RgKV/NvjzOBywhrrdtir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U101" zoomScaleNormal="100" zoomScaleSheetLayoutView="70" workbookViewId="0">
      <selection activeCell="AN43" sqref="AN43:DC4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dUP/YFhU48j1Id3K+btwuI9oqhx6RvQta0xNSQm1GlrLXafq3d6/xjciBmh+sWr8A/aSCyeZTlqI3BcasWI1A==" saltValue="3zQfGx1GhdIxFRZVhlYS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Normal="100" zoomScaleSheetLayoutView="55" workbookViewId="0">
      <selection activeCell="AN43" sqref="AN43:DC47"/>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DjB396yUrKakwZTslkpjpwsEIlomhIr5E6gP3hyi5ow9clXQoXxjkTsh74EQUo6EgoS7BxIe//7Rmye7XxZA==" saltValue="vAuiLJN64zMVkzJaeImv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552</v>
      </c>
      <c r="G2" s="156"/>
      <c r="H2" s="157"/>
    </row>
    <row r="3" spans="1:8">
      <c r="A3" s="153" t="s">
        <v>545</v>
      </c>
      <c r="B3" s="158"/>
      <c r="C3" s="159"/>
      <c r="D3" s="160">
        <v>25079</v>
      </c>
      <c r="E3" s="161"/>
      <c r="F3" s="162">
        <v>66255</v>
      </c>
      <c r="G3" s="163"/>
      <c r="H3" s="164"/>
    </row>
    <row r="4" spans="1:8">
      <c r="A4" s="165"/>
      <c r="B4" s="166"/>
      <c r="C4" s="167"/>
      <c r="D4" s="168">
        <v>11238</v>
      </c>
      <c r="E4" s="169"/>
      <c r="F4" s="170">
        <v>31822</v>
      </c>
      <c r="G4" s="171"/>
      <c r="H4" s="172"/>
    </row>
    <row r="5" spans="1:8">
      <c r="A5" s="153" t="s">
        <v>547</v>
      </c>
      <c r="B5" s="158"/>
      <c r="C5" s="159"/>
      <c r="D5" s="160">
        <v>53488</v>
      </c>
      <c r="E5" s="161"/>
      <c r="F5" s="162">
        <v>92247</v>
      </c>
      <c r="G5" s="163"/>
      <c r="H5" s="164"/>
    </row>
    <row r="6" spans="1:8">
      <c r="A6" s="165"/>
      <c r="B6" s="166"/>
      <c r="C6" s="167"/>
      <c r="D6" s="168">
        <v>16993</v>
      </c>
      <c r="E6" s="169"/>
      <c r="F6" s="170">
        <v>37204</v>
      </c>
      <c r="G6" s="171"/>
      <c r="H6" s="172"/>
    </row>
    <row r="7" spans="1:8">
      <c r="A7" s="153" t="s">
        <v>548</v>
      </c>
      <c r="B7" s="158"/>
      <c r="C7" s="159"/>
      <c r="D7" s="160">
        <v>26316</v>
      </c>
      <c r="E7" s="161"/>
      <c r="F7" s="162">
        <v>67319</v>
      </c>
      <c r="G7" s="163"/>
      <c r="H7" s="164"/>
    </row>
    <row r="8" spans="1:8">
      <c r="A8" s="165"/>
      <c r="B8" s="166"/>
      <c r="C8" s="167"/>
      <c r="D8" s="168">
        <v>11398</v>
      </c>
      <c r="E8" s="169"/>
      <c r="F8" s="170">
        <v>38101</v>
      </c>
      <c r="G8" s="171"/>
      <c r="H8" s="172"/>
    </row>
    <row r="9" spans="1:8">
      <c r="A9" s="153" t="s">
        <v>549</v>
      </c>
      <c r="B9" s="158"/>
      <c r="C9" s="159"/>
      <c r="D9" s="160">
        <v>18775</v>
      </c>
      <c r="E9" s="161"/>
      <c r="F9" s="162">
        <v>70615</v>
      </c>
      <c r="G9" s="163"/>
      <c r="H9" s="164"/>
    </row>
    <row r="10" spans="1:8">
      <c r="A10" s="165"/>
      <c r="B10" s="166"/>
      <c r="C10" s="167"/>
      <c r="D10" s="168">
        <v>11820</v>
      </c>
      <c r="E10" s="169"/>
      <c r="F10" s="170">
        <v>37382</v>
      </c>
      <c r="G10" s="171"/>
      <c r="H10" s="172"/>
    </row>
    <row r="11" spans="1:8">
      <c r="A11" s="153" t="s">
        <v>550</v>
      </c>
      <c r="B11" s="158"/>
      <c r="C11" s="159"/>
      <c r="D11" s="160">
        <v>18543</v>
      </c>
      <c r="E11" s="161"/>
      <c r="F11" s="162">
        <v>69185</v>
      </c>
      <c r="G11" s="163"/>
      <c r="H11" s="164"/>
    </row>
    <row r="12" spans="1:8">
      <c r="A12" s="165"/>
      <c r="B12" s="166"/>
      <c r="C12" s="173"/>
      <c r="D12" s="168">
        <v>7818</v>
      </c>
      <c r="E12" s="169"/>
      <c r="F12" s="170">
        <v>38519</v>
      </c>
      <c r="G12" s="171"/>
      <c r="H12" s="172"/>
    </row>
    <row r="13" spans="1:8">
      <c r="A13" s="153"/>
      <c r="B13" s="158"/>
      <c r="C13" s="174"/>
      <c r="D13" s="175">
        <v>28440</v>
      </c>
      <c r="E13" s="176"/>
      <c r="F13" s="177">
        <v>73124</v>
      </c>
      <c r="G13" s="178"/>
      <c r="H13" s="164"/>
    </row>
    <row r="14" spans="1:8">
      <c r="A14" s="165"/>
      <c r="B14" s="166"/>
      <c r="C14" s="167"/>
      <c r="D14" s="168">
        <v>11853</v>
      </c>
      <c r="E14" s="169"/>
      <c r="F14" s="170">
        <v>36606</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4</v>
      </c>
      <c r="C19" s="179">
        <f>ROUND(VALUE(SUBSTITUTE(実質収支比率等に係る経年分析!G$48,"▲","-")),2)</f>
        <v>3.26</v>
      </c>
      <c r="D19" s="179">
        <f>ROUND(VALUE(SUBSTITUTE(実質収支比率等に係る経年分析!H$48,"▲","-")),2)</f>
        <v>1.66</v>
      </c>
      <c r="E19" s="179">
        <f>ROUND(VALUE(SUBSTITUTE(実質収支比率等に係る経年分析!I$48,"▲","-")),2)</f>
        <v>3.14</v>
      </c>
      <c r="F19" s="179">
        <f>ROUND(VALUE(SUBSTITUTE(実質収支比率等に係る経年分析!J$48,"▲","-")),2)</f>
        <v>3.49</v>
      </c>
    </row>
    <row r="20" spans="1:11">
      <c r="A20" s="179" t="s">
        <v>54</v>
      </c>
      <c r="B20" s="179">
        <f>ROUND(VALUE(SUBSTITUTE(実質収支比率等に係る経年分析!F$47,"▲","-")),2)</f>
        <v>26.84</v>
      </c>
      <c r="C20" s="179">
        <f>ROUND(VALUE(SUBSTITUTE(実質収支比率等に係る経年分析!G$47,"▲","-")),2)</f>
        <v>21.12</v>
      </c>
      <c r="D20" s="179">
        <f>ROUND(VALUE(SUBSTITUTE(実質収支比率等に係る経年分析!H$47,"▲","-")),2)</f>
        <v>15.57</v>
      </c>
      <c r="E20" s="179">
        <f>ROUND(VALUE(SUBSTITUTE(実質収支比率等に係る経年分析!I$47,"▲","-")),2)</f>
        <v>10.63</v>
      </c>
      <c r="F20" s="179">
        <f>ROUND(VALUE(SUBSTITUTE(実質収支比率等に係る経年分析!J$47,"▲","-")),2)</f>
        <v>10.94</v>
      </c>
    </row>
    <row r="21" spans="1:11">
      <c r="A21" s="179" t="s">
        <v>55</v>
      </c>
      <c r="B21" s="179">
        <f>IF(ISNUMBER(VALUE(SUBSTITUTE(実質収支比率等に係る経年分析!F$49,"▲","-"))),ROUND(VALUE(SUBSTITUTE(実質収支比率等に係る経年分析!F$49,"▲","-")),2),NA())</f>
        <v>-4.78</v>
      </c>
      <c r="C21" s="179">
        <f>IF(ISNUMBER(VALUE(SUBSTITUTE(実質収支比率等に係る経年分析!G$49,"▲","-"))),ROUND(VALUE(SUBSTITUTE(実質収支比率等に係る経年分析!G$49,"▲","-")),2),NA())</f>
        <v>-7.75</v>
      </c>
      <c r="D21" s="179">
        <f>IF(ISNUMBER(VALUE(SUBSTITUTE(実質収支比率等に係る経年分析!H$49,"▲","-"))),ROUND(VALUE(SUBSTITUTE(実質収支比率等に係る経年分析!H$49,"▲","-")),2),NA())</f>
        <v>-9.25</v>
      </c>
      <c r="E21" s="179">
        <f>IF(ISNUMBER(VALUE(SUBSTITUTE(実質収支比率等に係る経年分析!I$49,"▲","-"))),ROUND(VALUE(SUBSTITUTE(実質収支比率等に係る経年分析!I$49,"▲","-")),2),NA())</f>
        <v>-4.04</v>
      </c>
      <c r="F21" s="179">
        <f>IF(ISNUMBER(VALUE(SUBSTITUTE(実質収支比率等に係る経年分析!J$49,"▲","-"))),ROUND(VALUE(SUBSTITUTE(実質収支比率等に係る経年分析!J$49,"▲","-")),2),NA())</f>
        <v>-1.1499999999999999</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東金市病院事業特別会計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東金市農業集落排水事業特別会計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東金市後期高齢者医療特別会計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c r="A32" s="180" t="str">
        <f>IF(連結実質赤字比率に係る赤字・黒字の構成分析!C$38="",NA(),連結実質赤字比率に係る赤字・黒字の構成分析!C$38)</f>
        <v>東金市下水道事業特別会計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c r="A33" s="180" t="str">
        <f>IF(連結実質赤字比率に係る赤字・黒字の構成分析!C$37="",NA(),連結実質赤字比率に係る赤字・黒字の構成分析!C$37)</f>
        <v>東金市介護保険事業特別会計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0.42</v>
      </c>
    </row>
    <row r="34" spans="1:16">
      <c r="A34" s="180" t="str">
        <f>IF(連結実質赤字比率に係る赤字・黒字の構成分析!C$36="",NA(),連結実質赤字比率に係る赤字・黒字の構成分析!C$36)</f>
        <v>東金市国民健康保険事業特別会計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3.34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3.48</v>
      </c>
    </row>
    <row r="36" spans="1:16">
      <c r="A36" s="180" t="str">
        <f>IF(連結実質赤字比率に係る赤字・黒字の構成分析!C$34="",NA(),連結実質赤字比率に係る赤字・黒字の構成分析!C$34)</f>
        <v>東金市ガス事業会計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4.33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7.88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8.41</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2153</v>
      </c>
      <c r="E42" s="181"/>
      <c r="F42" s="181"/>
      <c r="G42" s="181">
        <f>'実質公債費比率（分子）の構造'!L$52</f>
        <v>2453</v>
      </c>
      <c r="H42" s="181"/>
      <c r="I42" s="181"/>
      <c r="J42" s="181">
        <f>'実質公債費比率（分子）の構造'!M$52</f>
        <v>2446</v>
      </c>
      <c r="K42" s="181"/>
      <c r="L42" s="181"/>
      <c r="M42" s="181">
        <f>'実質公債費比率（分子）の構造'!N$52</f>
        <v>2493</v>
      </c>
      <c r="N42" s="181"/>
      <c r="O42" s="181"/>
      <c r="P42" s="181">
        <f>'実質公債費比率（分子）の構造'!O$52</f>
        <v>2589</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45</v>
      </c>
      <c r="C44" s="181"/>
      <c r="D44" s="181"/>
      <c r="E44" s="181">
        <f>'実質公債費比率（分子）の構造'!L$50</f>
        <v>48</v>
      </c>
      <c r="F44" s="181"/>
      <c r="G44" s="181"/>
      <c r="H44" s="181">
        <f>'実質公債費比率（分子）の構造'!M$50</f>
        <v>44</v>
      </c>
      <c r="I44" s="181"/>
      <c r="J44" s="181"/>
      <c r="K44" s="181">
        <f>'実質公債費比率（分子）の構造'!N$50</f>
        <v>44</v>
      </c>
      <c r="L44" s="181"/>
      <c r="M44" s="181"/>
      <c r="N44" s="181">
        <f>'実質公債費比率（分子）の構造'!O$50</f>
        <v>44</v>
      </c>
      <c r="O44" s="181"/>
      <c r="P44" s="181"/>
    </row>
    <row r="45" spans="1:16">
      <c r="A45" s="181" t="s">
        <v>65</v>
      </c>
      <c r="B45" s="181">
        <f>'実質公債費比率（分子）の構造'!K$49</f>
        <v>109</v>
      </c>
      <c r="C45" s="181"/>
      <c r="D45" s="181"/>
      <c r="E45" s="181">
        <f>'実質公債費比率（分子）の構造'!L$49</f>
        <v>100</v>
      </c>
      <c r="F45" s="181"/>
      <c r="G45" s="181"/>
      <c r="H45" s="181">
        <f>'実質公債費比率（分子）の構造'!M$49</f>
        <v>85</v>
      </c>
      <c r="I45" s="181"/>
      <c r="J45" s="181"/>
      <c r="K45" s="181">
        <f>'実質公債費比率（分子）の構造'!N$49</f>
        <v>70</v>
      </c>
      <c r="L45" s="181"/>
      <c r="M45" s="181"/>
      <c r="N45" s="181">
        <f>'実質公債費比率（分子）の構造'!O$49</f>
        <v>62</v>
      </c>
      <c r="O45" s="181"/>
      <c r="P45" s="181"/>
    </row>
    <row r="46" spans="1:16">
      <c r="A46" s="181" t="s">
        <v>66</v>
      </c>
      <c r="B46" s="181">
        <f>'実質公債費比率（分子）の構造'!K$48</f>
        <v>685</v>
      </c>
      <c r="C46" s="181"/>
      <c r="D46" s="181"/>
      <c r="E46" s="181">
        <f>'実質公債費比率（分子）の構造'!L$48</f>
        <v>770</v>
      </c>
      <c r="F46" s="181"/>
      <c r="G46" s="181"/>
      <c r="H46" s="181">
        <f>'実質公債費比率（分子）の構造'!M$48</f>
        <v>718</v>
      </c>
      <c r="I46" s="181"/>
      <c r="J46" s="181"/>
      <c r="K46" s="181">
        <f>'実質公債費比率（分子）の構造'!N$48</f>
        <v>698</v>
      </c>
      <c r="L46" s="181"/>
      <c r="M46" s="181"/>
      <c r="N46" s="181">
        <f>'実質公債費比率（分子）の構造'!O$48</f>
        <v>744</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1717</v>
      </c>
      <c r="C49" s="181"/>
      <c r="D49" s="181"/>
      <c r="E49" s="181">
        <f>'実質公債費比率（分子）の構造'!L$45</f>
        <v>2026</v>
      </c>
      <c r="F49" s="181"/>
      <c r="G49" s="181"/>
      <c r="H49" s="181">
        <f>'実質公債費比率（分子）の構造'!M$45</f>
        <v>2005</v>
      </c>
      <c r="I49" s="181"/>
      <c r="J49" s="181"/>
      <c r="K49" s="181">
        <f>'実質公債費比率（分子）の構造'!N$45</f>
        <v>1962</v>
      </c>
      <c r="L49" s="181"/>
      <c r="M49" s="181"/>
      <c r="N49" s="181">
        <f>'実質公債費比率（分子）の構造'!O$45</f>
        <v>1985</v>
      </c>
      <c r="O49" s="181"/>
      <c r="P49" s="181"/>
    </row>
    <row r="50" spans="1:16">
      <c r="A50" s="181" t="s">
        <v>70</v>
      </c>
      <c r="B50" s="181" t="e">
        <f>NA()</f>
        <v>#N/A</v>
      </c>
      <c r="C50" s="181">
        <f>IF(ISNUMBER('実質公債費比率（分子）の構造'!K$53),'実質公債費比率（分子）の構造'!K$53,NA())</f>
        <v>403</v>
      </c>
      <c r="D50" s="181" t="e">
        <f>NA()</f>
        <v>#N/A</v>
      </c>
      <c r="E50" s="181" t="e">
        <f>NA()</f>
        <v>#N/A</v>
      </c>
      <c r="F50" s="181">
        <f>IF(ISNUMBER('実質公債費比率（分子）の構造'!L$53),'実質公債費比率（分子）の構造'!L$53,NA())</f>
        <v>491</v>
      </c>
      <c r="G50" s="181" t="e">
        <f>NA()</f>
        <v>#N/A</v>
      </c>
      <c r="H50" s="181" t="e">
        <f>NA()</f>
        <v>#N/A</v>
      </c>
      <c r="I50" s="181">
        <f>IF(ISNUMBER('実質公債費比率（分子）の構造'!M$53),'実質公債費比率（分子）の構造'!M$53,NA())</f>
        <v>406</v>
      </c>
      <c r="J50" s="181" t="e">
        <f>NA()</f>
        <v>#N/A</v>
      </c>
      <c r="K50" s="181" t="e">
        <f>NA()</f>
        <v>#N/A</v>
      </c>
      <c r="L50" s="181">
        <f>IF(ISNUMBER('実質公債費比率（分子）の構造'!N$53),'実質公債費比率（分子）の構造'!N$53,NA())</f>
        <v>281</v>
      </c>
      <c r="M50" s="181" t="e">
        <f>NA()</f>
        <v>#N/A</v>
      </c>
      <c r="N50" s="181" t="e">
        <f>NA()</f>
        <v>#N/A</v>
      </c>
      <c r="O50" s="181">
        <f>IF(ISNUMBER('実質公債費比率（分子）の構造'!O$53),'実質公債費比率（分子）の構造'!O$53,NA())</f>
        <v>246</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19396</v>
      </c>
      <c r="E56" s="180"/>
      <c r="F56" s="180"/>
      <c r="G56" s="180">
        <f>'将来負担比率（分子）の構造'!J$52</f>
        <v>20270</v>
      </c>
      <c r="H56" s="180"/>
      <c r="I56" s="180"/>
      <c r="J56" s="180">
        <f>'将来負担比率（分子）の構造'!K$52</f>
        <v>20147</v>
      </c>
      <c r="K56" s="180"/>
      <c r="L56" s="180"/>
      <c r="M56" s="180">
        <f>'将来負担比率（分子）の構造'!L$52</f>
        <v>19877</v>
      </c>
      <c r="N56" s="180"/>
      <c r="O56" s="180"/>
      <c r="P56" s="180">
        <f>'将来負担比率（分子）の構造'!M$52</f>
        <v>19742</v>
      </c>
    </row>
    <row r="57" spans="1:16">
      <c r="A57" s="180" t="s">
        <v>41</v>
      </c>
      <c r="B57" s="180"/>
      <c r="C57" s="180"/>
      <c r="D57" s="180">
        <f>'将来負担比率（分子）の構造'!I$51</f>
        <v>7237</v>
      </c>
      <c r="E57" s="180"/>
      <c r="F57" s="180"/>
      <c r="G57" s="180">
        <f>'将来負担比率（分子）の構造'!J$51</f>
        <v>6795</v>
      </c>
      <c r="H57" s="180"/>
      <c r="I57" s="180"/>
      <c r="J57" s="180">
        <f>'将来負担比率（分子）の構造'!K$51</f>
        <v>6108</v>
      </c>
      <c r="K57" s="180"/>
      <c r="L57" s="180"/>
      <c r="M57" s="180">
        <f>'将来負担比率（分子）の構造'!L$51</f>
        <v>5837</v>
      </c>
      <c r="N57" s="180"/>
      <c r="O57" s="180"/>
      <c r="P57" s="180">
        <f>'将来負担比率（分子）の構造'!M$51</f>
        <v>5490</v>
      </c>
    </row>
    <row r="58" spans="1:16">
      <c r="A58" s="180" t="s">
        <v>40</v>
      </c>
      <c r="B58" s="180"/>
      <c r="C58" s="180"/>
      <c r="D58" s="180">
        <f>'将来負担比率（分子）の構造'!I$50</f>
        <v>4078</v>
      </c>
      <c r="E58" s="180"/>
      <c r="F58" s="180"/>
      <c r="G58" s="180">
        <f>'将来負担比率（分子）の構造'!J$50</f>
        <v>3971</v>
      </c>
      <c r="H58" s="180"/>
      <c r="I58" s="180"/>
      <c r="J58" s="180">
        <f>'将来負担比率（分子）の構造'!K$50</f>
        <v>3114</v>
      </c>
      <c r="K58" s="180"/>
      <c r="L58" s="180"/>
      <c r="M58" s="180">
        <f>'将来負担比率（分子）の構造'!L$50</f>
        <v>2800</v>
      </c>
      <c r="N58" s="180"/>
      <c r="O58" s="180"/>
      <c r="P58" s="180">
        <f>'将来負担比率（分子）の構造'!M$50</f>
        <v>2868</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1140</v>
      </c>
      <c r="C61" s="180"/>
      <c r="D61" s="180"/>
      <c r="E61" s="180">
        <f>'将来負担比率（分子）の構造'!J$46</f>
        <v>2374</v>
      </c>
      <c r="F61" s="180"/>
      <c r="G61" s="180"/>
      <c r="H61" s="180">
        <f>'将来負担比率（分子）の構造'!K$46</f>
        <v>3246</v>
      </c>
      <c r="I61" s="180"/>
      <c r="J61" s="180"/>
      <c r="K61" s="180">
        <f>'将来負担比率（分子）の構造'!L$46</f>
        <v>4260</v>
      </c>
      <c r="L61" s="180"/>
      <c r="M61" s="180"/>
      <c r="N61" s="180">
        <f>'将来負担比率（分子）の構造'!M$46</f>
        <v>2942</v>
      </c>
      <c r="O61" s="180"/>
      <c r="P61" s="180"/>
    </row>
    <row r="62" spans="1:16">
      <c r="A62" s="180" t="s">
        <v>34</v>
      </c>
      <c r="B62" s="180">
        <f>'将来負担比率（分子）の構造'!I$45</f>
        <v>3788</v>
      </c>
      <c r="C62" s="180"/>
      <c r="D62" s="180"/>
      <c r="E62" s="180">
        <f>'将来負担比率（分子）の構造'!J$45</f>
        <v>3549</v>
      </c>
      <c r="F62" s="180"/>
      <c r="G62" s="180"/>
      <c r="H62" s="180">
        <f>'将来負担比率（分子）の構造'!K$45</f>
        <v>3525</v>
      </c>
      <c r="I62" s="180"/>
      <c r="J62" s="180"/>
      <c r="K62" s="180">
        <f>'将来負担比率（分子）の構造'!L$45</f>
        <v>3455</v>
      </c>
      <c r="L62" s="180"/>
      <c r="M62" s="180"/>
      <c r="N62" s="180">
        <f>'将来負担比率（分子）の構造'!M$45</f>
        <v>3231</v>
      </c>
      <c r="O62" s="180"/>
      <c r="P62" s="180"/>
    </row>
    <row r="63" spans="1:16">
      <c r="A63" s="180" t="s">
        <v>33</v>
      </c>
      <c r="B63" s="180">
        <f>'将来負担比率（分子）の構造'!I$44</f>
        <v>464</v>
      </c>
      <c r="C63" s="180"/>
      <c r="D63" s="180"/>
      <c r="E63" s="180">
        <f>'将来負担比率（分子）の構造'!J$44</f>
        <v>578</v>
      </c>
      <c r="F63" s="180"/>
      <c r="G63" s="180"/>
      <c r="H63" s="180">
        <f>'将来負担比率（分子）の構造'!K$44</f>
        <v>695</v>
      </c>
      <c r="I63" s="180"/>
      <c r="J63" s="180"/>
      <c r="K63" s="180">
        <f>'将来負担比率（分子）の構造'!L$44</f>
        <v>664</v>
      </c>
      <c r="L63" s="180"/>
      <c r="M63" s="180"/>
      <c r="N63" s="180">
        <f>'将来負担比率（分子）の構造'!M$44</f>
        <v>628</v>
      </c>
      <c r="O63" s="180"/>
      <c r="P63" s="180"/>
    </row>
    <row r="64" spans="1:16">
      <c r="A64" s="180" t="s">
        <v>32</v>
      </c>
      <c r="B64" s="180">
        <f>'将来負担比率（分子）の構造'!I$43</f>
        <v>8537</v>
      </c>
      <c r="C64" s="180"/>
      <c r="D64" s="180"/>
      <c r="E64" s="180">
        <f>'将来負担比率（分子）の構造'!J$43</f>
        <v>8616</v>
      </c>
      <c r="F64" s="180"/>
      <c r="G64" s="180"/>
      <c r="H64" s="180">
        <f>'将来負担比率（分子）の構造'!K$43</f>
        <v>8376</v>
      </c>
      <c r="I64" s="180"/>
      <c r="J64" s="180"/>
      <c r="K64" s="180">
        <f>'将来負担比率（分子）の構造'!L$43</f>
        <v>7997</v>
      </c>
      <c r="L64" s="180"/>
      <c r="M64" s="180"/>
      <c r="N64" s="180">
        <f>'将来負担比率（分子）の構造'!M$43</f>
        <v>7306</v>
      </c>
      <c r="O64" s="180"/>
      <c r="P64" s="180"/>
    </row>
    <row r="65" spans="1:16">
      <c r="A65" s="180" t="s">
        <v>31</v>
      </c>
      <c r="B65" s="180">
        <f>'将来負担比率（分子）の構造'!I$42</f>
        <v>276</v>
      </c>
      <c r="C65" s="180"/>
      <c r="D65" s="180"/>
      <c r="E65" s="180">
        <f>'将来負担比率（分子）の構造'!J$42</f>
        <v>229</v>
      </c>
      <c r="F65" s="180"/>
      <c r="G65" s="180"/>
      <c r="H65" s="180">
        <f>'将来負担比率（分子）の構造'!K$42</f>
        <v>182</v>
      </c>
      <c r="I65" s="180"/>
      <c r="J65" s="180"/>
      <c r="K65" s="180">
        <f>'将来負担比率（分子）の構造'!L$42</f>
        <v>132</v>
      </c>
      <c r="L65" s="180"/>
      <c r="M65" s="180"/>
      <c r="N65" s="180">
        <f>'将来負担比率（分子）の構造'!M$42</f>
        <v>86</v>
      </c>
      <c r="O65" s="180"/>
      <c r="P65" s="180"/>
    </row>
    <row r="66" spans="1:16">
      <c r="A66" s="180" t="s">
        <v>30</v>
      </c>
      <c r="B66" s="180">
        <f>'将来負担比率（分子）の構造'!I$41</f>
        <v>22312</v>
      </c>
      <c r="C66" s="180"/>
      <c r="D66" s="180"/>
      <c r="E66" s="180">
        <f>'将来負担比率（分子）の構造'!J$41</f>
        <v>24222</v>
      </c>
      <c r="F66" s="180"/>
      <c r="G66" s="180"/>
      <c r="H66" s="180">
        <f>'将来負担比率（分子）の構造'!K$41</f>
        <v>23587</v>
      </c>
      <c r="I66" s="180"/>
      <c r="J66" s="180"/>
      <c r="K66" s="180">
        <f>'将来負担比率（分子）の構造'!L$41</f>
        <v>23261</v>
      </c>
      <c r="L66" s="180"/>
      <c r="M66" s="180"/>
      <c r="N66" s="180">
        <f>'将来負担比率（分子）の構造'!M$41</f>
        <v>22736</v>
      </c>
      <c r="O66" s="180"/>
      <c r="P66" s="180"/>
    </row>
    <row r="67" spans="1:16">
      <c r="A67" s="180" t="s">
        <v>74</v>
      </c>
      <c r="B67" s="180" t="e">
        <f>NA()</f>
        <v>#N/A</v>
      </c>
      <c r="C67" s="180">
        <f>IF(ISNUMBER('将来負担比率（分子）の構造'!I$53), IF('将来負担比率（分子）の構造'!I$53 &lt; 0, 0, '将来負担比率（分子）の構造'!I$53), NA())</f>
        <v>5808</v>
      </c>
      <c r="D67" s="180" t="e">
        <f>NA()</f>
        <v>#N/A</v>
      </c>
      <c r="E67" s="180" t="e">
        <f>NA()</f>
        <v>#N/A</v>
      </c>
      <c r="F67" s="180">
        <f>IF(ISNUMBER('将来負担比率（分子）の構造'!J$53), IF('将来負担比率（分子）の構造'!J$53 &lt; 0, 0, '将来負担比率（分子）の構造'!J$53), NA())</f>
        <v>8533</v>
      </c>
      <c r="G67" s="180" t="e">
        <f>NA()</f>
        <v>#N/A</v>
      </c>
      <c r="H67" s="180" t="e">
        <f>NA()</f>
        <v>#N/A</v>
      </c>
      <c r="I67" s="180">
        <f>IF(ISNUMBER('将来負担比率（分子）の構造'!K$53), IF('将来負担比率（分子）の構造'!K$53 &lt; 0, 0, '将来負担比率（分子）の構造'!K$53), NA())</f>
        <v>10243</v>
      </c>
      <c r="J67" s="180" t="e">
        <f>NA()</f>
        <v>#N/A</v>
      </c>
      <c r="K67" s="180" t="e">
        <f>NA()</f>
        <v>#N/A</v>
      </c>
      <c r="L67" s="180">
        <f>IF(ISNUMBER('将来負担比率（分子）の構造'!L$53), IF('将来負担比率（分子）の構造'!L$53 &lt; 0, 0, '将来負担比率（分子）の構造'!L$53), NA())</f>
        <v>11255</v>
      </c>
      <c r="M67" s="180" t="e">
        <f>NA()</f>
        <v>#N/A</v>
      </c>
      <c r="N67" s="180" t="e">
        <f>NA()</f>
        <v>#N/A</v>
      </c>
      <c r="O67" s="180">
        <f>IF(ISNUMBER('将来負担比率（分子）の構造'!M$53), IF('将来負担比率（分子）の構造'!M$53 &lt; 0, 0, '将来負担比率（分子）の構造'!M$53), NA())</f>
        <v>8830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1915</v>
      </c>
      <c r="C72" s="184">
        <f>基金残高に係る経年分析!G55</f>
        <v>1327</v>
      </c>
      <c r="D72" s="184">
        <f>基金残高に係る経年分析!H55</f>
        <v>1347</v>
      </c>
    </row>
    <row r="73" spans="1:16">
      <c r="A73" s="183" t="s">
        <v>77</v>
      </c>
      <c r="B73" s="184">
        <f>基金残高に係る経年分析!F56</f>
        <v>0</v>
      </c>
      <c r="C73" s="184">
        <f>基金残高に係る経年分析!G56</f>
        <v>0</v>
      </c>
      <c r="D73" s="184">
        <f>基金残高に係る経年分析!H56</f>
        <v>0</v>
      </c>
    </row>
    <row r="74" spans="1:16">
      <c r="A74" s="183" t="s">
        <v>78</v>
      </c>
      <c r="B74" s="184">
        <f>基金残高に係る経年分析!F57</f>
        <v>2436</v>
      </c>
      <c r="C74" s="184">
        <f>基金残高に係る経年分析!G57</f>
        <v>3234</v>
      </c>
      <c r="D74" s="184">
        <f>基金残高に係る経年分析!H57</f>
        <v>3447</v>
      </c>
    </row>
  </sheetData>
  <sheetProtection algorithmName="SHA-512" hashValue="IT70vgjtDnuulpHFmwJgJ2vwkVfqpedPMbkr+I7OWlgVjvZA1gw4NiNhy9MKjFZhcRmNMMOsqb+e0QDF2itW6w==" saltValue="PEhb1IVd6o7nTMgJXRMF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abSelected="1"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226</v>
      </c>
      <c r="C5" s="628"/>
      <c r="D5" s="628"/>
      <c r="E5" s="628"/>
      <c r="F5" s="628"/>
      <c r="G5" s="628"/>
      <c r="H5" s="628"/>
      <c r="I5" s="628"/>
      <c r="J5" s="628"/>
      <c r="K5" s="628"/>
      <c r="L5" s="628"/>
      <c r="M5" s="628"/>
      <c r="N5" s="628"/>
      <c r="O5" s="628"/>
      <c r="P5" s="628"/>
      <c r="Q5" s="629"/>
      <c r="R5" s="630">
        <v>7602218</v>
      </c>
      <c r="S5" s="631"/>
      <c r="T5" s="631"/>
      <c r="U5" s="631"/>
      <c r="V5" s="631"/>
      <c r="W5" s="631"/>
      <c r="X5" s="631"/>
      <c r="Y5" s="632"/>
      <c r="Z5" s="633">
        <v>33.4</v>
      </c>
      <c r="AA5" s="633"/>
      <c r="AB5" s="633"/>
      <c r="AC5" s="633"/>
      <c r="AD5" s="634">
        <v>7212913</v>
      </c>
      <c r="AE5" s="634"/>
      <c r="AF5" s="634"/>
      <c r="AG5" s="634"/>
      <c r="AH5" s="634"/>
      <c r="AI5" s="634"/>
      <c r="AJ5" s="634"/>
      <c r="AK5" s="634"/>
      <c r="AL5" s="635">
        <v>62.4</v>
      </c>
      <c r="AM5" s="636"/>
      <c r="AN5" s="636"/>
      <c r="AO5" s="637"/>
      <c r="AP5" s="627" t="s">
        <v>227</v>
      </c>
      <c r="AQ5" s="628"/>
      <c r="AR5" s="628"/>
      <c r="AS5" s="628"/>
      <c r="AT5" s="628"/>
      <c r="AU5" s="628"/>
      <c r="AV5" s="628"/>
      <c r="AW5" s="628"/>
      <c r="AX5" s="628"/>
      <c r="AY5" s="628"/>
      <c r="AZ5" s="628"/>
      <c r="BA5" s="628"/>
      <c r="BB5" s="628"/>
      <c r="BC5" s="628"/>
      <c r="BD5" s="628"/>
      <c r="BE5" s="628"/>
      <c r="BF5" s="629"/>
      <c r="BG5" s="641">
        <v>7212913</v>
      </c>
      <c r="BH5" s="642"/>
      <c r="BI5" s="642"/>
      <c r="BJ5" s="642"/>
      <c r="BK5" s="642"/>
      <c r="BL5" s="642"/>
      <c r="BM5" s="642"/>
      <c r="BN5" s="643"/>
      <c r="BO5" s="644">
        <v>94.9</v>
      </c>
      <c r="BP5" s="644"/>
      <c r="BQ5" s="644"/>
      <c r="BR5" s="644"/>
      <c r="BS5" s="645" t="s">
        <v>173</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c r="B6" s="638" t="s">
        <v>231</v>
      </c>
      <c r="C6" s="639"/>
      <c r="D6" s="639"/>
      <c r="E6" s="639"/>
      <c r="F6" s="639"/>
      <c r="G6" s="639"/>
      <c r="H6" s="639"/>
      <c r="I6" s="639"/>
      <c r="J6" s="639"/>
      <c r="K6" s="639"/>
      <c r="L6" s="639"/>
      <c r="M6" s="639"/>
      <c r="N6" s="639"/>
      <c r="O6" s="639"/>
      <c r="P6" s="639"/>
      <c r="Q6" s="640"/>
      <c r="R6" s="641">
        <v>251118</v>
      </c>
      <c r="S6" s="642"/>
      <c r="T6" s="642"/>
      <c r="U6" s="642"/>
      <c r="V6" s="642"/>
      <c r="W6" s="642"/>
      <c r="X6" s="642"/>
      <c r="Y6" s="643"/>
      <c r="Z6" s="644">
        <v>1.1000000000000001</v>
      </c>
      <c r="AA6" s="644"/>
      <c r="AB6" s="644"/>
      <c r="AC6" s="644"/>
      <c r="AD6" s="645">
        <v>251118</v>
      </c>
      <c r="AE6" s="645"/>
      <c r="AF6" s="645"/>
      <c r="AG6" s="645"/>
      <c r="AH6" s="645"/>
      <c r="AI6" s="645"/>
      <c r="AJ6" s="645"/>
      <c r="AK6" s="645"/>
      <c r="AL6" s="646">
        <v>2.2000000000000002</v>
      </c>
      <c r="AM6" s="647"/>
      <c r="AN6" s="647"/>
      <c r="AO6" s="648"/>
      <c r="AP6" s="638" t="s">
        <v>232</v>
      </c>
      <c r="AQ6" s="639"/>
      <c r="AR6" s="639"/>
      <c r="AS6" s="639"/>
      <c r="AT6" s="639"/>
      <c r="AU6" s="639"/>
      <c r="AV6" s="639"/>
      <c r="AW6" s="639"/>
      <c r="AX6" s="639"/>
      <c r="AY6" s="639"/>
      <c r="AZ6" s="639"/>
      <c r="BA6" s="639"/>
      <c r="BB6" s="639"/>
      <c r="BC6" s="639"/>
      <c r="BD6" s="639"/>
      <c r="BE6" s="639"/>
      <c r="BF6" s="640"/>
      <c r="BG6" s="641">
        <v>7212913</v>
      </c>
      <c r="BH6" s="642"/>
      <c r="BI6" s="642"/>
      <c r="BJ6" s="642"/>
      <c r="BK6" s="642"/>
      <c r="BL6" s="642"/>
      <c r="BM6" s="642"/>
      <c r="BN6" s="643"/>
      <c r="BO6" s="644">
        <v>94.9</v>
      </c>
      <c r="BP6" s="644"/>
      <c r="BQ6" s="644"/>
      <c r="BR6" s="644"/>
      <c r="BS6" s="645" t="s">
        <v>173</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245383</v>
      </c>
      <c r="CS6" s="642"/>
      <c r="CT6" s="642"/>
      <c r="CU6" s="642"/>
      <c r="CV6" s="642"/>
      <c r="CW6" s="642"/>
      <c r="CX6" s="642"/>
      <c r="CY6" s="643"/>
      <c r="CZ6" s="635">
        <v>1.1000000000000001</v>
      </c>
      <c r="DA6" s="636"/>
      <c r="DB6" s="636"/>
      <c r="DC6" s="655"/>
      <c r="DD6" s="650" t="s">
        <v>136</v>
      </c>
      <c r="DE6" s="642"/>
      <c r="DF6" s="642"/>
      <c r="DG6" s="642"/>
      <c r="DH6" s="642"/>
      <c r="DI6" s="642"/>
      <c r="DJ6" s="642"/>
      <c r="DK6" s="642"/>
      <c r="DL6" s="642"/>
      <c r="DM6" s="642"/>
      <c r="DN6" s="642"/>
      <c r="DO6" s="642"/>
      <c r="DP6" s="643"/>
      <c r="DQ6" s="650">
        <v>245383</v>
      </c>
      <c r="DR6" s="642"/>
      <c r="DS6" s="642"/>
      <c r="DT6" s="642"/>
      <c r="DU6" s="642"/>
      <c r="DV6" s="642"/>
      <c r="DW6" s="642"/>
      <c r="DX6" s="642"/>
      <c r="DY6" s="642"/>
      <c r="DZ6" s="642"/>
      <c r="EA6" s="642"/>
      <c r="EB6" s="642"/>
      <c r="EC6" s="651"/>
    </row>
    <row r="7" spans="2:143" ht="11.25" customHeight="1">
      <c r="B7" s="638" t="s">
        <v>234</v>
      </c>
      <c r="C7" s="639"/>
      <c r="D7" s="639"/>
      <c r="E7" s="639"/>
      <c r="F7" s="639"/>
      <c r="G7" s="639"/>
      <c r="H7" s="639"/>
      <c r="I7" s="639"/>
      <c r="J7" s="639"/>
      <c r="K7" s="639"/>
      <c r="L7" s="639"/>
      <c r="M7" s="639"/>
      <c r="N7" s="639"/>
      <c r="O7" s="639"/>
      <c r="P7" s="639"/>
      <c r="Q7" s="640"/>
      <c r="R7" s="641">
        <v>9470</v>
      </c>
      <c r="S7" s="642"/>
      <c r="T7" s="642"/>
      <c r="U7" s="642"/>
      <c r="V7" s="642"/>
      <c r="W7" s="642"/>
      <c r="X7" s="642"/>
      <c r="Y7" s="643"/>
      <c r="Z7" s="644">
        <v>0</v>
      </c>
      <c r="AA7" s="644"/>
      <c r="AB7" s="644"/>
      <c r="AC7" s="644"/>
      <c r="AD7" s="645">
        <v>9470</v>
      </c>
      <c r="AE7" s="645"/>
      <c r="AF7" s="645"/>
      <c r="AG7" s="645"/>
      <c r="AH7" s="645"/>
      <c r="AI7" s="645"/>
      <c r="AJ7" s="645"/>
      <c r="AK7" s="645"/>
      <c r="AL7" s="646">
        <v>0.1</v>
      </c>
      <c r="AM7" s="647"/>
      <c r="AN7" s="647"/>
      <c r="AO7" s="648"/>
      <c r="AP7" s="638" t="s">
        <v>235</v>
      </c>
      <c r="AQ7" s="639"/>
      <c r="AR7" s="639"/>
      <c r="AS7" s="639"/>
      <c r="AT7" s="639"/>
      <c r="AU7" s="639"/>
      <c r="AV7" s="639"/>
      <c r="AW7" s="639"/>
      <c r="AX7" s="639"/>
      <c r="AY7" s="639"/>
      <c r="AZ7" s="639"/>
      <c r="BA7" s="639"/>
      <c r="BB7" s="639"/>
      <c r="BC7" s="639"/>
      <c r="BD7" s="639"/>
      <c r="BE7" s="639"/>
      <c r="BF7" s="640"/>
      <c r="BG7" s="641">
        <v>3467572</v>
      </c>
      <c r="BH7" s="642"/>
      <c r="BI7" s="642"/>
      <c r="BJ7" s="642"/>
      <c r="BK7" s="642"/>
      <c r="BL7" s="642"/>
      <c r="BM7" s="642"/>
      <c r="BN7" s="643"/>
      <c r="BO7" s="644">
        <v>45.6</v>
      </c>
      <c r="BP7" s="644"/>
      <c r="BQ7" s="644"/>
      <c r="BR7" s="644"/>
      <c r="BS7" s="645" t="s">
        <v>173</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2000983</v>
      </c>
      <c r="CS7" s="642"/>
      <c r="CT7" s="642"/>
      <c r="CU7" s="642"/>
      <c r="CV7" s="642"/>
      <c r="CW7" s="642"/>
      <c r="CX7" s="642"/>
      <c r="CY7" s="643"/>
      <c r="CZ7" s="644">
        <v>9</v>
      </c>
      <c r="DA7" s="644"/>
      <c r="DB7" s="644"/>
      <c r="DC7" s="644"/>
      <c r="DD7" s="650">
        <v>25317</v>
      </c>
      <c r="DE7" s="642"/>
      <c r="DF7" s="642"/>
      <c r="DG7" s="642"/>
      <c r="DH7" s="642"/>
      <c r="DI7" s="642"/>
      <c r="DJ7" s="642"/>
      <c r="DK7" s="642"/>
      <c r="DL7" s="642"/>
      <c r="DM7" s="642"/>
      <c r="DN7" s="642"/>
      <c r="DO7" s="642"/>
      <c r="DP7" s="643"/>
      <c r="DQ7" s="650">
        <v>1793699</v>
      </c>
      <c r="DR7" s="642"/>
      <c r="DS7" s="642"/>
      <c r="DT7" s="642"/>
      <c r="DU7" s="642"/>
      <c r="DV7" s="642"/>
      <c r="DW7" s="642"/>
      <c r="DX7" s="642"/>
      <c r="DY7" s="642"/>
      <c r="DZ7" s="642"/>
      <c r="EA7" s="642"/>
      <c r="EB7" s="642"/>
      <c r="EC7" s="651"/>
    </row>
    <row r="8" spans="2:143" ht="11.25" customHeight="1">
      <c r="B8" s="638" t="s">
        <v>237</v>
      </c>
      <c r="C8" s="639"/>
      <c r="D8" s="639"/>
      <c r="E8" s="639"/>
      <c r="F8" s="639"/>
      <c r="G8" s="639"/>
      <c r="H8" s="639"/>
      <c r="I8" s="639"/>
      <c r="J8" s="639"/>
      <c r="K8" s="639"/>
      <c r="L8" s="639"/>
      <c r="M8" s="639"/>
      <c r="N8" s="639"/>
      <c r="O8" s="639"/>
      <c r="P8" s="639"/>
      <c r="Q8" s="640"/>
      <c r="R8" s="641">
        <v>31079</v>
      </c>
      <c r="S8" s="642"/>
      <c r="T8" s="642"/>
      <c r="U8" s="642"/>
      <c r="V8" s="642"/>
      <c r="W8" s="642"/>
      <c r="X8" s="642"/>
      <c r="Y8" s="643"/>
      <c r="Z8" s="644">
        <v>0.1</v>
      </c>
      <c r="AA8" s="644"/>
      <c r="AB8" s="644"/>
      <c r="AC8" s="644"/>
      <c r="AD8" s="645">
        <v>31079</v>
      </c>
      <c r="AE8" s="645"/>
      <c r="AF8" s="645"/>
      <c r="AG8" s="645"/>
      <c r="AH8" s="645"/>
      <c r="AI8" s="645"/>
      <c r="AJ8" s="645"/>
      <c r="AK8" s="645"/>
      <c r="AL8" s="646">
        <v>0.3</v>
      </c>
      <c r="AM8" s="647"/>
      <c r="AN8" s="647"/>
      <c r="AO8" s="648"/>
      <c r="AP8" s="638" t="s">
        <v>238</v>
      </c>
      <c r="AQ8" s="639"/>
      <c r="AR8" s="639"/>
      <c r="AS8" s="639"/>
      <c r="AT8" s="639"/>
      <c r="AU8" s="639"/>
      <c r="AV8" s="639"/>
      <c r="AW8" s="639"/>
      <c r="AX8" s="639"/>
      <c r="AY8" s="639"/>
      <c r="AZ8" s="639"/>
      <c r="BA8" s="639"/>
      <c r="BB8" s="639"/>
      <c r="BC8" s="639"/>
      <c r="BD8" s="639"/>
      <c r="BE8" s="639"/>
      <c r="BF8" s="640"/>
      <c r="BG8" s="641">
        <v>95105</v>
      </c>
      <c r="BH8" s="642"/>
      <c r="BI8" s="642"/>
      <c r="BJ8" s="642"/>
      <c r="BK8" s="642"/>
      <c r="BL8" s="642"/>
      <c r="BM8" s="642"/>
      <c r="BN8" s="643"/>
      <c r="BO8" s="644">
        <v>1.3</v>
      </c>
      <c r="BP8" s="644"/>
      <c r="BQ8" s="644"/>
      <c r="BR8" s="644"/>
      <c r="BS8" s="650" t="s">
        <v>136</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7713132</v>
      </c>
      <c r="CS8" s="642"/>
      <c r="CT8" s="642"/>
      <c r="CU8" s="642"/>
      <c r="CV8" s="642"/>
      <c r="CW8" s="642"/>
      <c r="CX8" s="642"/>
      <c r="CY8" s="643"/>
      <c r="CZ8" s="644">
        <v>34.6</v>
      </c>
      <c r="DA8" s="644"/>
      <c r="DB8" s="644"/>
      <c r="DC8" s="644"/>
      <c r="DD8" s="650">
        <v>260902</v>
      </c>
      <c r="DE8" s="642"/>
      <c r="DF8" s="642"/>
      <c r="DG8" s="642"/>
      <c r="DH8" s="642"/>
      <c r="DI8" s="642"/>
      <c r="DJ8" s="642"/>
      <c r="DK8" s="642"/>
      <c r="DL8" s="642"/>
      <c r="DM8" s="642"/>
      <c r="DN8" s="642"/>
      <c r="DO8" s="642"/>
      <c r="DP8" s="643"/>
      <c r="DQ8" s="650">
        <v>3668892</v>
      </c>
      <c r="DR8" s="642"/>
      <c r="DS8" s="642"/>
      <c r="DT8" s="642"/>
      <c r="DU8" s="642"/>
      <c r="DV8" s="642"/>
      <c r="DW8" s="642"/>
      <c r="DX8" s="642"/>
      <c r="DY8" s="642"/>
      <c r="DZ8" s="642"/>
      <c r="EA8" s="642"/>
      <c r="EB8" s="642"/>
      <c r="EC8" s="651"/>
    </row>
    <row r="9" spans="2:143" ht="11.25" customHeight="1">
      <c r="B9" s="638" t="s">
        <v>240</v>
      </c>
      <c r="C9" s="639"/>
      <c r="D9" s="639"/>
      <c r="E9" s="639"/>
      <c r="F9" s="639"/>
      <c r="G9" s="639"/>
      <c r="H9" s="639"/>
      <c r="I9" s="639"/>
      <c r="J9" s="639"/>
      <c r="K9" s="639"/>
      <c r="L9" s="639"/>
      <c r="M9" s="639"/>
      <c r="N9" s="639"/>
      <c r="O9" s="639"/>
      <c r="P9" s="639"/>
      <c r="Q9" s="640"/>
      <c r="R9" s="641">
        <v>28617</v>
      </c>
      <c r="S9" s="642"/>
      <c r="T9" s="642"/>
      <c r="U9" s="642"/>
      <c r="V9" s="642"/>
      <c r="W9" s="642"/>
      <c r="X9" s="642"/>
      <c r="Y9" s="643"/>
      <c r="Z9" s="644">
        <v>0.1</v>
      </c>
      <c r="AA9" s="644"/>
      <c r="AB9" s="644"/>
      <c r="AC9" s="644"/>
      <c r="AD9" s="645">
        <v>28617</v>
      </c>
      <c r="AE9" s="645"/>
      <c r="AF9" s="645"/>
      <c r="AG9" s="645"/>
      <c r="AH9" s="645"/>
      <c r="AI9" s="645"/>
      <c r="AJ9" s="645"/>
      <c r="AK9" s="645"/>
      <c r="AL9" s="646">
        <v>0.2</v>
      </c>
      <c r="AM9" s="647"/>
      <c r="AN9" s="647"/>
      <c r="AO9" s="648"/>
      <c r="AP9" s="638" t="s">
        <v>241</v>
      </c>
      <c r="AQ9" s="639"/>
      <c r="AR9" s="639"/>
      <c r="AS9" s="639"/>
      <c r="AT9" s="639"/>
      <c r="AU9" s="639"/>
      <c r="AV9" s="639"/>
      <c r="AW9" s="639"/>
      <c r="AX9" s="639"/>
      <c r="AY9" s="639"/>
      <c r="AZ9" s="639"/>
      <c r="BA9" s="639"/>
      <c r="BB9" s="639"/>
      <c r="BC9" s="639"/>
      <c r="BD9" s="639"/>
      <c r="BE9" s="639"/>
      <c r="BF9" s="640"/>
      <c r="BG9" s="641">
        <v>2795618</v>
      </c>
      <c r="BH9" s="642"/>
      <c r="BI9" s="642"/>
      <c r="BJ9" s="642"/>
      <c r="BK9" s="642"/>
      <c r="BL9" s="642"/>
      <c r="BM9" s="642"/>
      <c r="BN9" s="643"/>
      <c r="BO9" s="644">
        <v>36.799999999999997</v>
      </c>
      <c r="BP9" s="644"/>
      <c r="BQ9" s="644"/>
      <c r="BR9" s="644"/>
      <c r="BS9" s="650" t="s">
        <v>242</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5097838</v>
      </c>
      <c r="CS9" s="642"/>
      <c r="CT9" s="642"/>
      <c r="CU9" s="642"/>
      <c r="CV9" s="642"/>
      <c r="CW9" s="642"/>
      <c r="CX9" s="642"/>
      <c r="CY9" s="643"/>
      <c r="CZ9" s="644">
        <v>22.8</v>
      </c>
      <c r="DA9" s="644"/>
      <c r="DB9" s="644"/>
      <c r="DC9" s="644"/>
      <c r="DD9" s="650">
        <v>8443</v>
      </c>
      <c r="DE9" s="642"/>
      <c r="DF9" s="642"/>
      <c r="DG9" s="642"/>
      <c r="DH9" s="642"/>
      <c r="DI9" s="642"/>
      <c r="DJ9" s="642"/>
      <c r="DK9" s="642"/>
      <c r="DL9" s="642"/>
      <c r="DM9" s="642"/>
      <c r="DN9" s="642"/>
      <c r="DO9" s="642"/>
      <c r="DP9" s="643"/>
      <c r="DQ9" s="650">
        <v>1886149</v>
      </c>
      <c r="DR9" s="642"/>
      <c r="DS9" s="642"/>
      <c r="DT9" s="642"/>
      <c r="DU9" s="642"/>
      <c r="DV9" s="642"/>
      <c r="DW9" s="642"/>
      <c r="DX9" s="642"/>
      <c r="DY9" s="642"/>
      <c r="DZ9" s="642"/>
      <c r="EA9" s="642"/>
      <c r="EB9" s="642"/>
      <c r="EC9" s="651"/>
    </row>
    <row r="10" spans="2:143" ht="11.25" customHeight="1">
      <c r="B10" s="638" t="s">
        <v>244</v>
      </c>
      <c r="C10" s="639"/>
      <c r="D10" s="639"/>
      <c r="E10" s="639"/>
      <c r="F10" s="639"/>
      <c r="G10" s="639"/>
      <c r="H10" s="639"/>
      <c r="I10" s="639"/>
      <c r="J10" s="639"/>
      <c r="K10" s="639"/>
      <c r="L10" s="639"/>
      <c r="M10" s="639"/>
      <c r="N10" s="639"/>
      <c r="O10" s="639"/>
      <c r="P10" s="639"/>
      <c r="Q10" s="640"/>
      <c r="R10" s="641" t="s">
        <v>136</v>
      </c>
      <c r="S10" s="642"/>
      <c r="T10" s="642"/>
      <c r="U10" s="642"/>
      <c r="V10" s="642"/>
      <c r="W10" s="642"/>
      <c r="X10" s="642"/>
      <c r="Y10" s="643"/>
      <c r="Z10" s="644" t="s">
        <v>242</v>
      </c>
      <c r="AA10" s="644"/>
      <c r="AB10" s="644"/>
      <c r="AC10" s="644"/>
      <c r="AD10" s="645" t="s">
        <v>136</v>
      </c>
      <c r="AE10" s="645"/>
      <c r="AF10" s="645"/>
      <c r="AG10" s="645"/>
      <c r="AH10" s="645"/>
      <c r="AI10" s="645"/>
      <c r="AJ10" s="645"/>
      <c r="AK10" s="645"/>
      <c r="AL10" s="646" t="s">
        <v>173</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172940</v>
      </c>
      <c r="BH10" s="642"/>
      <c r="BI10" s="642"/>
      <c r="BJ10" s="642"/>
      <c r="BK10" s="642"/>
      <c r="BL10" s="642"/>
      <c r="BM10" s="642"/>
      <c r="BN10" s="643"/>
      <c r="BO10" s="644">
        <v>2.2999999999999998</v>
      </c>
      <c r="BP10" s="644"/>
      <c r="BQ10" s="644"/>
      <c r="BR10" s="644"/>
      <c r="BS10" s="650" t="s">
        <v>173</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t="s">
        <v>136</v>
      </c>
      <c r="CS10" s="642"/>
      <c r="CT10" s="642"/>
      <c r="CU10" s="642"/>
      <c r="CV10" s="642"/>
      <c r="CW10" s="642"/>
      <c r="CX10" s="642"/>
      <c r="CY10" s="643"/>
      <c r="CZ10" s="644" t="s">
        <v>242</v>
      </c>
      <c r="DA10" s="644"/>
      <c r="DB10" s="644"/>
      <c r="DC10" s="644"/>
      <c r="DD10" s="650" t="s">
        <v>173</v>
      </c>
      <c r="DE10" s="642"/>
      <c r="DF10" s="642"/>
      <c r="DG10" s="642"/>
      <c r="DH10" s="642"/>
      <c r="DI10" s="642"/>
      <c r="DJ10" s="642"/>
      <c r="DK10" s="642"/>
      <c r="DL10" s="642"/>
      <c r="DM10" s="642"/>
      <c r="DN10" s="642"/>
      <c r="DO10" s="642"/>
      <c r="DP10" s="643"/>
      <c r="DQ10" s="650" t="s">
        <v>173</v>
      </c>
      <c r="DR10" s="642"/>
      <c r="DS10" s="642"/>
      <c r="DT10" s="642"/>
      <c r="DU10" s="642"/>
      <c r="DV10" s="642"/>
      <c r="DW10" s="642"/>
      <c r="DX10" s="642"/>
      <c r="DY10" s="642"/>
      <c r="DZ10" s="642"/>
      <c r="EA10" s="642"/>
      <c r="EB10" s="642"/>
      <c r="EC10" s="651"/>
    </row>
    <row r="11" spans="2:143" ht="11.25" customHeight="1">
      <c r="B11" s="638" t="s">
        <v>247</v>
      </c>
      <c r="C11" s="639"/>
      <c r="D11" s="639"/>
      <c r="E11" s="639"/>
      <c r="F11" s="639"/>
      <c r="G11" s="639"/>
      <c r="H11" s="639"/>
      <c r="I11" s="639"/>
      <c r="J11" s="639"/>
      <c r="K11" s="639"/>
      <c r="L11" s="639"/>
      <c r="M11" s="639"/>
      <c r="N11" s="639"/>
      <c r="O11" s="639"/>
      <c r="P11" s="639"/>
      <c r="Q11" s="640"/>
      <c r="R11" s="641" t="s">
        <v>173</v>
      </c>
      <c r="S11" s="642"/>
      <c r="T11" s="642"/>
      <c r="U11" s="642"/>
      <c r="V11" s="642"/>
      <c r="W11" s="642"/>
      <c r="X11" s="642"/>
      <c r="Y11" s="643"/>
      <c r="Z11" s="644" t="s">
        <v>173</v>
      </c>
      <c r="AA11" s="644"/>
      <c r="AB11" s="644"/>
      <c r="AC11" s="644"/>
      <c r="AD11" s="645" t="s">
        <v>242</v>
      </c>
      <c r="AE11" s="645"/>
      <c r="AF11" s="645"/>
      <c r="AG11" s="645"/>
      <c r="AH11" s="645"/>
      <c r="AI11" s="645"/>
      <c r="AJ11" s="645"/>
      <c r="AK11" s="645"/>
      <c r="AL11" s="646" t="s">
        <v>136</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403909</v>
      </c>
      <c r="BH11" s="642"/>
      <c r="BI11" s="642"/>
      <c r="BJ11" s="642"/>
      <c r="BK11" s="642"/>
      <c r="BL11" s="642"/>
      <c r="BM11" s="642"/>
      <c r="BN11" s="643"/>
      <c r="BO11" s="644">
        <v>5.3</v>
      </c>
      <c r="BP11" s="644"/>
      <c r="BQ11" s="644"/>
      <c r="BR11" s="644"/>
      <c r="BS11" s="650" t="s">
        <v>173</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691283</v>
      </c>
      <c r="CS11" s="642"/>
      <c r="CT11" s="642"/>
      <c r="CU11" s="642"/>
      <c r="CV11" s="642"/>
      <c r="CW11" s="642"/>
      <c r="CX11" s="642"/>
      <c r="CY11" s="643"/>
      <c r="CZ11" s="644">
        <v>3.1</v>
      </c>
      <c r="DA11" s="644"/>
      <c r="DB11" s="644"/>
      <c r="DC11" s="644"/>
      <c r="DD11" s="650">
        <v>86704</v>
      </c>
      <c r="DE11" s="642"/>
      <c r="DF11" s="642"/>
      <c r="DG11" s="642"/>
      <c r="DH11" s="642"/>
      <c r="DI11" s="642"/>
      <c r="DJ11" s="642"/>
      <c r="DK11" s="642"/>
      <c r="DL11" s="642"/>
      <c r="DM11" s="642"/>
      <c r="DN11" s="642"/>
      <c r="DO11" s="642"/>
      <c r="DP11" s="643"/>
      <c r="DQ11" s="650">
        <v>577004</v>
      </c>
      <c r="DR11" s="642"/>
      <c r="DS11" s="642"/>
      <c r="DT11" s="642"/>
      <c r="DU11" s="642"/>
      <c r="DV11" s="642"/>
      <c r="DW11" s="642"/>
      <c r="DX11" s="642"/>
      <c r="DY11" s="642"/>
      <c r="DZ11" s="642"/>
      <c r="EA11" s="642"/>
      <c r="EB11" s="642"/>
      <c r="EC11" s="651"/>
    </row>
    <row r="12" spans="2:143" ht="11.25" customHeight="1">
      <c r="B12" s="638" t="s">
        <v>250</v>
      </c>
      <c r="C12" s="639"/>
      <c r="D12" s="639"/>
      <c r="E12" s="639"/>
      <c r="F12" s="639"/>
      <c r="G12" s="639"/>
      <c r="H12" s="639"/>
      <c r="I12" s="639"/>
      <c r="J12" s="639"/>
      <c r="K12" s="639"/>
      <c r="L12" s="639"/>
      <c r="M12" s="639"/>
      <c r="N12" s="639"/>
      <c r="O12" s="639"/>
      <c r="P12" s="639"/>
      <c r="Q12" s="640"/>
      <c r="R12" s="641">
        <v>1136723</v>
      </c>
      <c r="S12" s="642"/>
      <c r="T12" s="642"/>
      <c r="U12" s="642"/>
      <c r="V12" s="642"/>
      <c r="W12" s="642"/>
      <c r="X12" s="642"/>
      <c r="Y12" s="643"/>
      <c r="Z12" s="644">
        <v>5</v>
      </c>
      <c r="AA12" s="644"/>
      <c r="AB12" s="644"/>
      <c r="AC12" s="644"/>
      <c r="AD12" s="645">
        <v>1136723</v>
      </c>
      <c r="AE12" s="645"/>
      <c r="AF12" s="645"/>
      <c r="AG12" s="645"/>
      <c r="AH12" s="645"/>
      <c r="AI12" s="645"/>
      <c r="AJ12" s="645"/>
      <c r="AK12" s="645"/>
      <c r="AL12" s="646">
        <v>9.8000000000000007</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3078764</v>
      </c>
      <c r="BH12" s="642"/>
      <c r="BI12" s="642"/>
      <c r="BJ12" s="642"/>
      <c r="BK12" s="642"/>
      <c r="BL12" s="642"/>
      <c r="BM12" s="642"/>
      <c r="BN12" s="643"/>
      <c r="BO12" s="644">
        <v>40.5</v>
      </c>
      <c r="BP12" s="644"/>
      <c r="BQ12" s="644"/>
      <c r="BR12" s="644"/>
      <c r="BS12" s="650" t="s">
        <v>173</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254233</v>
      </c>
      <c r="CS12" s="642"/>
      <c r="CT12" s="642"/>
      <c r="CU12" s="642"/>
      <c r="CV12" s="642"/>
      <c r="CW12" s="642"/>
      <c r="CX12" s="642"/>
      <c r="CY12" s="643"/>
      <c r="CZ12" s="644">
        <v>1.1000000000000001</v>
      </c>
      <c r="DA12" s="644"/>
      <c r="DB12" s="644"/>
      <c r="DC12" s="644"/>
      <c r="DD12" s="650" t="s">
        <v>173</v>
      </c>
      <c r="DE12" s="642"/>
      <c r="DF12" s="642"/>
      <c r="DG12" s="642"/>
      <c r="DH12" s="642"/>
      <c r="DI12" s="642"/>
      <c r="DJ12" s="642"/>
      <c r="DK12" s="642"/>
      <c r="DL12" s="642"/>
      <c r="DM12" s="642"/>
      <c r="DN12" s="642"/>
      <c r="DO12" s="642"/>
      <c r="DP12" s="643"/>
      <c r="DQ12" s="650">
        <v>132078</v>
      </c>
      <c r="DR12" s="642"/>
      <c r="DS12" s="642"/>
      <c r="DT12" s="642"/>
      <c r="DU12" s="642"/>
      <c r="DV12" s="642"/>
      <c r="DW12" s="642"/>
      <c r="DX12" s="642"/>
      <c r="DY12" s="642"/>
      <c r="DZ12" s="642"/>
      <c r="EA12" s="642"/>
      <c r="EB12" s="642"/>
      <c r="EC12" s="651"/>
    </row>
    <row r="13" spans="2:143" ht="11.25" customHeight="1">
      <c r="B13" s="638" t="s">
        <v>253</v>
      </c>
      <c r="C13" s="639"/>
      <c r="D13" s="639"/>
      <c r="E13" s="639"/>
      <c r="F13" s="639"/>
      <c r="G13" s="639"/>
      <c r="H13" s="639"/>
      <c r="I13" s="639"/>
      <c r="J13" s="639"/>
      <c r="K13" s="639"/>
      <c r="L13" s="639"/>
      <c r="M13" s="639"/>
      <c r="N13" s="639"/>
      <c r="O13" s="639"/>
      <c r="P13" s="639"/>
      <c r="Q13" s="640"/>
      <c r="R13" s="641">
        <v>69450</v>
      </c>
      <c r="S13" s="642"/>
      <c r="T13" s="642"/>
      <c r="U13" s="642"/>
      <c r="V13" s="642"/>
      <c r="W13" s="642"/>
      <c r="X13" s="642"/>
      <c r="Y13" s="643"/>
      <c r="Z13" s="644">
        <v>0.3</v>
      </c>
      <c r="AA13" s="644"/>
      <c r="AB13" s="644"/>
      <c r="AC13" s="644"/>
      <c r="AD13" s="645">
        <v>69450</v>
      </c>
      <c r="AE13" s="645"/>
      <c r="AF13" s="645"/>
      <c r="AG13" s="645"/>
      <c r="AH13" s="645"/>
      <c r="AI13" s="645"/>
      <c r="AJ13" s="645"/>
      <c r="AK13" s="645"/>
      <c r="AL13" s="646">
        <v>0.6</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3073161</v>
      </c>
      <c r="BH13" s="642"/>
      <c r="BI13" s="642"/>
      <c r="BJ13" s="642"/>
      <c r="BK13" s="642"/>
      <c r="BL13" s="642"/>
      <c r="BM13" s="642"/>
      <c r="BN13" s="643"/>
      <c r="BO13" s="644">
        <v>40.4</v>
      </c>
      <c r="BP13" s="644"/>
      <c r="BQ13" s="644"/>
      <c r="BR13" s="644"/>
      <c r="BS13" s="650" t="s">
        <v>242</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1302486</v>
      </c>
      <c r="CS13" s="642"/>
      <c r="CT13" s="642"/>
      <c r="CU13" s="642"/>
      <c r="CV13" s="642"/>
      <c r="CW13" s="642"/>
      <c r="CX13" s="642"/>
      <c r="CY13" s="643"/>
      <c r="CZ13" s="644">
        <v>5.8</v>
      </c>
      <c r="DA13" s="644"/>
      <c r="DB13" s="644"/>
      <c r="DC13" s="644"/>
      <c r="DD13" s="650">
        <v>241757</v>
      </c>
      <c r="DE13" s="642"/>
      <c r="DF13" s="642"/>
      <c r="DG13" s="642"/>
      <c r="DH13" s="642"/>
      <c r="DI13" s="642"/>
      <c r="DJ13" s="642"/>
      <c r="DK13" s="642"/>
      <c r="DL13" s="642"/>
      <c r="DM13" s="642"/>
      <c r="DN13" s="642"/>
      <c r="DO13" s="642"/>
      <c r="DP13" s="643"/>
      <c r="DQ13" s="650">
        <v>1012865</v>
      </c>
      <c r="DR13" s="642"/>
      <c r="DS13" s="642"/>
      <c r="DT13" s="642"/>
      <c r="DU13" s="642"/>
      <c r="DV13" s="642"/>
      <c r="DW13" s="642"/>
      <c r="DX13" s="642"/>
      <c r="DY13" s="642"/>
      <c r="DZ13" s="642"/>
      <c r="EA13" s="642"/>
      <c r="EB13" s="642"/>
      <c r="EC13" s="651"/>
    </row>
    <row r="14" spans="2:143" ht="11.25" customHeight="1">
      <c r="B14" s="638" t="s">
        <v>256</v>
      </c>
      <c r="C14" s="639"/>
      <c r="D14" s="639"/>
      <c r="E14" s="639"/>
      <c r="F14" s="639"/>
      <c r="G14" s="639"/>
      <c r="H14" s="639"/>
      <c r="I14" s="639"/>
      <c r="J14" s="639"/>
      <c r="K14" s="639"/>
      <c r="L14" s="639"/>
      <c r="M14" s="639"/>
      <c r="N14" s="639"/>
      <c r="O14" s="639"/>
      <c r="P14" s="639"/>
      <c r="Q14" s="640"/>
      <c r="R14" s="641" t="s">
        <v>173</v>
      </c>
      <c r="S14" s="642"/>
      <c r="T14" s="642"/>
      <c r="U14" s="642"/>
      <c r="V14" s="642"/>
      <c r="W14" s="642"/>
      <c r="X14" s="642"/>
      <c r="Y14" s="643"/>
      <c r="Z14" s="644" t="s">
        <v>136</v>
      </c>
      <c r="AA14" s="644"/>
      <c r="AB14" s="644"/>
      <c r="AC14" s="644"/>
      <c r="AD14" s="645" t="s">
        <v>136</v>
      </c>
      <c r="AE14" s="645"/>
      <c r="AF14" s="645"/>
      <c r="AG14" s="645"/>
      <c r="AH14" s="645"/>
      <c r="AI14" s="645"/>
      <c r="AJ14" s="645"/>
      <c r="AK14" s="645"/>
      <c r="AL14" s="646" t="s">
        <v>136</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171279</v>
      </c>
      <c r="BH14" s="642"/>
      <c r="BI14" s="642"/>
      <c r="BJ14" s="642"/>
      <c r="BK14" s="642"/>
      <c r="BL14" s="642"/>
      <c r="BM14" s="642"/>
      <c r="BN14" s="643"/>
      <c r="BO14" s="644">
        <v>2.2999999999999998</v>
      </c>
      <c r="BP14" s="644"/>
      <c r="BQ14" s="644"/>
      <c r="BR14" s="644"/>
      <c r="BS14" s="650" t="s">
        <v>136</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1003581</v>
      </c>
      <c r="CS14" s="642"/>
      <c r="CT14" s="642"/>
      <c r="CU14" s="642"/>
      <c r="CV14" s="642"/>
      <c r="CW14" s="642"/>
      <c r="CX14" s="642"/>
      <c r="CY14" s="643"/>
      <c r="CZ14" s="644">
        <v>4.5</v>
      </c>
      <c r="DA14" s="644"/>
      <c r="DB14" s="644"/>
      <c r="DC14" s="644"/>
      <c r="DD14" s="650">
        <v>159195</v>
      </c>
      <c r="DE14" s="642"/>
      <c r="DF14" s="642"/>
      <c r="DG14" s="642"/>
      <c r="DH14" s="642"/>
      <c r="DI14" s="642"/>
      <c r="DJ14" s="642"/>
      <c r="DK14" s="642"/>
      <c r="DL14" s="642"/>
      <c r="DM14" s="642"/>
      <c r="DN14" s="642"/>
      <c r="DO14" s="642"/>
      <c r="DP14" s="643"/>
      <c r="DQ14" s="650">
        <v>856158</v>
      </c>
      <c r="DR14" s="642"/>
      <c r="DS14" s="642"/>
      <c r="DT14" s="642"/>
      <c r="DU14" s="642"/>
      <c r="DV14" s="642"/>
      <c r="DW14" s="642"/>
      <c r="DX14" s="642"/>
      <c r="DY14" s="642"/>
      <c r="DZ14" s="642"/>
      <c r="EA14" s="642"/>
      <c r="EB14" s="642"/>
      <c r="EC14" s="651"/>
    </row>
    <row r="15" spans="2:143" ht="11.25" customHeight="1">
      <c r="B15" s="638" t="s">
        <v>259</v>
      </c>
      <c r="C15" s="639"/>
      <c r="D15" s="639"/>
      <c r="E15" s="639"/>
      <c r="F15" s="639"/>
      <c r="G15" s="639"/>
      <c r="H15" s="639"/>
      <c r="I15" s="639"/>
      <c r="J15" s="639"/>
      <c r="K15" s="639"/>
      <c r="L15" s="639"/>
      <c r="M15" s="639"/>
      <c r="N15" s="639"/>
      <c r="O15" s="639"/>
      <c r="P15" s="639"/>
      <c r="Q15" s="640"/>
      <c r="R15" s="641">
        <v>90438</v>
      </c>
      <c r="S15" s="642"/>
      <c r="T15" s="642"/>
      <c r="U15" s="642"/>
      <c r="V15" s="642"/>
      <c r="W15" s="642"/>
      <c r="X15" s="642"/>
      <c r="Y15" s="643"/>
      <c r="Z15" s="644">
        <v>0.4</v>
      </c>
      <c r="AA15" s="644"/>
      <c r="AB15" s="644"/>
      <c r="AC15" s="644"/>
      <c r="AD15" s="645">
        <v>90438</v>
      </c>
      <c r="AE15" s="645"/>
      <c r="AF15" s="645"/>
      <c r="AG15" s="645"/>
      <c r="AH15" s="645"/>
      <c r="AI15" s="645"/>
      <c r="AJ15" s="645"/>
      <c r="AK15" s="645"/>
      <c r="AL15" s="646">
        <v>0.8</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492896</v>
      </c>
      <c r="BH15" s="642"/>
      <c r="BI15" s="642"/>
      <c r="BJ15" s="642"/>
      <c r="BK15" s="642"/>
      <c r="BL15" s="642"/>
      <c r="BM15" s="642"/>
      <c r="BN15" s="643"/>
      <c r="BO15" s="644">
        <v>6.5</v>
      </c>
      <c r="BP15" s="644"/>
      <c r="BQ15" s="644"/>
      <c r="BR15" s="644"/>
      <c r="BS15" s="650" t="s">
        <v>136</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2018757</v>
      </c>
      <c r="CS15" s="642"/>
      <c r="CT15" s="642"/>
      <c r="CU15" s="642"/>
      <c r="CV15" s="642"/>
      <c r="CW15" s="642"/>
      <c r="CX15" s="642"/>
      <c r="CY15" s="643"/>
      <c r="CZ15" s="644">
        <v>9</v>
      </c>
      <c r="DA15" s="644"/>
      <c r="DB15" s="644"/>
      <c r="DC15" s="644"/>
      <c r="DD15" s="650">
        <v>312453</v>
      </c>
      <c r="DE15" s="642"/>
      <c r="DF15" s="642"/>
      <c r="DG15" s="642"/>
      <c r="DH15" s="642"/>
      <c r="DI15" s="642"/>
      <c r="DJ15" s="642"/>
      <c r="DK15" s="642"/>
      <c r="DL15" s="642"/>
      <c r="DM15" s="642"/>
      <c r="DN15" s="642"/>
      <c r="DO15" s="642"/>
      <c r="DP15" s="643"/>
      <c r="DQ15" s="650">
        <v>1679545</v>
      </c>
      <c r="DR15" s="642"/>
      <c r="DS15" s="642"/>
      <c r="DT15" s="642"/>
      <c r="DU15" s="642"/>
      <c r="DV15" s="642"/>
      <c r="DW15" s="642"/>
      <c r="DX15" s="642"/>
      <c r="DY15" s="642"/>
      <c r="DZ15" s="642"/>
      <c r="EA15" s="642"/>
      <c r="EB15" s="642"/>
      <c r="EC15" s="651"/>
    </row>
    <row r="16" spans="2:143" ht="11.25" customHeight="1">
      <c r="B16" s="638" t="s">
        <v>262</v>
      </c>
      <c r="C16" s="639"/>
      <c r="D16" s="639"/>
      <c r="E16" s="639"/>
      <c r="F16" s="639"/>
      <c r="G16" s="639"/>
      <c r="H16" s="639"/>
      <c r="I16" s="639"/>
      <c r="J16" s="639"/>
      <c r="K16" s="639"/>
      <c r="L16" s="639"/>
      <c r="M16" s="639"/>
      <c r="N16" s="639"/>
      <c r="O16" s="639"/>
      <c r="P16" s="639"/>
      <c r="Q16" s="640"/>
      <c r="R16" s="641" t="s">
        <v>136</v>
      </c>
      <c r="S16" s="642"/>
      <c r="T16" s="642"/>
      <c r="U16" s="642"/>
      <c r="V16" s="642"/>
      <c r="W16" s="642"/>
      <c r="X16" s="642"/>
      <c r="Y16" s="643"/>
      <c r="Z16" s="644" t="s">
        <v>136</v>
      </c>
      <c r="AA16" s="644"/>
      <c r="AB16" s="644"/>
      <c r="AC16" s="644"/>
      <c r="AD16" s="645" t="s">
        <v>173</v>
      </c>
      <c r="AE16" s="645"/>
      <c r="AF16" s="645"/>
      <c r="AG16" s="645"/>
      <c r="AH16" s="645"/>
      <c r="AI16" s="645"/>
      <c r="AJ16" s="645"/>
      <c r="AK16" s="645"/>
      <c r="AL16" s="646" t="s">
        <v>136</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v>2402</v>
      </c>
      <c r="BH16" s="642"/>
      <c r="BI16" s="642"/>
      <c r="BJ16" s="642"/>
      <c r="BK16" s="642"/>
      <c r="BL16" s="642"/>
      <c r="BM16" s="642"/>
      <c r="BN16" s="643"/>
      <c r="BO16" s="644">
        <v>0</v>
      </c>
      <c r="BP16" s="644"/>
      <c r="BQ16" s="644"/>
      <c r="BR16" s="644"/>
      <c r="BS16" s="650" t="s">
        <v>173</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t="s">
        <v>136</v>
      </c>
      <c r="CS16" s="642"/>
      <c r="CT16" s="642"/>
      <c r="CU16" s="642"/>
      <c r="CV16" s="642"/>
      <c r="CW16" s="642"/>
      <c r="CX16" s="642"/>
      <c r="CY16" s="643"/>
      <c r="CZ16" s="644" t="s">
        <v>173</v>
      </c>
      <c r="DA16" s="644"/>
      <c r="DB16" s="644"/>
      <c r="DC16" s="644"/>
      <c r="DD16" s="650" t="s">
        <v>136</v>
      </c>
      <c r="DE16" s="642"/>
      <c r="DF16" s="642"/>
      <c r="DG16" s="642"/>
      <c r="DH16" s="642"/>
      <c r="DI16" s="642"/>
      <c r="DJ16" s="642"/>
      <c r="DK16" s="642"/>
      <c r="DL16" s="642"/>
      <c r="DM16" s="642"/>
      <c r="DN16" s="642"/>
      <c r="DO16" s="642"/>
      <c r="DP16" s="643"/>
      <c r="DQ16" s="650" t="s">
        <v>136</v>
      </c>
      <c r="DR16" s="642"/>
      <c r="DS16" s="642"/>
      <c r="DT16" s="642"/>
      <c r="DU16" s="642"/>
      <c r="DV16" s="642"/>
      <c r="DW16" s="642"/>
      <c r="DX16" s="642"/>
      <c r="DY16" s="642"/>
      <c r="DZ16" s="642"/>
      <c r="EA16" s="642"/>
      <c r="EB16" s="642"/>
      <c r="EC16" s="651"/>
    </row>
    <row r="17" spans="2:133" ht="11.25" customHeight="1">
      <c r="B17" s="638" t="s">
        <v>265</v>
      </c>
      <c r="C17" s="639"/>
      <c r="D17" s="639"/>
      <c r="E17" s="639"/>
      <c r="F17" s="639"/>
      <c r="G17" s="639"/>
      <c r="H17" s="639"/>
      <c r="I17" s="639"/>
      <c r="J17" s="639"/>
      <c r="K17" s="639"/>
      <c r="L17" s="639"/>
      <c r="M17" s="639"/>
      <c r="N17" s="639"/>
      <c r="O17" s="639"/>
      <c r="P17" s="639"/>
      <c r="Q17" s="640"/>
      <c r="R17" s="641">
        <v>37714</v>
      </c>
      <c r="S17" s="642"/>
      <c r="T17" s="642"/>
      <c r="U17" s="642"/>
      <c r="V17" s="642"/>
      <c r="W17" s="642"/>
      <c r="X17" s="642"/>
      <c r="Y17" s="643"/>
      <c r="Z17" s="644">
        <v>0.2</v>
      </c>
      <c r="AA17" s="644"/>
      <c r="AB17" s="644"/>
      <c r="AC17" s="644"/>
      <c r="AD17" s="645">
        <v>37714</v>
      </c>
      <c r="AE17" s="645"/>
      <c r="AF17" s="645"/>
      <c r="AG17" s="645"/>
      <c r="AH17" s="645"/>
      <c r="AI17" s="645"/>
      <c r="AJ17" s="645"/>
      <c r="AK17" s="645"/>
      <c r="AL17" s="646">
        <v>0.3</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136</v>
      </c>
      <c r="BH17" s="642"/>
      <c r="BI17" s="642"/>
      <c r="BJ17" s="642"/>
      <c r="BK17" s="642"/>
      <c r="BL17" s="642"/>
      <c r="BM17" s="642"/>
      <c r="BN17" s="643"/>
      <c r="BO17" s="644" t="s">
        <v>242</v>
      </c>
      <c r="BP17" s="644"/>
      <c r="BQ17" s="644"/>
      <c r="BR17" s="644"/>
      <c r="BS17" s="650" t="s">
        <v>173</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1984962</v>
      </c>
      <c r="CS17" s="642"/>
      <c r="CT17" s="642"/>
      <c r="CU17" s="642"/>
      <c r="CV17" s="642"/>
      <c r="CW17" s="642"/>
      <c r="CX17" s="642"/>
      <c r="CY17" s="643"/>
      <c r="CZ17" s="644">
        <v>8.9</v>
      </c>
      <c r="DA17" s="644"/>
      <c r="DB17" s="644"/>
      <c r="DC17" s="644"/>
      <c r="DD17" s="650" t="s">
        <v>173</v>
      </c>
      <c r="DE17" s="642"/>
      <c r="DF17" s="642"/>
      <c r="DG17" s="642"/>
      <c r="DH17" s="642"/>
      <c r="DI17" s="642"/>
      <c r="DJ17" s="642"/>
      <c r="DK17" s="642"/>
      <c r="DL17" s="642"/>
      <c r="DM17" s="642"/>
      <c r="DN17" s="642"/>
      <c r="DO17" s="642"/>
      <c r="DP17" s="643"/>
      <c r="DQ17" s="650">
        <v>1317078</v>
      </c>
      <c r="DR17" s="642"/>
      <c r="DS17" s="642"/>
      <c r="DT17" s="642"/>
      <c r="DU17" s="642"/>
      <c r="DV17" s="642"/>
      <c r="DW17" s="642"/>
      <c r="DX17" s="642"/>
      <c r="DY17" s="642"/>
      <c r="DZ17" s="642"/>
      <c r="EA17" s="642"/>
      <c r="EB17" s="642"/>
      <c r="EC17" s="651"/>
    </row>
    <row r="18" spans="2:133" ht="11.25" customHeight="1">
      <c r="B18" s="638" t="s">
        <v>268</v>
      </c>
      <c r="C18" s="639"/>
      <c r="D18" s="639"/>
      <c r="E18" s="639"/>
      <c r="F18" s="639"/>
      <c r="G18" s="639"/>
      <c r="H18" s="639"/>
      <c r="I18" s="639"/>
      <c r="J18" s="639"/>
      <c r="K18" s="639"/>
      <c r="L18" s="639"/>
      <c r="M18" s="639"/>
      <c r="N18" s="639"/>
      <c r="O18" s="639"/>
      <c r="P18" s="639"/>
      <c r="Q18" s="640"/>
      <c r="R18" s="641">
        <v>2910473</v>
      </c>
      <c r="S18" s="642"/>
      <c r="T18" s="642"/>
      <c r="U18" s="642"/>
      <c r="V18" s="642"/>
      <c r="W18" s="642"/>
      <c r="X18" s="642"/>
      <c r="Y18" s="643"/>
      <c r="Z18" s="644">
        <v>12.8</v>
      </c>
      <c r="AA18" s="644"/>
      <c r="AB18" s="644"/>
      <c r="AC18" s="644"/>
      <c r="AD18" s="645">
        <v>2604502</v>
      </c>
      <c r="AE18" s="645"/>
      <c r="AF18" s="645"/>
      <c r="AG18" s="645"/>
      <c r="AH18" s="645"/>
      <c r="AI18" s="645"/>
      <c r="AJ18" s="645"/>
      <c r="AK18" s="645"/>
      <c r="AL18" s="646">
        <v>22.5</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242</v>
      </c>
      <c r="BH18" s="642"/>
      <c r="BI18" s="642"/>
      <c r="BJ18" s="642"/>
      <c r="BK18" s="642"/>
      <c r="BL18" s="642"/>
      <c r="BM18" s="642"/>
      <c r="BN18" s="643"/>
      <c r="BO18" s="644" t="s">
        <v>242</v>
      </c>
      <c r="BP18" s="644"/>
      <c r="BQ18" s="644"/>
      <c r="BR18" s="644"/>
      <c r="BS18" s="650" t="s">
        <v>173</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173</v>
      </c>
      <c r="CS18" s="642"/>
      <c r="CT18" s="642"/>
      <c r="CU18" s="642"/>
      <c r="CV18" s="642"/>
      <c r="CW18" s="642"/>
      <c r="CX18" s="642"/>
      <c r="CY18" s="643"/>
      <c r="CZ18" s="644" t="s">
        <v>242</v>
      </c>
      <c r="DA18" s="644"/>
      <c r="DB18" s="644"/>
      <c r="DC18" s="644"/>
      <c r="DD18" s="650" t="s">
        <v>136</v>
      </c>
      <c r="DE18" s="642"/>
      <c r="DF18" s="642"/>
      <c r="DG18" s="642"/>
      <c r="DH18" s="642"/>
      <c r="DI18" s="642"/>
      <c r="DJ18" s="642"/>
      <c r="DK18" s="642"/>
      <c r="DL18" s="642"/>
      <c r="DM18" s="642"/>
      <c r="DN18" s="642"/>
      <c r="DO18" s="642"/>
      <c r="DP18" s="643"/>
      <c r="DQ18" s="650" t="s">
        <v>136</v>
      </c>
      <c r="DR18" s="642"/>
      <c r="DS18" s="642"/>
      <c r="DT18" s="642"/>
      <c r="DU18" s="642"/>
      <c r="DV18" s="642"/>
      <c r="DW18" s="642"/>
      <c r="DX18" s="642"/>
      <c r="DY18" s="642"/>
      <c r="DZ18" s="642"/>
      <c r="EA18" s="642"/>
      <c r="EB18" s="642"/>
      <c r="EC18" s="651"/>
    </row>
    <row r="19" spans="2:133" ht="11.25" customHeight="1">
      <c r="B19" s="638" t="s">
        <v>271</v>
      </c>
      <c r="C19" s="639"/>
      <c r="D19" s="639"/>
      <c r="E19" s="639"/>
      <c r="F19" s="639"/>
      <c r="G19" s="639"/>
      <c r="H19" s="639"/>
      <c r="I19" s="639"/>
      <c r="J19" s="639"/>
      <c r="K19" s="639"/>
      <c r="L19" s="639"/>
      <c r="M19" s="639"/>
      <c r="N19" s="639"/>
      <c r="O19" s="639"/>
      <c r="P19" s="639"/>
      <c r="Q19" s="640"/>
      <c r="R19" s="641">
        <v>2604502</v>
      </c>
      <c r="S19" s="642"/>
      <c r="T19" s="642"/>
      <c r="U19" s="642"/>
      <c r="V19" s="642"/>
      <c r="W19" s="642"/>
      <c r="X19" s="642"/>
      <c r="Y19" s="643"/>
      <c r="Z19" s="644">
        <v>11.5</v>
      </c>
      <c r="AA19" s="644"/>
      <c r="AB19" s="644"/>
      <c r="AC19" s="644"/>
      <c r="AD19" s="645">
        <v>2604502</v>
      </c>
      <c r="AE19" s="645"/>
      <c r="AF19" s="645"/>
      <c r="AG19" s="645"/>
      <c r="AH19" s="645"/>
      <c r="AI19" s="645"/>
      <c r="AJ19" s="645"/>
      <c r="AK19" s="645"/>
      <c r="AL19" s="646">
        <v>22.5</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389305</v>
      </c>
      <c r="BH19" s="642"/>
      <c r="BI19" s="642"/>
      <c r="BJ19" s="642"/>
      <c r="BK19" s="642"/>
      <c r="BL19" s="642"/>
      <c r="BM19" s="642"/>
      <c r="BN19" s="643"/>
      <c r="BO19" s="644">
        <v>5.0999999999999996</v>
      </c>
      <c r="BP19" s="644"/>
      <c r="BQ19" s="644"/>
      <c r="BR19" s="644"/>
      <c r="BS19" s="650" t="s">
        <v>173</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136</v>
      </c>
      <c r="CS19" s="642"/>
      <c r="CT19" s="642"/>
      <c r="CU19" s="642"/>
      <c r="CV19" s="642"/>
      <c r="CW19" s="642"/>
      <c r="CX19" s="642"/>
      <c r="CY19" s="643"/>
      <c r="CZ19" s="644" t="s">
        <v>136</v>
      </c>
      <c r="DA19" s="644"/>
      <c r="DB19" s="644"/>
      <c r="DC19" s="644"/>
      <c r="DD19" s="650" t="s">
        <v>136</v>
      </c>
      <c r="DE19" s="642"/>
      <c r="DF19" s="642"/>
      <c r="DG19" s="642"/>
      <c r="DH19" s="642"/>
      <c r="DI19" s="642"/>
      <c r="DJ19" s="642"/>
      <c r="DK19" s="642"/>
      <c r="DL19" s="642"/>
      <c r="DM19" s="642"/>
      <c r="DN19" s="642"/>
      <c r="DO19" s="642"/>
      <c r="DP19" s="643"/>
      <c r="DQ19" s="650" t="s">
        <v>136</v>
      </c>
      <c r="DR19" s="642"/>
      <c r="DS19" s="642"/>
      <c r="DT19" s="642"/>
      <c r="DU19" s="642"/>
      <c r="DV19" s="642"/>
      <c r="DW19" s="642"/>
      <c r="DX19" s="642"/>
      <c r="DY19" s="642"/>
      <c r="DZ19" s="642"/>
      <c r="EA19" s="642"/>
      <c r="EB19" s="642"/>
      <c r="EC19" s="651"/>
    </row>
    <row r="20" spans="2:133" ht="11.25" customHeight="1">
      <c r="B20" s="638" t="s">
        <v>274</v>
      </c>
      <c r="C20" s="639"/>
      <c r="D20" s="639"/>
      <c r="E20" s="639"/>
      <c r="F20" s="639"/>
      <c r="G20" s="639"/>
      <c r="H20" s="639"/>
      <c r="I20" s="639"/>
      <c r="J20" s="639"/>
      <c r="K20" s="639"/>
      <c r="L20" s="639"/>
      <c r="M20" s="639"/>
      <c r="N20" s="639"/>
      <c r="O20" s="639"/>
      <c r="P20" s="639"/>
      <c r="Q20" s="640"/>
      <c r="R20" s="641">
        <v>303918</v>
      </c>
      <c r="S20" s="642"/>
      <c r="T20" s="642"/>
      <c r="U20" s="642"/>
      <c r="V20" s="642"/>
      <c r="W20" s="642"/>
      <c r="X20" s="642"/>
      <c r="Y20" s="643"/>
      <c r="Z20" s="644">
        <v>1.3</v>
      </c>
      <c r="AA20" s="644"/>
      <c r="AB20" s="644"/>
      <c r="AC20" s="644"/>
      <c r="AD20" s="645" t="s">
        <v>173</v>
      </c>
      <c r="AE20" s="645"/>
      <c r="AF20" s="645"/>
      <c r="AG20" s="645"/>
      <c r="AH20" s="645"/>
      <c r="AI20" s="645"/>
      <c r="AJ20" s="645"/>
      <c r="AK20" s="645"/>
      <c r="AL20" s="646" t="s">
        <v>173</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389305</v>
      </c>
      <c r="BH20" s="642"/>
      <c r="BI20" s="642"/>
      <c r="BJ20" s="642"/>
      <c r="BK20" s="642"/>
      <c r="BL20" s="642"/>
      <c r="BM20" s="642"/>
      <c r="BN20" s="643"/>
      <c r="BO20" s="644">
        <v>5.0999999999999996</v>
      </c>
      <c r="BP20" s="644"/>
      <c r="BQ20" s="644"/>
      <c r="BR20" s="644"/>
      <c r="BS20" s="650" t="s">
        <v>173</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22312638</v>
      </c>
      <c r="CS20" s="642"/>
      <c r="CT20" s="642"/>
      <c r="CU20" s="642"/>
      <c r="CV20" s="642"/>
      <c r="CW20" s="642"/>
      <c r="CX20" s="642"/>
      <c r="CY20" s="643"/>
      <c r="CZ20" s="644">
        <v>100</v>
      </c>
      <c r="DA20" s="644"/>
      <c r="DB20" s="644"/>
      <c r="DC20" s="644"/>
      <c r="DD20" s="650">
        <v>1094771</v>
      </c>
      <c r="DE20" s="642"/>
      <c r="DF20" s="642"/>
      <c r="DG20" s="642"/>
      <c r="DH20" s="642"/>
      <c r="DI20" s="642"/>
      <c r="DJ20" s="642"/>
      <c r="DK20" s="642"/>
      <c r="DL20" s="642"/>
      <c r="DM20" s="642"/>
      <c r="DN20" s="642"/>
      <c r="DO20" s="642"/>
      <c r="DP20" s="643"/>
      <c r="DQ20" s="650">
        <v>13168851</v>
      </c>
      <c r="DR20" s="642"/>
      <c r="DS20" s="642"/>
      <c r="DT20" s="642"/>
      <c r="DU20" s="642"/>
      <c r="DV20" s="642"/>
      <c r="DW20" s="642"/>
      <c r="DX20" s="642"/>
      <c r="DY20" s="642"/>
      <c r="DZ20" s="642"/>
      <c r="EA20" s="642"/>
      <c r="EB20" s="642"/>
      <c r="EC20" s="651"/>
    </row>
    <row r="21" spans="2:133" ht="11.25" customHeight="1">
      <c r="B21" s="638" t="s">
        <v>277</v>
      </c>
      <c r="C21" s="639"/>
      <c r="D21" s="639"/>
      <c r="E21" s="639"/>
      <c r="F21" s="639"/>
      <c r="G21" s="639"/>
      <c r="H21" s="639"/>
      <c r="I21" s="639"/>
      <c r="J21" s="639"/>
      <c r="K21" s="639"/>
      <c r="L21" s="639"/>
      <c r="M21" s="639"/>
      <c r="N21" s="639"/>
      <c r="O21" s="639"/>
      <c r="P21" s="639"/>
      <c r="Q21" s="640"/>
      <c r="R21" s="641">
        <v>2053</v>
      </c>
      <c r="S21" s="642"/>
      <c r="T21" s="642"/>
      <c r="U21" s="642"/>
      <c r="V21" s="642"/>
      <c r="W21" s="642"/>
      <c r="X21" s="642"/>
      <c r="Y21" s="643"/>
      <c r="Z21" s="644">
        <v>0</v>
      </c>
      <c r="AA21" s="644"/>
      <c r="AB21" s="644"/>
      <c r="AC21" s="644"/>
      <c r="AD21" s="645" t="s">
        <v>173</v>
      </c>
      <c r="AE21" s="645"/>
      <c r="AF21" s="645"/>
      <c r="AG21" s="645"/>
      <c r="AH21" s="645"/>
      <c r="AI21" s="645"/>
      <c r="AJ21" s="645"/>
      <c r="AK21" s="645"/>
      <c r="AL21" s="646" t="s">
        <v>136</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242</v>
      </c>
      <c r="BH21" s="642"/>
      <c r="BI21" s="642"/>
      <c r="BJ21" s="642"/>
      <c r="BK21" s="642"/>
      <c r="BL21" s="642"/>
      <c r="BM21" s="642"/>
      <c r="BN21" s="643"/>
      <c r="BO21" s="644" t="s">
        <v>242</v>
      </c>
      <c r="BP21" s="644"/>
      <c r="BQ21" s="644"/>
      <c r="BR21" s="644"/>
      <c r="BS21" s="650" t="s">
        <v>173</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279</v>
      </c>
      <c r="C22" s="639"/>
      <c r="D22" s="639"/>
      <c r="E22" s="639"/>
      <c r="F22" s="639"/>
      <c r="G22" s="639"/>
      <c r="H22" s="639"/>
      <c r="I22" s="639"/>
      <c r="J22" s="639"/>
      <c r="K22" s="639"/>
      <c r="L22" s="639"/>
      <c r="M22" s="639"/>
      <c r="N22" s="639"/>
      <c r="O22" s="639"/>
      <c r="P22" s="639"/>
      <c r="Q22" s="640"/>
      <c r="R22" s="641">
        <v>12167300</v>
      </c>
      <c r="S22" s="642"/>
      <c r="T22" s="642"/>
      <c r="U22" s="642"/>
      <c r="V22" s="642"/>
      <c r="W22" s="642"/>
      <c r="X22" s="642"/>
      <c r="Y22" s="643"/>
      <c r="Z22" s="644">
        <v>53.5</v>
      </c>
      <c r="AA22" s="644"/>
      <c r="AB22" s="644"/>
      <c r="AC22" s="644"/>
      <c r="AD22" s="645">
        <v>11472024</v>
      </c>
      <c r="AE22" s="645"/>
      <c r="AF22" s="645"/>
      <c r="AG22" s="645"/>
      <c r="AH22" s="645"/>
      <c r="AI22" s="645"/>
      <c r="AJ22" s="645"/>
      <c r="AK22" s="645"/>
      <c r="AL22" s="646">
        <v>99.2</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173</v>
      </c>
      <c r="BH22" s="642"/>
      <c r="BI22" s="642"/>
      <c r="BJ22" s="642"/>
      <c r="BK22" s="642"/>
      <c r="BL22" s="642"/>
      <c r="BM22" s="642"/>
      <c r="BN22" s="643"/>
      <c r="BO22" s="644" t="s">
        <v>173</v>
      </c>
      <c r="BP22" s="644"/>
      <c r="BQ22" s="644"/>
      <c r="BR22" s="644"/>
      <c r="BS22" s="650" t="s">
        <v>173</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282</v>
      </c>
      <c r="C23" s="639"/>
      <c r="D23" s="639"/>
      <c r="E23" s="639"/>
      <c r="F23" s="639"/>
      <c r="G23" s="639"/>
      <c r="H23" s="639"/>
      <c r="I23" s="639"/>
      <c r="J23" s="639"/>
      <c r="K23" s="639"/>
      <c r="L23" s="639"/>
      <c r="M23" s="639"/>
      <c r="N23" s="639"/>
      <c r="O23" s="639"/>
      <c r="P23" s="639"/>
      <c r="Q23" s="640"/>
      <c r="R23" s="641">
        <v>7967</v>
      </c>
      <c r="S23" s="642"/>
      <c r="T23" s="642"/>
      <c r="U23" s="642"/>
      <c r="V23" s="642"/>
      <c r="W23" s="642"/>
      <c r="X23" s="642"/>
      <c r="Y23" s="643"/>
      <c r="Z23" s="644">
        <v>0</v>
      </c>
      <c r="AA23" s="644"/>
      <c r="AB23" s="644"/>
      <c r="AC23" s="644"/>
      <c r="AD23" s="645">
        <v>7967</v>
      </c>
      <c r="AE23" s="645"/>
      <c r="AF23" s="645"/>
      <c r="AG23" s="645"/>
      <c r="AH23" s="645"/>
      <c r="AI23" s="645"/>
      <c r="AJ23" s="645"/>
      <c r="AK23" s="645"/>
      <c r="AL23" s="646">
        <v>0.1</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v>389305</v>
      </c>
      <c r="BH23" s="642"/>
      <c r="BI23" s="642"/>
      <c r="BJ23" s="642"/>
      <c r="BK23" s="642"/>
      <c r="BL23" s="642"/>
      <c r="BM23" s="642"/>
      <c r="BN23" s="643"/>
      <c r="BO23" s="644">
        <v>5.0999999999999996</v>
      </c>
      <c r="BP23" s="644"/>
      <c r="BQ23" s="644"/>
      <c r="BR23" s="644"/>
      <c r="BS23" s="650" t="s">
        <v>173</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c r="B24" s="638" t="s">
        <v>289</v>
      </c>
      <c r="C24" s="639"/>
      <c r="D24" s="639"/>
      <c r="E24" s="639"/>
      <c r="F24" s="639"/>
      <c r="G24" s="639"/>
      <c r="H24" s="639"/>
      <c r="I24" s="639"/>
      <c r="J24" s="639"/>
      <c r="K24" s="639"/>
      <c r="L24" s="639"/>
      <c r="M24" s="639"/>
      <c r="N24" s="639"/>
      <c r="O24" s="639"/>
      <c r="P24" s="639"/>
      <c r="Q24" s="640"/>
      <c r="R24" s="641">
        <v>12961</v>
      </c>
      <c r="S24" s="642"/>
      <c r="T24" s="642"/>
      <c r="U24" s="642"/>
      <c r="V24" s="642"/>
      <c r="W24" s="642"/>
      <c r="X24" s="642"/>
      <c r="Y24" s="643"/>
      <c r="Z24" s="644">
        <v>0.1</v>
      </c>
      <c r="AA24" s="644"/>
      <c r="AB24" s="644"/>
      <c r="AC24" s="644"/>
      <c r="AD24" s="645" t="s">
        <v>173</v>
      </c>
      <c r="AE24" s="645"/>
      <c r="AF24" s="645"/>
      <c r="AG24" s="645"/>
      <c r="AH24" s="645"/>
      <c r="AI24" s="645"/>
      <c r="AJ24" s="645"/>
      <c r="AK24" s="645"/>
      <c r="AL24" s="646" t="s">
        <v>173</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173</v>
      </c>
      <c r="BH24" s="642"/>
      <c r="BI24" s="642"/>
      <c r="BJ24" s="642"/>
      <c r="BK24" s="642"/>
      <c r="BL24" s="642"/>
      <c r="BM24" s="642"/>
      <c r="BN24" s="643"/>
      <c r="BO24" s="644" t="s">
        <v>136</v>
      </c>
      <c r="BP24" s="644"/>
      <c r="BQ24" s="644"/>
      <c r="BR24" s="644"/>
      <c r="BS24" s="650" t="s">
        <v>242</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9970583</v>
      </c>
      <c r="CS24" s="631"/>
      <c r="CT24" s="631"/>
      <c r="CU24" s="631"/>
      <c r="CV24" s="631"/>
      <c r="CW24" s="631"/>
      <c r="CX24" s="631"/>
      <c r="CY24" s="632"/>
      <c r="CZ24" s="635">
        <v>44.7</v>
      </c>
      <c r="DA24" s="636"/>
      <c r="DB24" s="636"/>
      <c r="DC24" s="655"/>
      <c r="DD24" s="674">
        <v>5856616</v>
      </c>
      <c r="DE24" s="631"/>
      <c r="DF24" s="631"/>
      <c r="DG24" s="631"/>
      <c r="DH24" s="631"/>
      <c r="DI24" s="631"/>
      <c r="DJ24" s="631"/>
      <c r="DK24" s="632"/>
      <c r="DL24" s="674">
        <v>5848482</v>
      </c>
      <c r="DM24" s="631"/>
      <c r="DN24" s="631"/>
      <c r="DO24" s="631"/>
      <c r="DP24" s="631"/>
      <c r="DQ24" s="631"/>
      <c r="DR24" s="631"/>
      <c r="DS24" s="631"/>
      <c r="DT24" s="631"/>
      <c r="DU24" s="631"/>
      <c r="DV24" s="632"/>
      <c r="DW24" s="635">
        <v>46.9</v>
      </c>
      <c r="DX24" s="636"/>
      <c r="DY24" s="636"/>
      <c r="DZ24" s="636"/>
      <c r="EA24" s="636"/>
      <c r="EB24" s="636"/>
      <c r="EC24" s="637"/>
    </row>
    <row r="25" spans="2:133" ht="11.25" customHeight="1">
      <c r="B25" s="638" t="s">
        <v>292</v>
      </c>
      <c r="C25" s="639"/>
      <c r="D25" s="639"/>
      <c r="E25" s="639"/>
      <c r="F25" s="639"/>
      <c r="G25" s="639"/>
      <c r="H25" s="639"/>
      <c r="I25" s="639"/>
      <c r="J25" s="639"/>
      <c r="K25" s="639"/>
      <c r="L25" s="639"/>
      <c r="M25" s="639"/>
      <c r="N25" s="639"/>
      <c r="O25" s="639"/>
      <c r="P25" s="639"/>
      <c r="Q25" s="640"/>
      <c r="R25" s="641">
        <v>273911</v>
      </c>
      <c r="S25" s="642"/>
      <c r="T25" s="642"/>
      <c r="U25" s="642"/>
      <c r="V25" s="642"/>
      <c r="W25" s="642"/>
      <c r="X25" s="642"/>
      <c r="Y25" s="643"/>
      <c r="Z25" s="644">
        <v>1.2</v>
      </c>
      <c r="AA25" s="644"/>
      <c r="AB25" s="644"/>
      <c r="AC25" s="644"/>
      <c r="AD25" s="645">
        <v>61473</v>
      </c>
      <c r="AE25" s="645"/>
      <c r="AF25" s="645"/>
      <c r="AG25" s="645"/>
      <c r="AH25" s="645"/>
      <c r="AI25" s="645"/>
      <c r="AJ25" s="645"/>
      <c r="AK25" s="645"/>
      <c r="AL25" s="646">
        <v>0.5</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242</v>
      </c>
      <c r="BH25" s="642"/>
      <c r="BI25" s="642"/>
      <c r="BJ25" s="642"/>
      <c r="BK25" s="642"/>
      <c r="BL25" s="642"/>
      <c r="BM25" s="642"/>
      <c r="BN25" s="643"/>
      <c r="BO25" s="644" t="s">
        <v>136</v>
      </c>
      <c r="BP25" s="644"/>
      <c r="BQ25" s="644"/>
      <c r="BR25" s="644"/>
      <c r="BS25" s="650" t="s">
        <v>173</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3584389</v>
      </c>
      <c r="CS25" s="677"/>
      <c r="CT25" s="677"/>
      <c r="CU25" s="677"/>
      <c r="CV25" s="677"/>
      <c r="CW25" s="677"/>
      <c r="CX25" s="677"/>
      <c r="CY25" s="678"/>
      <c r="CZ25" s="646">
        <v>16.100000000000001</v>
      </c>
      <c r="DA25" s="675"/>
      <c r="DB25" s="675"/>
      <c r="DC25" s="679"/>
      <c r="DD25" s="650">
        <v>3284701</v>
      </c>
      <c r="DE25" s="677"/>
      <c r="DF25" s="677"/>
      <c r="DG25" s="677"/>
      <c r="DH25" s="677"/>
      <c r="DI25" s="677"/>
      <c r="DJ25" s="677"/>
      <c r="DK25" s="678"/>
      <c r="DL25" s="650">
        <v>3276720</v>
      </c>
      <c r="DM25" s="677"/>
      <c r="DN25" s="677"/>
      <c r="DO25" s="677"/>
      <c r="DP25" s="677"/>
      <c r="DQ25" s="677"/>
      <c r="DR25" s="677"/>
      <c r="DS25" s="677"/>
      <c r="DT25" s="677"/>
      <c r="DU25" s="677"/>
      <c r="DV25" s="678"/>
      <c r="DW25" s="646">
        <v>26.3</v>
      </c>
      <c r="DX25" s="675"/>
      <c r="DY25" s="675"/>
      <c r="DZ25" s="675"/>
      <c r="EA25" s="675"/>
      <c r="EB25" s="675"/>
      <c r="EC25" s="676"/>
    </row>
    <row r="26" spans="2:133" ht="11.25" customHeight="1">
      <c r="B26" s="638" t="s">
        <v>295</v>
      </c>
      <c r="C26" s="639"/>
      <c r="D26" s="639"/>
      <c r="E26" s="639"/>
      <c r="F26" s="639"/>
      <c r="G26" s="639"/>
      <c r="H26" s="639"/>
      <c r="I26" s="639"/>
      <c r="J26" s="639"/>
      <c r="K26" s="639"/>
      <c r="L26" s="639"/>
      <c r="M26" s="639"/>
      <c r="N26" s="639"/>
      <c r="O26" s="639"/>
      <c r="P26" s="639"/>
      <c r="Q26" s="640"/>
      <c r="R26" s="641">
        <v>134632</v>
      </c>
      <c r="S26" s="642"/>
      <c r="T26" s="642"/>
      <c r="U26" s="642"/>
      <c r="V26" s="642"/>
      <c r="W26" s="642"/>
      <c r="X26" s="642"/>
      <c r="Y26" s="643"/>
      <c r="Z26" s="644">
        <v>0.6</v>
      </c>
      <c r="AA26" s="644"/>
      <c r="AB26" s="644"/>
      <c r="AC26" s="644"/>
      <c r="AD26" s="645" t="s">
        <v>242</v>
      </c>
      <c r="AE26" s="645"/>
      <c r="AF26" s="645"/>
      <c r="AG26" s="645"/>
      <c r="AH26" s="645"/>
      <c r="AI26" s="645"/>
      <c r="AJ26" s="645"/>
      <c r="AK26" s="645"/>
      <c r="AL26" s="646" t="s">
        <v>173</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173</v>
      </c>
      <c r="BH26" s="642"/>
      <c r="BI26" s="642"/>
      <c r="BJ26" s="642"/>
      <c r="BK26" s="642"/>
      <c r="BL26" s="642"/>
      <c r="BM26" s="642"/>
      <c r="BN26" s="643"/>
      <c r="BO26" s="644" t="s">
        <v>242</v>
      </c>
      <c r="BP26" s="644"/>
      <c r="BQ26" s="644"/>
      <c r="BR26" s="644"/>
      <c r="BS26" s="650" t="s">
        <v>173</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2395283</v>
      </c>
      <c r="CS26" s="642"/>
      <c r="CT26" s="642"/>
      <c r="CU26" s="642"/>
      <c r="CV26" s="642"/>
      <c r="CW26" s="642"/>
      <c r="CX26" s="642"/>
      <c r="CY26" s="643"/>
      <c r="CZ26" s="646">
        <v>10.7</v>
      </c>
      <c r="DA26" s="675"/>
      <c r="DB26" s="675"/>
      <c r="DC26" s="679"/>
      <c r="DD26" s="650">
        <v>2105372</v>
      </c>
      <c r="DE26" s="642"/>
      <c r="DF26" s="642"/>
      <c r="DG26" s="642"/>
      <c r="DH26" s="642"/>
      <c r="DI26" s="642"/>
      <c r="DJ26" s="642"/>
      <c r="DK26" s="643"/>
      <c r="DL26" s="650" t="s">
        <v>136</v>
      </c>
      <c r="DM26" s="642"/>
      <c r="DN26" s="642"/>
      <c r="DO26" s="642"/>
      <c r="DP26" s="642"/>
      <c r="DQ26" s="642"/>
      <c r="DR26" s="642"/>
      <c r="DS26" s="642"/>
      <c r="DT26" s="642"/>
      <c r="DU26" s="642"/>
      <c r="DV26" s="643"/>
      <c r="DW26" s="646" t="s">
        <v>136</v>
      </c>
      <c r="DX26" s="675"/>
      <c r="DY26" s="675"/>
      <c r="DZ26" s="675"/>
      <c r="EA26" s="675"/>
      <c r="EB26" s="675"/>
      <c r="EC26" s="676"/>
    </row>
    <row r="27" spans="2:133" ht="11.25" customHeight="1">
      <c r="B27" s="638" t="s">
        <v>298</v>
      </c>
      <c r="C27" s="639"/>
      <c r="D27" s="639"/>
      <c r="E27" s="639"/>
      <c r="F27" s="639"/>
      <c r="G27" s="639"/>
      <c r="H27" s="639"/>
      <c r="I27" s="639"/>
      <c r="J27" s="639"/>
      <c r="K27" s="639"/>
      <c r="L27" s="639"/>
      <c r="M27" s="639"/>
      <c r="N27" s="639"/>
      <c r="O27" s="639"/>
      <c r="P27" s="639"/>
      <c r="Q27" s="640"/>
      <c r="R27" s="641">
        <v>2952195</v>
      </c>
      <c r="S27" s="642"/>
      <c r="T27" s="642"/>
      <c r="U27" s="642"/>
      <c r="V27" s="642"/>
      <c r="W27" s="642"/>
      <c r="X27" s="642"/>
      <c r="Y27" s="643"/>
      <c r="Z27" s="644">
        <v>13</v>
      </c>
      <c r="AA27" s="644"/>
      <c r="AB27" s="644"/>
      <c r="AC27" s="644"/>
      <c r="AD27" s="645" t="s">
        <v>136</v>
      </c>
      <c r="AE27" s="645"/>
      <c r="AF27" s="645"/>
      <c r="AG27" s="645"/>
      <c r="AH27" s="645"/>
      <c r="AI27" s="645"/>
      <c r="AJ27" s="645"/>
      <c r="AK27" s="645"/>
      <c r="AL27" s="646" t="s">
        <v>136</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7602218</v>
      </c>
      <c r="BH27" s="642"/>
      <c r="BI27" s="642"/>
      <c r="BJ27" s="642"/>
      <c r="BK27" s="642"/>
      <c r="BL27" s="642"/>
      <c r="BM27" s="642"/>
      <c r="BN27" s="643"/>
      <c r="BO27" s="644">
        <v>100</v>
      </c>
      <c r="BP27" s="644"/>
      <c r="BQ27" s="644"/>
      <c r="BR27" s="644"/>
      <c r="BS27" s="650" t="s">
        <v>173</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4401232</v>
      </c>
      <c r="CS27" s="677"/>
      <c r="CT27" s="677"/>
      <c r="CU27" s="677"/>
      <c r="CV27" s="677"/>
      <c r="CW27" s="677"/>
      <c r="CX27" s="677"/>
      <c r="CY27" s="678"/>
      <c r="CZ27" s="646">
        <v>19.7</v>
      </c>
      <c r="DA27" s="675"/>
      <c r="DB27" s="675"/>
      <c r="DC27" s="679"/>
      <c r="DD27" s="650">
        <v>1254837</v>
      </c>
      <c r="DE27" s="677"/>
      <c r="DF27" s="677"/>
      <c r="DG27" s="677"/>
      <c r="DH27" s="677"/>
      <c r="DI27" s="677"/>
      <c r="DJ27" s="677"/>
      <c r="DK27" s="678"/>
      <c r="DL27" s="650">
        <v>1254684</v>
      </c>
      <c r="DM27" s="677"/>
      <c r="DN27" s="677"/>
      <c r="DO27" s="677"/>
      <c r="DP27" s="677"/>
      <c r="DQ27" s="677"/>
      <c r="DR27" s="677"/>
      <c r="DS27" s="677"/>
      <c r="DT27" s="677"/>
      <c r="DU27" s="677"/>
      <c r="DV27" s="678"/>
      <c r="DW27" s="646">
        <v>10.1</v>
      </c>
      <c r="DX27" s="675"/>
      <c r="DY27" s="675"/>
      <c r="DZ27" s="675"/>
      <c r="EA27" s="675"/>
      <c r="EB27" s="675"/>
      <c r="EC27" s="676"/>
    </row>
    <row r="28" spans="2:133" ht="11.25" customHeight="1">
      <c r="B28" s="683" t="s">
        <v>301</v>
      </c>
      <c r="C28" s="684"/>
      <c r="D28" s="684"/>
      <c r="E28" s="684"/>
      <c r="F28" s="684"/>
      <c r="G28" s="684"/>
      <c r="H28" s="684"/>
      <c r="I28" s="684"/>
      <c r="J28" s="684"/>
      <c r="K28" s="684"/>
      <c r="L28" s="684"/>
      <c r="M28" s="684"/>
      <c r="N28" s="684"/>
      <c r="O28" s="684"/>
      <c r="P28" s="684"/>
      <c r="Q28" s="685"/>
      <c r="R28" s="641" t="s">
        <v>173</v>
      </c>
      <c r="S28" s="642"/>
      <c r="T28" s="642"/>
      <c r="U28" s="642"/>
      <c r="V28" s="642"/>
      <c r="W28" s="642"/>
      <c r="X28" s="642"/>
      <c r="Y28" s="643"/>
      <c r="Z28" s="644" t="s">
        <v>173</v>
      </c>
      <c r="AA28" s="644"/>
      <c r="AB28" s="644"/>
      <c r="AC28" s="644"/>
      <c r="AD28" s="645" t="s">
        <v>173</v>
      </c>
      <c r="AE28" s="645"/>
      <c r="AF28" s="645"/>
      <c r="AG28" s="645"/>
      <c r="AH28" s="645"/>
      <c r="AI28" s="645"/>
      <c r="AJ28" s="645"/>
      <c r="AK28" s="645"/>
      <c r="AL28" s="646" t="s">
        <v>173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1984962</v>
      </c>
      <c r="CS28" s="642"/>
      <c r="CT28" s="642"/>
      <c r="CU28" s="642"/>
      <c r="CV28" s="642"/>
      <c r="CW28" s="642"/>
      <c r="CX28" s="642"/>
      <c r="CY28" s="643"/>
      <c r="CZ28" s="646">
        <v>8.9</v>
      </c>
      <c r="DA28" s="675"/>
      <c r="DB28" s="675"/>
      <c r="DC28" s="679"/>
      <c r="DD28" s="650">
        <v>1317078</v>
      </c>
      <c r="DE28" s="642"/>
      <c r="DF28" s="642"/>
      <c r="DG28" s="642"/>
      <c r="DH28" s="642"/>
      <c r="DI28" s="642"/>
      <c r="DJ28" s="642"/>
      <c r="DK28" s="643"/>
      <c r="DL28" s="650">
        <v>1317078</v>
      </c>
      <c r="DM28" s="642"/>
      <c r="DN28" s="642"/>
      <c r="DO28" s="642"/>
      <c r="DP28" s="642"/>
      <c r="DQ28" s="642"/>
      <c r="DR28" s="642"/>
      <c r="DS28" s="642"/>
      <c r="DT28" s="642"/>
      <c r="DU28" s="642"/>
      <c r="DV28" s="643"/>
      <c r="DW28" s="646">
        <v>10.6</v>
      </c>
      <c r="DX28" s="675"/>
      <c r="DY28" s="675"/>
      <c r="DZ28" s="675"/>
      <c r="EA28" s="675"/>
      <c r="EB28" s="675"/>
      <c r="EC28" s="676"/>
    </row>
    <row r="29" spans="2:133" ht="11.25" customHeight="1">
      <c r="B29" s="638" t="s">
        <v>303</v>
      </c>
      <c r="C29" s="639"/>
      <c r="D29" s="639"/>
      <c r="E29" s="639"/>
      <c r="F29" s="639"/>
      <c r="G29" s="639"/>
      <c r="H29" s="639"/>
      <c r="I29" s="639"/>
      <c r="J29" s="639"/>
      <c r="K29" s="639"/>
      <c r="L29" s="639"/>
      <c r="M29" s="639"/>
      <c r="N29" s="639"/>
      <c r="O29" s="639"/>
      <c r="P29" s="639"/>
      <c r="Q29" s="640"/>
      <c r="R29" s="641">
        <v>4099231</v>
      </c>
      <c r="S29" s="642"/>
      <c r="T29" s="642"/>
      <c r="U29" s="642"/>
      <c r="V29" s="642"/>
      <c r="W29" s="642"/>
      <c r="X29" s="642"/>
      <c r="Y29" s="643"/>
      <c r="Z29" s="644">
        <v>18</v>
      </c>
      <c r="AA29" s="644"/>
      <c r="AB29" s="644"/>
      <c r="AC29" s="644"/>
      <c r="AD29" s="645" t="s">
        <v>136</v>
      </c>
      <c r="AE29" s="645"/>
      <c r="AF29" s="645"/>
      <c r="AG29" s="645"/>
      <c r="AH29" s="645"/>
      <c r="AI29" s="645"/>
      <c r="AJ29" s="645"/>
      <c r="AK29" s="645"/>
      <c r="AL29" s="646" t="s">
        <v>242</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1984962</v>
      </c>
      <c r="CS29" s="677"/>
      <c r="CT29" s="677"/>
      <c r="CU29" s="677"/>
      <c r="CV29" s="677"/>
      <c r="CW29" s="677"/>
      <c r="CX29" s="677"/>
      <c r="CY29" s="678"/>
      <c r="CZ29" s="646">
        <v>8.9</v>
      </c>
      <c r="DA29" s="675"/>
      <c r="DB29" s="675"/>
      <c r="DC29" s="679"/>
      <c r="DD29" s="650">
        <v>1317078</v>
      </c>
      <c r="DE29" s="677"/>
      <c r="DF29" s="677"/>
      <c r="DG29" s="677"/>
      <c r="DH29" s="677"/>
      <c r="DI29" s="677"/>
      <c r="DJ29" s="677"/>
      <c r="DK29" s="678"/>
      <c r="DL29" s="650">
        <v>1317078</v>
      </c>
      <c r="DM29" s="677"/>
      <c r="DN29" s="677"/>
      <c r="DO29" s="677"/>
      <c r="DP29" s="677"/>
      <c r="DQ29" s="677"/>
      <c r="DR29" s="677"/>
      <c r="DS29" s="677"/>
      <c r="DT29" s="677"/>
      <c r="DU29" s="677"/>
      <c r="DV29" s="678"/>
      <c r="DW29" s="646">
        <v>10.6</v>
      </c>
      <c r="DX29" s="675"/>
      <c r="DY29" s="675"/>
      <c r="DZ29" s="675"/>
      <c r="EA29" s="675"/>
      <c r="EB29" s="675"/>
      <c r="EC29" s="676"/>
    </row>
    <row r="30" spans="2:133" ht="11.25" customHeight="1">
      <c r="B30" s="638" t="s">
        <v>308</v>
      </c>
      <c r="C30" s="639"/>
      <c r="D30" s="639"/>
      <c r="E30" s="639"/>
      <c r="F30" s="639"/>
      <c r="G30" s="639"/>
      <c r="H30" s="639"/>
      <c r="I30" s="639"/>
      <c r="J30" s="639"/>
      <c r="K30" s="639"/>
      <c r="L30" s="639"/>
      <c r="M30" s="639"/>
      <c r="N30" s="639"/>
      <c r="O30" s="639"/>
      <c r="P30" s="639"/>
      <c r="Q30" s="640"/>
      <c r="R30" s="641">
        <v>28754</v>
      </c>
      <c r="S30" s="642"/>
      <c r="T30" s="642"/>
      <c r="U30" s="642"/>
      <c r="V30" s="642"/>
      <c r="W30" s="642"/>
      <c r="X30" s="642"/>
      <c r="Y30" s="643"/>
      <c r="Z30" s="644">
        <v>0.1</v>
      </c>
      <c r="AA30" s="644"/>
      <c r="AB30" s="644"/>
      <c r="AC30" s="644"/>
      <c r="AD30" s="645">
        <v>22221</v>
      </c>
      <c r="AE30" s="645"/>
      <c r="AF30" s="645"/>
      <c r="AG30" s="645"/>
      <c r="AH30" s="645"/>
      <c r="AI30" s="645"/>
      <c r="AJ30" s="645"/>
      <c r="AK30" s="645"/>
      <c r="AL30" s="646">
        <v>0.2</v>
      </c>
      <c r="AM30" s="647"/>
      <c r="AN30" s="647"/>
      <c r="AO30" s="648"/>
      <c r="AP30" s="689" t="s">
        <v>309</v>
      </c>
      <c r="AQ30" s="690"/>
      <c r="AR30" s="690"/>
      <c r="AS30" s="690"/>
      <c r="AT30" s="695" t="s">
        <v>310</v>
      </c>
      <c r="AU30" s="230"/>
      <c r="AV30" s="230"/>
      <c r="AW30" s="230"/>
      <c r="AX30" s="627" t="s">
        <v>185</v>
      </c>
      <c r="AY30" s="628"/>
      <c r="AZ30" s="628"/>
      <c r="BA30" s="628"/>
      <c r="BB30" s="628"/>
      <c r="BC30" s="628"/>
      <c r="BD30" s="628"/>
      <c r="BE30" s="628"/>
      <c r="BF30" s="629"/>
      <c r="BG30" s="701">
        <v>97.6</v>
      </c>
      <c r="BH30" s="702"/>
      <c r="BI30" s="702"/>
      <c r="BJ30" s="702"/>
      <c r="BK30" s="702"/>
      <c r="BL30" s="702"/>
      <c r="BM30" s="636">
        <v>90.5</v>
      </c>
      <c r="BN30" s="702"/>
      <c r="BO30" s="702"/>
      <c r="BP30" s="702"/>
      <c r="BQ30" s="703"/>
      <c r="BR30" s="701">
        <v>97.4</v>
      </c>
      <c r="BS30" s="702"/>
      <c r="BT30" s="702"/>
      <c r="BU30" s="702"/>
      <c r="BV30" s="702"/>
      <c r="BW30" s="702"/>
      <c r="BX30" s="636">
        <v>88.8</v>
      </c>
      <c r="BY30" s="702"/>
      <c r="BZ30" s="702"/>
      <c r="CA30" s="702"/>
      <c r="CB30" s="703"/>
      <c r="CD30" s="706"/>
      <c r="CE30" s="707"/>
      <c r="CF30" s="656" t="s">
        <v>311</v>
      </c>
      <c r="CG30" s="657"/>
      <c r="CH30" s="657"/>
      <c r="CI30" s="657"/>
      <c r="CJ30" s="657"/>
      <c r="CK30" s="657"/>
      <c r="CL30" s="657"/>
      <c r="CM30" s="657"/>
      <c r="CN30" s="657"/>
      <c r="CO30" s="657"/>
      <c r="CP30" s="657"/>
      <c r="CQ30" s="658"/>
      <c r="CR30" s="641">
        <v>1790377</v>
      </c>
      <c r="CS30" s="642"/>
      <c r="CT30" s="642"/>
      <c r="CU30" s="642"/>
      <c r="CV30" s="642"/>
      <c r="CW30" s="642"/>
      <c r="CX30" s="642"/>
      <c r="CY30" s="643"/>
      <c r="CZ30" s="646">
        <v>8</v>
      </c>
      <c r="DA30" s="675"/>
      <c r="DB30" s="675"/>
      <c r="DC30" s="679"/>
      <c r="DD30" s="650">
        <v>1219098</v>
      </c>
      <c r="DE30" s="642"/>
      <c r="DF30" s="642"/>
      <c r="DG30" s="642"/>
      <c r="DH30" s="642"/>
      <c r="DI30" s="642"/>
      <c r="DJ30" s="642"/>
      <c r="DK30" s="643"/>
      <c r="DL30" s="650">
        <v>1219098</v>
      </c>
      <c r="DM30" s="642"/>
      <c r="DN30" s="642"/>
      <c r="DO30" s="642"/>
      <c r="DP30" s="642"/>
      <c r="DQ30" s="642"/>
      <c r="DR30" s="642"/>
      <c r="DS30" s="642"/>
      <c r="DT30" s="642"/>
      <c r="DU30" s="642"/>
      <c r="DV30" s="643"/>
      <c r="DW30" s="646">
        <v>9.8000000000000007</v>
      </c>
      <c r="DX30" s="675"/>
      <c r="DY30" s="675"/>
      <c r="DZ30" s="675"/>
      <c r="EA30" s="675"/>
      <c r="EB30" s="675"/>
      <c r="EC30" s="676"/>
    </row>
    <row r="31" spans="2:133" ht="11.25" customHeight="1">
      <c r="B31" s="638" t="s">
        <v>312</v>
      </c>
      <c r="C31" s="639"/>
      <c r="D31" s="639"/>
      <c r="E31" s="639"/>
      <c r="F31" s="639"/>
      <c r="G31" s="639"/>
      <c r="H31" s="639"/>
      <c r="I31" s="639"/>
      <c r="J31" s="639"/>
      <c r="K31" s="639"/>
      <c r="L31" s="639"/>
      <c r="M31" s="639"/>
      <c r="N31" s="639"/>
      <c r="O31" s="639"/>
      <c r="P31" s="639"/>
      <c r="Q31" s="640"/>
      <c r="R31" s="641">
        <v>17660</v>
      </c>
      <c r="S31" s="642"/>
      <c r="T31" s="642"/>
      <c r="U31" s="642"/>
      <c r="V31" s="642"/>
      <c r="W31" s="642"/>
      <c r="X31" s="642"/>
      <c r="Y31" s="643"/>
      <c r="Z31" s="644">
        <v>0.1</v>
      </c>
      <c r="AA31" s="644"/>
      <c r="AB31" s="644"/>
      <c r="AC31" s="644"/>
      <c r="AD31" s="645" t="s">
        <v>173</v>
      </c>
      <c r="AE31" s="645"/>
      <c r="AF31" s="645"/>
      <c r="AG31" s="645"/>
      <c r="AH31" s="645"/>
      <c r="AI31" s="645"/>
      <c r="AJ31" s="645"/>
      <c r="AK31" s="645"/>
      <c r="AL31" s="646" t="s">
        <v>136</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97.8</v>
      </c>
      <c r="BH31" s="677"/>
      <c r="BI31" s="677"/>
      <c r="BJ31" s="677"/>
      <c r="BK31" s="677"/>
      <c r="BL31" s="677"/>
      <c r="BM31" s="647">
        <v>91.3</v>
      </c>
      <c r="BN31" s="699"/>
      <c r="BO31" s="699"/>
      <c r="BP31" s="699"/>
      <c r="BQ31" s="700"/>
      <c r="BR31" s="698">
        <v>97.6</v>
      </c>
      <c r="BS31" s="677"/>
      <c r="BT31" s="677"/>
      <c r="BU31" s="677"/>
      <c r="BV31" s="677"/>
      <c r="BW31" s="677"/>
      <c r="BX31" s="647">
        <v>88.9</v>
      </c>
      <c r="BY31" s="699"/>
      <c r="BZ31" s="699"/>
      <c r="CA31" s="699"/>
      <c r="CB31" s="700"/>
      <c r="CD31" s="706"/>
      <c r="CE31" s="707"/>
      <c r="CF31" s="656" t="s">
        <v>315</v>
      </c>
      <c r="CG31" s="657"/>
      <c r="CH31" s="657"/>
      <c r="CI31" s="657"/>
      <c r="CJ31" s="657"/>
      <c r="CK31" s="657"/>
      <c r="CL31" s="657"/>
      <c r="CM31" s="657"/>
      <c r="CN31" s="657"/>
      <c r="CO31" s="657"/>
      <c r="CP31" s="657"/>
      <c r="CQ31" s="658"/>
      <c r="CR31" s="641">
        <v>194585</v>
      </c>
      <c r="CS31" s="677"/>
      <c r="CT31" s="677"/>
      <c r="CU31" s="677"/>
      <c r="CV31" s="677"/>
      <c r="CW31" s="677"/>
      <c r="CX31" s="677"/>
      <c r="CY31" s="678"/>
      <c r="CZ31" s="646">
        <v>0.9</v>
      </c>
      <c r="DA31" s="675"/>
      <c r="DB31" s="675"/>
      <c r="DC31" s="679"/>
      <c r="DD31" s="650">
        <v>97980</v>
      </c>
      <c r="DE31" s="677"/>
      <c r="DF31" s="677"/>
      <c r="DG31" s="677"/>
      <c r="DH31" s="677"/>
      <c r="DI31" s="677"/>
      <c r="DJ31" s="677"/>
      <c r="DK31" s="678"/>
      <c r="DL31" s="650">
        <v>97980</v>
      </c>
      <c r="DM31" s="677"/>
      <c r="DN31" s="677"/>
      <c r="DO31" s="677"/>
      <c r="DP31" s="677"/>
      <c r="DQ31" s="677"/>
      <c r="DR31" s="677"/>
      <c r="DS31" s="677"/>
      <c r="DT31" s="677"/>
      <c r="DU31" s="677"/>
      <c r="DV31" s="678"/>
      <c r="DW31" s="646">
        <v>0.8</v>
      </c>
      <c r="DX31" s="675"/>
      <c r="DY31" s="675"/>
      <c r="DZ31" s="675"/>
      <c r="EA31" s="675"/>
      <c r="EB31" s="675"/>
      <c r="EC31" s="676"/>
    </row>
    <row r="32" spans="2:133" ht="11.25" customHeight="1">
      <c r="B32" s="638" t="s">
        <v>316</v>
      </c>
      <c r="C32" s="639"/>
      <c r="D32" s="639"/>
      <c r="E32" s="639"/>
      <c r="F32" s="639"/>
      <c r="G32" s="639"/>
      <c r="H32" s="639"/>
      <c r="I32" s="639"/>
      <c r="J32" s="639"/>
      <c r="K32" s="639"/>
      <c r="L32" s="639"/>
      <c r="M32" s="639"/>
      <c r="N32" s="639"/>
      <c r="O32" s="639"/>
      <c r="P32" s="639"/>
      <c r="Q32" s="640"/>
      <c r="R32" s="641">
        <v>511687</v>
      </c>
      <c r="S32" s="642"/>
      <c r="T32" s="642"/>
      <c r="U32" s="642"/>
      <c r="V32" s="642"/>
      <c r="W32" s="642"/>
      <c r="X32" s="642"/>
      <c r="Y32" s="643"/>
      <c r="Z32" s="644">
        <v>2.2000000000000002</v>
      </c>
      <c r="AA32" s="644"/>
      <c r="AB32" s="644"/>
      <c r="AC32" s="644"/>
      <c r="AD32" s="645" t="s">
        <v>173</v>
      </c>
      <c r="AE32" s="645"/>
      <c r="AF32" s="645"/>
      <c r="AG32" s="645"/>
      <c r="AH32" s="645"/>
      <c r="AI32" s="645"/>
      <c r="AJ32" s="645"/>
      <c r="AK32" s="645"/>
      <c r="AL32" s="646" t="s">
        <v>136</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97.1</v>
      </c>
      <c r="BH32" s="711"/>
      <c r="BI32" s="711"/>
      <c r="BJ32" s="711"/>
      <c r="BK32" s="711"/>
      <c r="BL32" s="711"/>
      <c r="BM32" s="712">
        <v>89.1</v>
      </c>
      <c r="BN32" s="711"/>
      <c r="BO32" s="711"/>
      <c r="BP32" s="711"/>
      <c r="BQ32" s="713"/>
      <c r="BR32" s="710">
        <v>96.8</v>
      </c>
      <c r="BS32" s="711"/>
      <c r="BT32" s="711"/>
      <c r="BU32" s="711"/>
      <c r="BV32" s="711"/>
      <c r="BW32" s="711"/>
      <c r="BX32" s="712">
        <v>87.7</v>
      </c>
      <c r="BY32" s="711"/>
      <c r="BZ32" s="711"/>
      <c r="CA32" s="711"/>
      <c r="CB32" s="713"/>
      <c r="CD32" s="708"/>
      <c r="CE32" s="709"/>
      <c r="CF32" s="656" t="s">
        <v>318</v>
      </c>
      <c r="CG32" s="657"/>
      <c r="CH32" s="657"/>
      <c r="CI32" s="657"/>
      <c r="CJ32" s="657"/>
      <c r="CK32" s="657"/>
      <c r="CL32" s="657"/>
      <c r="CM32" s="657"/>
      <c r="CN32" s="657"/>
      <c r="CO32" s="657"/>
      <c r="CP32" s="657"/>
      <c r="CQ32" s="658"/>
      <c r="CR32" s="641" t="s">
        <v>136</v>
      </c>
      <c r="CS32" s="642"/>
      <c r="CT32" s="642"/>
      <c r="CU32" s="642"/>
      <c r="CV32" s="642"/>
      <c r="CW32" s="642"/>
      <c r="CX32" s="642"/>
      <c r="CY32" s="643"/>
      <c r="CZ32" s="646" t="s">
        <v>136</v>
      </c>
      <c r="DA32" s="675"/>
      <c r="DB32" s="675"/>
      <c r="DC32" s="679"/>
      <c r="DD32" s="650" t="s">
        <v>173</v>
      </c>
      <c r="DE32" s="642"/>
      <c r="DF32" s="642"/>
      <c r="DG32" s="642"/>
      <c r="DH32" s="642"/>
      <c r="DI32" s="642"/>
      <c r="DJ32" s="642"/>
      <c r="DK32" s="643"/>
      <c r="DL32" s="650" t="s">
        <v>136</v>
      </c>
      <c r="DM32" s="642"/>
      <c r="DN32" s="642"/>
      <c r="DO32" s="642"/>
      <c r="DP32" s="642"/>
      <c r="DQ32" s="642"/>
      <c r="DR32" s="642"/>
      <c r="DS32" s="642"/>
      <c r="DT32" s="642"/>
      <c r="DU32" s="642"/>
      <c r="DV32" s="643"/>
      <c r="DW32" s="646" t="s">
        <v>242</v>
      </c>
      <c r="DX32" s="675"/>
      <c r="DY32" s="675"/>
      <c r="DZ32" s="675"/>
      <c r="EA32" s="675"/>
      <c r="EB32" s="675"/>
      <c r="EC32" s="676"/>
    </row>
    <row r="33" spans="2:133" ht="11.25" customHeight="1">
      <c r="B33" s="638" t="s">
        <v>319</v>
      </c>
      <c r="C33" s="639"/>
      <c r="D33" s="639"/>
      <c r="E33" s="639"/>
      <c r="F33" s="639"/>
      <c r="G33" s="639"/>
      <c r="H33" s="639"/>
      <c r="I33" s="639"/>
      <c r="J33" s="639"/>
      <c r="K33" s="639"/>
      <c r="L33" s="639"/>
      <c r="M33" s="639"/>
      <c r="N33" s="639"/>
      <c r="O33" s="639"/>
      <c r="P33" s="639"/>
      <c r="Q33" s="640"/>
      <c r="R33" s="641">
        <v>239383</v>
      </c>
      <c r="S33" s="642"/>
      <c r="T33" s="642"/>
      <c r="U33" s="642"/>
      <c r="V33" s="642"/>
      <c r="W33" s="642"/>
      <c r="X33" s="642"/>
      <c r="Y33" s="643"/>
      <c r="Z33" s="644">
        <v>1.1000000000000001</v>
      </c>
      <c r="AA33" s="644"/>
      <c r="AB33" s="644"/>
      <c r="AC33" s="644"/>
      <c r="AD33" s="645" t="s">
        <v>242</v>
      </c>
      <c r="AE33" s="645"/>
      <c r="AF33" s="645"/>
      <c r="AG33" s="645"/>
      <c r="AH33" s="645"/>
      <c r="AI33" s="645"/>
      <c r="AJ33" s="645"/>
      <c r="AK33" s="645"/>
      <c r="AL33" s="646" t="s">
        <v>136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11247284</v>
      </c>
      <c r="CS33" s="677"/>
      <c r="CT33" s="677"/>
      <c r="CU33" s="677"/>
      <c r="CV33" s="677"/>
      <c r="CW33" s="677"/>
      <c r="CX33" s="677"/>
      <c r="CY33" s="678"/>
      <c r="CZ33" s="646">
        <v>50.4</v>
      </c>
      <c r="DA33" s="675"/>
      <c r="DB33" s="675"/>
      <c r="DC33" s="679"/>
      <c r="DD33" s="650">
        <v>7045755</v>
      </c>
      <c r="DE33" s="677"/>
      <c r="DF33" s="677"/>
      <c r="DG33" s="677"/>
      <c r="DH33" s="677"/>
      <c r="DI33" s="677"/>
      <c r="DJ33" s="677"/>
      <c r="DK33" s="678"/>
      <c r="DL33" s="650">
        <v>5658478</v>
      </c>
      <c r="DM33" s="677"/>
      <c r="DN33" s="677"/>
      <c r="DO33" s="677"/>
      <c r="DP33" s="677"/>
      <c r="DQ33" s="677"/>
      <c r="DR33" s="677"/>
      <c r="DS33" s="677"/>
      <c r="DT33" s="677"/>
      <c r="DU33" s="677"/>
      <c r="DV33" s="678"/>
      <c r="DW33" s="646">
        <v>45.4</v>
      </c>
      <c r="DX33" s="675"/>
      <c r="DY33" s="675"/>
      <c r="DZ33" s="675"/>
      <c r="EA33" s="675"/>
      <c r="EB33" s="675"/>
      <c r="EC33" s="676"/>
    </row>
    <row r="34" spans="2:133" ht="11.25" customHeight="1">
      <c r="B34" s="638" t="s">
        <v>321</v>
      </c>
      <c r="C34" s="639"/>
      <c r="D34" s="639"/>
      <c r="E34" s="639"/>
      <c r="F34" s="639"/>
      <c r="G34" s="639"/>
      <c r="H34" s="639"/>
      <c r="I34" s="639"/>
      <c r="J34" s="639"/>
      <c r="K34" s="639"/>
      <c r="L34" s="639"/>
      <c r="M34" s="639"/>
      <c r="N34" s="639"/>
      <c r="O34" s="639"/>
      <c r="P34" s="639"/>
      <c r="Q34" s="640"/>
      <c r="R34" s="641">
        <v>1033923</v>
      </c>
      <c r="S34" s="642"/>
      <c r="T34" s="642"/>
      <c r="U34" s="642"/>
      <c r="V34" s="642"/>
      <c r="W34" s="642"/>
      <c r="X34" s="642"/>
      <c r="Y34" s="643"/>
      <c r="Z34" s="644">
        <v>4.5</v>
      </c>
      <c r="AA34" s="644"/>
      <c r="AB34" s="644"/>
      <c r="AC34" s="644"/>
      <c r="AD34" s="645">
        <v>117</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2324252</v>
      </c>
      <c r="CS34" s="642"/>
      <c r="CT34" s="642"/>
      <c r="CU34" s="642"/>
      <c r="CV34" s="642"/>
      <c r="CW34" s="642"/>
      <c r="CX34" s="642"/>
      <c r="CY34" s="643"/>
      <c r="CZ34" s="646">
        <v>10.4</v>
      </c>
      <c r="DA34" s="675"/>
      <c r="DB34" s="675"/>
      <c r="DC34" s="679"/>
      <c r="DD34" s="650">
        <v>1908187</v>
      </c>
      <c r="DE34" s="642"/>
      <c r="DF34" s="642"/>
      <c r="DG34" s="642"/>
      <c r="DH34" s="642"/>
      <c r="DI34" s="642"/>
      <c r="DJ34" s="642"/>
      <c r="DK34" s="643"/>
      <c r="DL34" s="650">
        <v>1749641</v>
      </c>
      <c r="DM34" s="642"/>
      <c r="DN34" s="642"/>
      <c r="DO34" s="642"/>
      <c r="DP34" s="642"/>
      <c r="DQ34" s="642"/>
      <c r="DR34" s="642"/>
      <c r="DS34" s="642"/>
      <c r="DT34" s="642"/>
      <c r="DU34" s="642"/>
      <c r="DV34" s="643"/>
      <c r="DW34" s="646">
        <v>14</v>
      </c>
      <c r="DX34" s="675"/>
      <c r="DY34" s="675"/>
      <c r="DZ34" s="675"/>
      <c r="EA34" s="675"/>
      <c r="EB34" s="675"/>
      <c r="EC34" s="676"/>
    </row>
    <row r="35" spans="2:133" ht="11.25" customHeight="1">
      <c r="B35" s="638" t="s">
        <v>325</v>
      </c>
      <c r="C35" s="639"/>
      <c r="D35" s="639"/>
      <c r="E35" s="639"/>
      <c r="F35" s="639"/>
      <c r="G35" s="639"/>
      <c r="H35" s="639"/>
      <c r="I35" s="639"/>
      <c r="J35" s="639"/>
      <c r="K35" s="639"/>
      <c r="L35" s="639"/>
      <c r="M35" s="639"/>
      <c r="N35" s="639"/>
      <c r="O35" s="639"/>
      <c r="P35" s="639"/>
      <c r="Q35" s="640"/>
      <c r="R35" s="641">
        <v>1265500</v>
      </c>
      <c r="S35" s="642"/>
      <c r="T35" s="642"/>
      <c r="U35" s="642"/>
      <c r="V35" s="642"/>
      <c r="W35" s="642"/>
      <c r="X35" s="642"/>
      <c r="Y35" s="643"/>
      <c r="Z35" s="644">
        <v>5.6</v>
      </c>
      <c r="AA35" s="644"/>
      <c r="AB35" s="644"/>
      <c r="AC35" s="644"/>
      <c r="AD35" s="645" t="s">
        <v>173</v>
      </c>
      <c r="AE35" s="645"/>
      <c r="AF35" s="645"/>
      <c r="AG35" s="645"/>
      <c r="AH35" s="645"/>
      <c r="AI35" s="645"/>
      <c r="AJ35" s="645"/>
      <c r="AK35" s="645"/>
      <c r="AL35" s="646" t="s">
        <v>242</v>
      </c>
      <c r="AM35" s="647"/>
      <c r="AN35" s="647"/>
      <c r="AO35" s="648"/>
      <c r="AP35" s="234"/>
      <c r="AQ35" s="714" t="s">
        <v>326</v>
      </c>
      <c r="AR35" s="715"/>
      <c r="AS35" s="715"/>
      <c r="AT35" s="715"/>
      <c r="AU35" s="715"/>
      <c r="AV35" s="715"/>
      <c r="AW35" s="715"/>
      <c r="AX35" s="715"/>
      <c r="AY35" s="716"/>
      <c r="AZ35" s="630">
        <v>2866129</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160912</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176155</v>
      </c>
      <c r="CS35" s="677"/>
      <c r="CT35" s="677"/>
      <c r="CU35" s="677"/>
      <c r="CV35" s="677"/>
      <c r="CW35" s="677"/>
      <c r="CX35" s="677"/>
      <c r="CY35" s="678"/>
      <c r="CZ35" s="646">
        <v>0.8</v>
      </c>
      <c r="DA35" s="675"/>
      <c r="DB35" s="675"/>
      <c r="DC35" s="679"/>
      <c r="DD35" s="650">
        <v>170502</v>
      </c>
      <c r="DE35" s="677"/>
      <c r="DF35" s="677"/>
      <c r="DG35" s="677"/>
      <c r="DH35" s="677"/>
      <c r="DI35" s="677"/>
      <c r="DJ35" s="677"/>
      <c r="DK35" s="678"/>
      <c r="DL35" s="650">
        <v>170502</v>
      </c>
      <c r="DM35" s="677"/>
      <c r="DN35" s="677"/>
      <c r="DO35" s="677"/>
      <c r="DP35" s="677"/>
      <c r="DQ35" s="677"/>
      <c r="DR35" s="677"/>
      <c r="DS35" s="677"/>
      <c r="DT35" s="677"/>
      <c r="DU35" s="677"/>
      <c r="DV35" s="678"/>
      <c r="DW35" s="646">
        <v>1.4</v>
      </c>
      <c r="DX35" s="675"/>
      <c r="DY35" s="675"/>
      <c r="DZ35" s="675"/>
      <c r="EA35" s="675"/>
      <c r="EB35" s="675"/>
      <c r="EC35" s="676"/>
    </row>
    <row r="36" spans="2:133" ht="11.25" customHeight="1">
      <c r="B36" s="638" t="s">
        <v>329</v>
      </c>
      <c r="C36" s="639"/>
      <c r="D36" s="639"/>
      <c r="E36" s="639"/>
      <c r="F36" s="639"/>
      <c r="G36" s="639"/>
      <c r="H36" s="639"/>
      <c r="I36" s="639"/>
      <c r="J36" s="639"/>
      <c r="K36" s="639"/>
      <c r="L36" s="639"/>
      <c r="M36" s="639"/>
      <c r="N36" s="639"/>
      <c r="O36" s="639"/>
      <c r="P36" s="639"/>
      <c r="Q36" s="640"/>
      <c r="R36" s="641" t="s">
        <v>136</v>
      </c>
      <c r="S36" s="642"/>
      <c r="T36" s="642"/>
      <c r="U36" s="642"/>
      <c r="V36" s="642"/>
      <c r="W36" s="642"/>
      <c r="X36" s="642"/>
      <c r="Y36" s="643"/>
      <c r="Z36" s="644" t="s">
        <v>136</v>
      </c>
      <c r="AA36" s="644"/>
      <c r="AB36" s="644"/>
      <c r="AC36" s="644"/>
      <c r="AD36" s="645" t="s">
        <v>173</v>
      </c>
      <c r="AE36" s="645"/>
      <c r="AF36" s="645"/>
      <c r="AG36" s="645"/>
      <c r="AH36" s="645"/>
      <c r="AI36" s="645"/>
      <c r="AJ36" s="645"/>
      <c r="AK36" s="645"/>
      <c r="AL36" s="646" t="s">
        <v>136</v>
      </c>
      <c r="AM36" s="647"/>
      <c r="AN36" s="647"/>
      <c r="AO36" s="648"/>
      <c r="AQ36" s="718" t="s">
        <v>330</v>
      </c>
      <c r="AR36" s="719"/>
      <c r="AS36" s="719"/>
      <c r="AT36" s="719"/>
      <c r="AU36" s="719"/>
      <c r="AV36" s="719"/>
      <c r="AW36" s="719"/>
      <c r="AX36" s="719"/>
      <c r="AY36" s="720"/>
      <c r="AZ36" s="641">
        <v>786200</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127497</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5256366</v>
      </c>
      <c r="CS36" s="642"/>
      <c r="CT36" s="642"/>
      <c r="CU36" s="642"/>
      <c r="CV36" s="642"/>
      <c r="CW36" s="642"/>
      <c r="CX36" s="642"/>
      <c r="CY36" s="643"/>
      <c r="CZ36" s="646">
        <v>23.6</v>
      </c>
      <c r="DA36" s="675"/>
      <c r="DB36" s="675"/>
      <c r="DC36" s="679"/>
      <c r="DD36" s="650">
        <v>2593766</v>
      </c>
      <c r="DE36" s="642"/>
      <c r="DF36" s="642"/>
      <c r="DG36" s="642"/>
      <c r="DH36" s="642"/>
      <c r="DI36" s="642"/>
      <c r="DJ36" s="642"/>
      <c r="DK36" s="643"/>
      <c r="DL36" s="650">
        <v>1563989</v>
      </c>
      <c r="DM36" s="642"/>
      <c r="DN36" s="642"/>
      <c r="DO36" s="642"/>
      <c r="DP36" s="642"/>
      <c r="DQ36" s="642"/>
      <c r="DR36" s="642"/>
      <c r="DS36" s="642"/>
      <c r="DT36" s="642"/>
      <c r="DU36" s="642"/>
      <c r="DV36" s="643"/>
      <c r="DW36" s="646">
        <v>12.5</v>
      </c>
      <c r="DX36" s="675"/>
      <c r="DY36" s="675"/>
      <c r="DZ36" s="675"/>
      <c r="EA36" s="675"/>
      <c r="EB36" s="675"/>
      <c r="EC36" s="676"/>
    </row>
    <row r="37" spans="2:133" ht="11.25" customHeight="1">
      <c r="B37" s="638" t="s">
        <v>333</v>
      </c>
      <c r="C37" s="639"/>
      <c r="D37" s="639"/>
      <c r="E37" s="639"/>
      <c r="F37" s="639"/>
      <c r="G37" s="639"/>
      <c r="H37" s="639"/>
      <c r="I37" s="639"/>
      <c r="J37" s="639"/>
      <c r="K37" s="639"/>
      <c r="L37" s="639"/>
      <c r="M37" s="639"/>
      <c r="N37" s="639"/>
      <c r="O37" s="639"/>
      <c r="P37" s="639"/>
      <c r="Q37" s="640"/>
      <c r="R37" s="641">
        <v>905600</v>
      </c>
      <c r="S37" s="642"/>
      <c r="T37" s="642"/>
      <c r="U37" s="642"/>
      <c r="V37" s="642"/>
      <c r="W37" s="642"/>
      <c r="X37" s="642"/>
      <c r="Y37" s="643"/>
      <c r="Z37" s="644">
        <v>4</v>
      </c>
      <c r="AA37" s="644"/>
      <c r="AB37" s="644"/>
      <c r="AC37" s="644"/>
      <c r="AD37" s="645" t="s">
        <v>242</v>
      </c>
      <c r="AE37" s="645"/>
      <c r="AF37" s="645"/>
      <c r="AG37" s="645"/>
      <c r="AH37" s="645"/>
      <c r="AI37" s="645"/>
      <c r="AJ37" s="645"/>
      <c r="AK37" s="645"/>
      <c r="AL37" s="646" t="s">
        <v>136</v>
      </c>
      <c r="AM37" s="647"/>
      <c r="AN37" s="647"/>
      <c r="AO37" s="648"/>
      <c r="AQ37" s="718" t="s">
        <v>334</v>
      </c>
      <c r="AR37" s="719"/>
      <c r="AS37" s="719"/>
      <c r="AT37" s="719"/>
      <c r="AU37" s="719"/>
      <c r="AV37" s="719"/>
      <c r="AW37" s="719"/>
      <c r="AX37" s="719"/>
      <c r="AY37" s="720"/>
      <c r="AZ37" s="641">
        <v>134481</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10630</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1319805</v>
      </c>
      <c r="CS37" s="677"/>
      <c r="CT37" s="677"/>
      <c r="CU37" s="677"/>
      <c r="CV37" s="677"/>
      <c r="CW37" s="677"/>
      <c r="CX37" s="677"/>
      <c r="CY37" s="678"/>
      <c r="CZ37" s="646">
        <v>5.9</v>
      </c>
      <c r="DA37" s="675"/>
      <c r="DB37" s="675"/>
      <c r="DC37" s="679"/>
      <c r="DD37" s="650">
        <v>1319430</v>
      </c>
      <c r="DE37" s="677"/>
      <c r="DF37" s="677"/>
      <c r="DG37" s="677"/>
      <c r="DH37" s="677"/>
      <c r="DI37" s="677"/>
      <c r="DJ37" s="677"/>
      <c r="DK37" s="678"/>
      <c r="DL37" s="650">
        <v>1312196</v>
      </c>
      <c r="DM37" s="677"/>
      <c r="DN37" s="677"/>
      <c r="DO37" s="677"/>
      <c r="DP37" s="677"/>
      <c r="DQ37" s="677"/>
      <c r="DR37" s="677"/>
      <c r="DS37" s="677"/>
      <c r="DT37" s="677"/>
      <c r="DU37" s="677"/>
      <c r="DV37" s="678"/>
      <c r="DW37" s="646">
        <v>10.5</v>
      </c>
      <c r="DX37" s="675"/>
      <c r="DY37" s="675"/>
      <c r="DZ37" s="675"/>
      <c r="EA37" s="675"/>
      <c r="EB37" s="675"/>
      <c r="EC37" s="676"/>
    </row>
    <row r="38" spans="2:133" ht="11.25" customHeight="1">
      <c r="B38" s="686" t="s">
        <v>337</v>
      </c>
      <c r="C38" s="687"/>
      <c r="D38" s="687"/>
      <c r="E38" s="687"/>
      <c r="F38" s="687"/>
      <c r="G38" s="687"/>
      <c r="H38" s="687"/>
      <c r="I38" s="687"/>
      <c r="J38" s="687"/>
      <c r="K38" s="687"/>
      <c r="L38" s="687"/>
      <c r="M38" s="687"/>
      <c r="N38" s="687"/>
      <c r="O38" s="687"/>
      <c r="P38" s="687"/>
      <c r="Q38" s="688"/>
      <c r="R38" s="721">
        <v>22745104</v>
      </c>
      <c r="S38" s="722"/>
      <c r="T38" s="722"/>
      <c r="U38" s="722"/>
      <c r="V38" s="722"/>
      <c r="W38" s="722"/>
      <c r="X38" s="722"/>
      <c r="Y38" s="723"/>
      <c r="Z38" s="724">
        <v>100</v>
      </c>
      <c r="AA38" s="724"/>
      <c r="AB38" s="724"/>
      <c r="AC38" s="724"/>
      <c r="AD38" s="725">
        <v>11563802</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173</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16941</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2731648</v>
      </c>
      <c r="CS38" s="642"/>
      <c r="CT38" s="642"/>
      <c r="CU38" s="642"/>
      <c r="CV38" s="642"/>
      <c r="CW38" s="642"/>
      <c r="CX38" s="642"/>
      <c r="CY38" s="643"/>
      <c r="CZ38" s="646">
        <v>12.2</v>
      </c>
      <c r="DA38" s="675"/>
      <c r="DB38" s="675"/>
      <c r="DC38" s="679"/>
      <c r="DD38" s="650">
        <v>2299436</v>
      </c>
      <c r="DE38" s="642"/>
      <c r="DF38" s="642"/>
      <c r="DG38" s="642"/>
      <c r="DH38" s="642"/>
      <c r="DI38" s="642"/>
      <c r="DJ38" s="642"/>
      <c r="DK38" s="643"/>
      <c r="DL38" s="650">
        <v>2174346</v>
      </c>
      <c r="DM38" s="642"/>
      <c r="DN38" s="642"/>
      <c r="DO38" s="642"/>
      <c r="DP38" s="642"/>
      <c r="DQ38" s="642"/>
      <c r="DR38" s="642"/>
      <c r="DS38" s="642"/>
      <c r="DT38" s="642"/>
      <c r="DU38" s="642"/>
      <c r="DV38" s="643"/>
      <c r="DW38" s="646">
        <v>17.399999999999999</v>
      </c>
      <c r="DX38" s="675"/>
      <c r="DY38" s="675"/>
      <c r="DZ38" s="675"/>
      <c r="EA38" s="675"/>
      <c r="EB38" s="675"/>
      <c r="EC38" s="676"/>
    </row>
    <row r="39" spans="2:133" ht="11.25" customHeight="1">
      <c r="AQ39" s="718" t="s">
        <v>341</v>
      </c>
      <c r="AR39" s="719"/>
      <c r="AS39" s="719"/>
      <c r="AT39" s="719"/>
      <c r="AU39" s="719"/>
      <c r="AV39" s="719"/>
      <c r="AW39" s="719"/>
      <c r="AX39" s="719"/>
      <c r="AY39" s="720"/>
      <c r="AZ39" s="641" t="s">
        <v>173</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96</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545563</v>
      </c>
      <c r="CS39" s="677"/>
      <c r="CT39" s="677"/>
      <c r="CU39" s="677"/>
      <c r="CV39" s="677"/>
      <c r="CW39" s="677"/>
      <c r="CX39" s="677"/>
      <c r="CY39" s="678"/>
      <c r="CZ39" s="646">
        <v>2.4</v>
      </c>
      <c r="DA39" s="675"/>
      <c r="DB39" s="675"/>
      <c r="DC39" s="679"/>
      <c r="DD39" s="650" t="s">
        <v>173</v>
      </c>
      <c r="DE39" s="677"/>
      <c r="DF39" s="677"/>
      <c r="DG39" s="677"/>
      <c r="DH39" s="677"/>
      <c r="DI39" s="677"/>
      <c r="DJ39" s="677"/>
      <c r="DK39" s="678"/>
      <c r="DL39" s="650" t="s">
        <v>173</v>
      </c>
      <c r="DM39" s="677"/>
      <c r="DN39" s="677"/>
      <c r="DO39" s="677"/>
      <c r="DP39" s="677"/>
      <c r="DQ39" s="677"/>
      <c r="DR39" s="677"/>
      <c r="DS39" s="677"/>
      <c r="DT39" s="677"/>
      <c r="DU39" s="677"/>
      <c r="DV39" s="678"/>
      <c r="DW39" s="646" t="s">
        <v>173</v>
      </c>
      <c r="DX39" s="675"/>
      <c r="DY39" s="675"/>
      <c r="DZ39" s="675"/>
      <c r="EA39" s="675"/>
      <c r="EB39" s="675"/>
      <c r="EC39" s="676"/>
    </row>
    <row r="40" spans="2:133" ht="11.25" customHeight="1">
      <c r="AQ40" s="718" t="s">
        <v>345</v>
      </c>
      <c r="AR40" s="719"/>
      <c r="AS40" s="719"/>
      <c r="AT40" s="719"/>
      <c r="AU40" s="719"/>
      <c r="AV40" s="719"/>
      <c r="AW40" s="719"/>
      <c r="AX40" s="719"/>
      <c r="AY40" s="720"/>
      <c r="AZ40" s="641">
        <v>591303</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136</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213300</v>
      </c>
      <c r="CS40" s="642"/>
      <c r="CT40" s="642"/>
      <c r="CU40" s="642"/>
      <c r="CV40" s="642"/>
      <c r="CW40" s="642"/>
      <c r="CX40" s="642"/>
      <c r="CY40" s="643"/>
      <c r="CZ40" s="646">
        <v>1</v>
      </c>
      <c r="DA40" s="675"/>
      <c r="DB40" s="675"/>
      <c r="DC40" s="679"/>
      <c r="DD40" s="650">
        <v>73864</v>
      </c>
      <c r="DE40" s="642"/>
      <c r="DF40" s="642"/>
      <c r="DG40" s="642"/>
      <c r="DH40" s="642"/>
      <c r="DI40" s="642"/>
      <c r="DJ40" s="642"/>
      <c r="DK40" s="643"/>
      <c r="DL40" s="650" t="s">
        <v>173</v>
      </c>
      <c r="DM40" s="642"/>
      <c r="DN40" s="642"/>
      <c r="DO40" s="642"/>
      <c r="DP40" s="642"/>
      <c r="DQ40" s="642"/>
      <c r="DR40" s="642"/>
      <c r="DS40" s="642"/>
      <c r="DT40" s="642"/>
      <c r="DU40" s="642"/>
      <c r="DV40" s="643"/>
      <c r="DW40" s="646" t="s">
        <v>173</v>
      </c>
      <c r="DX40" s="675"/>
      <c r="DY40" s="675"/>
      <c r="DZ40" s="675"/>
      <c r="EA40" s="675"/>
      <c r="EB40" s="675"/>
      <c r="EC40" s="676"/>
    </row>
    <row r="41" spans="2:133" ht="11.25" customHeight="1">
      <c r="AQ41" s="728" t="s">
        <v>348</v>
      </c>
      <c r="AR41" s="729"/>
      <c r="AS41" s="729"/>
      <c r="AT41" s="729"/>
      <c r="AU41" s="729"/>
      <c r="AV41" s="729"/>
      <c r="AW41" s="729"/>
      <c r="AX41" s="729"/>
      <c r="AY41" s="730"/>
      <c r="AZ41" s="721">
        <v>1354145</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280</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136</v>
      </c>
      <c r="CS41" s="677"/>
      <c r="CT41" s="677"/>
      <c r="CU41" s="677"/>
      <c r="CV41" s="677"/>
      <c r="CW41" s="677"/>
      <c r="CX41" s="677"/>
      <c r="CY41" s="678"/>
      <c r="CZ41" s="646" t="s">
        <v>136</v>
      </c>
      <c r="DA41" s="675"/>
      <c r="DB41" s="675"/>
      <c r="DC41" s="679"/>
      <c r="DD41" s="650" t="s">
        <v>136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1094771</v>
      </c>
      <c r="CS42" s="642"/>
      <c r="CT42" s="642"/>
      <c r="CU42" s="642"/>
      <c r="CV42" s="642"/>
      <c r="CW42" s="642"/>
      <c r="CX42" s="642"/>
      <c r="CY42" s="643"/>
      <c r="CZ42" s="646">
        <v>4.9000000000000004</v>
      </c>
      <c r="DA42" s="647"/>
      <c r="DB42" s="647"/>
      <c r="DC42" s="742"/>
      <c r="DD42" s="650">
        <v>266480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130019</v>
      </c>
      <c r="CS43" s="677"/>
      <c r="CT43" s="677"/>
      <c r="CU43" s="677"/>
      <c r="CV43" s="677"/>
      <c r="CW43" s="677"/>
      <c r="CX43" s="677"/>
      <c r="CY43" s="678"/>
      <c r="CZ43" s="646">
        <v>0.6</v>
      </c>
      <c r="DA43" s="675"/>
      <c r="DB43" s="675"/>
      <c r="DC43" s="679"/>
      <c r="DD43" s="650">
        <v>130019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355</v>
      </c>
      <c r="CD44" s="753" t="s">
        <v>306</v>
      </c>
      <c r="CE44" s="754"/>
      <c r="CF44" s="638" t="s">
        <v>356</v>
      </c>
      <c r="CG44" s="639"/>
      <c r="CH44" s="639"/>
      <c r="CI44" s="639"/>
      <c r="CJ44" s="639"/>
      <c r="CK44" s="639"/>
      <c r="CL44" s="639"/>
      <c r="CM44" s="639"/>
      <c r="CN44" s="639"/>
      <c r="CO44" s="639"/>
      <c r="CP44" s="639"/>
      <c r="CQ44" s="640"/>
      <c r="CR44" s="641">
        <v>1094771</v>
      </c>
      <c r="CS44" s="642"/>
      <c r="CT44" s="642"/>
      <c r="CU44" s="642"/>
      <c r="CV44" s="642"/>
      <c r="CW44" s="642"/>
      <c r="CX44" s="642"/>
      <c r="CY44" s="643"/>
      <c r="CZ44" s="646">
        <v>4.9000000000000004</v>
      </c>
      <c r="DA44" s="647"/>
      <c r="DB44" s="647"/>
      <c r="DC44" s="742"/>
      <c r="DD44" s="650">
        <v>266480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357</v>
      </c>
      <c r="CG45" s="639"/>
      <c r="CH45" s="639"/>
      <c r="CI45" s="639"/>
      <c r="CJ45" s="639"/>
      <c r="CK45" s="639"/>
      <c r="CL45" s="639"/>
      <c r="CM45" s="639"/>
      <c r="CN45" s="639"/>
      <c r="CO45" s="639"/>
      <c r="CP45" s="639"/>
      <c r="CQ45" s="640"/>
      <c r="CR45" s="641">
        <v>633205</v>
      </c>
      <c r="CS45" s="677"/>
      <c r="CT45" s="677"/>
      <c r="CU45" s="677"/>
      <c r="CV45" s="677"/>
      <c r="CW45" s="677"/>
      <c r="CX45" s="677"/>
      <c r="CY45" s="678"/>
      <c r="CZ45" s="646">
        <v>2.8</v>
      </c>
      <c r="DA45" s="675"/>
      <c r="DB45" s="675"/>
      <c r="DC45" s="679"/>
      <c r="DD45" s="650">
        <v>96361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358</v>
      </c>
      <c r="CG46" s="639"/>
      <c r="CH46" s="639"/>
      <c r="CI46" s="639"/>
      <c r="CJ46" s="639"/>
      <c r="CK46" s="639"/>
      <c r="CL46" s="639"/>
      <c r="CM46" s="639"/>
      <c r="CN46" s="639"/>
      <c r="CO46" s="639"/>
      <c r="CP46" s="639"/>
      <c r="CQ46" s="640"/>
      <c r="CR46" s="641">
        <v>461566</v>
      </c>
      <c r="CS46" s="642"/>
      <c r="CT46" s="642"/>
      <c r="CU46" s="642"/>
      <c r="CV46" s="642"/>
      <c r="CW46" s="642"/>
      <c r="CX46" s="642"/>
      <c r="CY46" s="643"/>
      <c r="CZ46" s="646">
        <v>2.1</v>
      </c>
      <c r="DA46" s="647"/>
      <c r="DB46" s="647"/>
      <c r="DC46" s="742"/>
      <c r="DD46" s="650">
        <v>170119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359</v>
      </c>
      <c r="CG47" s="639"/>
      <c r="CH47" s="639"/>
      <c r="CI47" s="639"/>
      <c r="CJ47" s="639"/>
      <c r="CK47" s="639"/>
      <c r="CL47" s="639"/>
      <c r="CM47" s="639"/>
      <c r="CN47" s="639"/>
      <c r="CO47" s="639"/>
      <c r="CP47" s="639"/>
      <c r="CQ47" s="640"/>
      <c r="CR47" s="641" t="s">
        <v>136</v>
      </c>
      <c r="CS47" s="677"/>
      <c r="CT47" s="677"/>
      <c r="CU47" s="677"/>
      <c r="CV47" s="677"/>
      <c r="CW47" s="677"/>
      <c r="CX47" s="677"/>
      <c r="CY47" s="678"/>
      <c r="CZ47" s="646" t="s">
        <v>173</v>
      </c>
      <c r="DA47" s="675"/>
      <c r="DB47" s="675"/>
      <c r="DC47" s="679"/>
      <c r="DD47" s="650" t="s">
        <v>242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360</v>
      </c>
      <c r="CG48" s="639"/>
      <c r="CH48" s="639"/>
      <c r="CI48" s="639"/>
      <c r="CJ48" s="639"/>
      <c r="CK48" s="639"/>
      <c r="CL48" s="639"/>
      <c r="CM48" s="639"/>
      <c r="CN48" s="639"/>
      <c r="CO48" s="639"/>
      <c r="CP48" s="639"/>
      <c r="CQ48" s="640"/>
      <c r="CR48" s="641" t="s">
        <v>173</v>
      </c>
      <c r="CS48" s="642"/>
      <c r="CT48" s="642"/>
      <c r="CU48" s="642"/>
      <c r="CV48" s="642"/>
      <c r="CW48" s="642"/>
      <c r="CX48" s="642"/>
      <c r="CY48" s="643"/>
      <c r="CZ48" s="646" t="s">
        <v>173</v>
      </c>
      <c r="DA48" s="647"/>
      <c r="DB48" s="647"/>
      <c r="DC48" s="742"/>
      <c r="DD48" s="650" t="s">
        <v>173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361</v>
      </c>
      <c r="CE49" s="687"/>
      <c r="CF49" s="687"/>
      <c r="CG49" s="687"/>
      <c r="CH49" s="687"/>
      <c r="CI49" s="687"/>
      <c r="CJ49" s="687"/>
      <c r="CK49" s="687"/>
      <c r="CL49" s="687"/>
      <c r="CM49" s="687"/>
      <c r="CN49" s="687"/>
      <c r="CO49" s="687"/>
      <c r="CP49" s="687"/>
      <c r="CQ49" s="688"/>
      <c r="CR49" s="721">
        <v>22312638</v>
      </c>
      <c r="CS49" s="711"/>
      <c r="CT49" s="711"/>
      <c r="CU49" s="711"/>
      <c r="CV49" s="711"/>
      <c r="CW49" s="711"/>
      <c r="CX49" s="711"/>
      <c r="CY49" s="743"/>
      <c r="CZ49" s="726">
        <v>100</v>
      </c>
      <c r="DA49" s="744"/>
      <c r="DB49" s="744"/>
      <c r="DC49" s="745"/>
      <c r="DD49" s="746">
        <v>13168851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kY+a8A6qVx+r1gTA0D+P/Q3x288vG3VNFQJh53oaEnMiSrnbF/6sNYI1S2kpdwgtXPKOEi2Fd/H7DN/cwRpoyQ==" saltValue="CRoLUdnbYTPABuUdwnBff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384</v>
      </c>
      <c r="C7" s="774"/>
      <c r="D7" s="774"/>
      <c r="E7" s="774"/>
      <c r="F7" s="774"/>
      <c r="G7" s="774"/>
      <c r="H7" s="774"/>
      <c r="I7" s="774"/>
      <c r="J7" s="774"/>
      <c r="K7" s="774"/>
      <c r="L7" s="774"/>
      <c r="M7" s="774"/>
      <c r="N7" s="774"/>
      <c r="O7" s="774"/>
      <c r="P7" s="775"/>
      <c r="Q7" s="776">
        <v>19016</v>
      </c>
      <c r="R7" s="777"/>
      <c r="S7" s="777"/>
      <c r="T7" s="777"/>
      <c r="U7" s="777"/>
      <c r="V7" s="777">
        <v>18584</v>
      </c>
      <c r="W7" s="777"/>
      <c r="X7" s="777"/>
      <c r="Y7" s="777"/>
      <c r="Z7" s="777"/>
      <c r="AA7" s="777">
        <v>432</v>
      </c>
      <c r="AB7" s="777"/>
      <c r="AC7" s="777"/>
      <c r="AD7" s="777"/>
      <c r="AE7" s="778"/>
      <c r="AF7" s="779">
        <v>430</v>
      </c>
      <c r="AG7" s="780"/>
      <c r="AH7" s="780"/>
      <c r="AI7" s="780"/>
      <c r="AJ7" s="781"/>
      <c r="AK7" s="816">
        <v>192</v>
      </c>
      <c r="AL7" s="817"/>
      <c r="AM7" s="817"/>
      <c r="AN7" s="817"/>
      <c r="AO7" s="817"/>
      <c r="AP7" s="817">
        <v>16261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590</v>
      </c>
      <c r="BT7" s="821"/>
      <c r="BU7" s="821"/>
      <c r="BV7" s="821"/>
      <c r="BW7" s="821"/>
      <c r="BX7" s="821"/>
      <c r="BY7" s="821"/>
      <c r="BZ7" s="821"/>
      <c r="CA7" s="821"/>
      <c r="CB7" s="821"/>
      <c r="CC7" s="821"/>
      <c r="CD7" s="821"/>
      <c r="CE7" s="821"/>
      <c r="CF7" s="821"/>
      <c r="CG7" s="822"/>
      <c r="CH7" s="813">
        <v>-13</v>
      </c>
      <c r="CI7" s="814"/>
      <c r="CJ7" s="814"/>
      <c r="CK7" s="814"/>
      <c r="CL7" s="815"/>
      <c r="CM7" s="813">
        <v>82</v>
      </c>
      <c r="CN7" s="814"/>
      <c r="CO7" s="814"/>
      <c r="CP7" s="814"/>
      <c r="CQ7" s="815"/>
      <c r="CR7" s="813">
        <v>15</v>
      </c>
      <c r="CS7" s="814"/>
      <c r="CT7" s="814"/>
      <c r="CU7" s="814"/>
      <c r="CV7" s="815"/>
      <c r="CW7" s="813" t="s">
        <v>513</v>
      </c>
      <c r="CX7" s="814"/>
      <c r="CY7" s="814"/>
      <c r="CZ7" s="814"/>
      <c r="DA7" s="815"/>
      <c r="DB7" s="813" t="s">
        <v>513</v>
      </c>
      <c r="DC7" s="814"/>
      <c r="DD7" s="814"/>
      <c r="DE7" s="814"/>
      <c r="DF7" s="815"/>
      <c r="DG7" s="813" t="s">
        <v>513</v>
      </c>
      <c r="DH7" s="814"/>
      <c r="DI7" s="814"/>
      <c r="DJ7" s="814"/>
      <c r="DK7" s="815"/>
      <c r="DL7" s="813" t="s">
        <v>513</v>
      </c>
      <c r="DM7" s="814"/>
      <c r="DN7" s="814"/>
      <c r="DO7" s="814"/>
      <c r="DP7" s="815"/>
      <c r="DQ7" s="813" t="s">
        <v>513</v>
      </c>
      <c r="DR7" s="814"/>
      <c r="DS7" s="814"/>
      <c r="DT7" s="814"/>
      <c r="DU7" s="815"/>
      <c r="DV7" s="794"/>
      <c r="DW7" s="795"/>
      <c r="DX7" s="795"/>
      <c r="DY7" s="795"/>
      <c r="DZ7" s="796"/>
      <c r="EA7" s="254"/>
    </row>
    <row r="8" spans="1:131" s="255" customFormat="1" ht="26.25" customHeight="1">
      <c r="A8" s="261">
        <v>2</v>
      </c>
      <c r="B8" s="797" t="s">
        <v>385</v>
      </c>
      <c r="C8" s="798"/>
      <c r="D8" s="798"/>
      <c r="E8" s="798"/>
      <c r="F8" s="798"/>
      <c r="G8" s="798"/>
      <c r="H8" s="798"/>
      <c r="I8" s="798"/>
      <c r="J8" s="798"/>
      <c r="K8" s="798"/>
      <c r="L8" s="798"/>
      <c r="M8" s="798"/>
      <c r="N8" s="798"/>
      <c r="O8" s="798"/>
      <c r="P8" s="799"/>
      <c r="Q8" s="800">
        <v>4353</v>
      </c>
      <c r="R8" s="801"/>
      <c r="S8" s="801"/>
      <c r="T8" s="801"/>
      <c r="U8" s="801"/>
      <c r="V8" s="801">
        <v>4353</v>
      </c>
      <c r="W8" s="801"/>
      <c r="X8" s="801"/>
      <c r="Y8" s="801"/>
      <c r="Z8" s="801"/>
      <c r="AA8" s="801" t="s">
        <v>513</v>
      </c>
      <c r="AB8" s="801"/>
      <c r="AC8" s="801"/>
      <c r="AD8" s="801"/>
      <c r="AE8" s="802"/>
      <c r="AF8" s="803" t="s">
        <v>173</v>
      </c>
      <c r="AG8" s="804"/>
      <c r="AH8" s="804"/>
      <c r="AI8" s="804"/>
      <c r="AJ8" s="805"/>
      <c r="AK8" s="806">
        <v>944</v>
      </c>
      <c r="AL8" s="807"/>
      <c r="AM8" s="807"/>
      <c r="AN8" s="807"/>
      <c r="AO8" s="807"/>
      <c r="AP8" s="807">
        <v>6476</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591</v>
      </c>
      <c r="BT8" s="811"/>
      <c r="BU8" s="811"/>
      <c r="BV8" s="811"/>
      <c r="BW8" s="811"/>
      <c r="BX8" s="811"/>
      <c r="BY8" s="811"/>
      <c r="BZ8" s="811"/>
      <c r="CA8" s="811"/>
      <c r="CB8" s="811"/>
      <c r="CC8" s="811"/>
      <c r="CD8" s="811"/>
      <c r="CE8" s="811"/>
      <c r="CF8" s="811"/>
      <c r="CG8" s="812"/>
      <c r="CH8" s="823">
        <v>-8</v>
      </c>
      <c r="CI8" s="824"/>
      <c r="CJ8" s="824"/>
      <c r="CK8" s="824"/>
      <c r="CL8" s="825"/>
      <c r="CM8" s="823">
        <v>-1</v>
      </c>
      <c r="CN8" s="824"/>
      <c r="CO8" s="824"/>
      <c r="CP8" s="824"/>
      <c r="CQ8" s="825"/>
      <c r="CR8" s="823">
        <v>5</v>
      </c>
      <c r="CS8" s="824"/>
      <c r="CT8" s="824"/>
      <c r="CU8" s="824"/>
      <c r="CV8" s="825"/>
      <c r="CW8" s="823" t="s">
        <v>513</v>
      </c>
      <c r="CX8" s="824"/>
      <c r="CY8" s="824"/>
      <c r="CZ8" s="824"/>
      <c r="DA8" s="825"/>
      <c r="DB8" s="823" t="s">
        <v>513</v>
      </c>
      <c r="DC8" s="824"/>
      <c r="DD8" s="824"/>
      <c r="DE8" s="824"/>
      <c r="DF8" s="825"/>
      <c r="DG8" s="823" t="s">
        <v>513</v>
      </c>
      <c r="DH8" s="824"/>
      <c r="DI8" s="824"/>
      <c r="DJ8" s="824"/>
      <c r="DK8" s="825"/>
      <c r="DL8" s="823" t="s">
        <v>513</v>
      </c>
      <c r="DM8" s="824"/>
      <c r="DN8" s="824"/>
      <c r="DO8" s="824"/>
      <c r="DP8" s="825"/>
      <c r="DQ8" s="823" t="s">
        <v>513</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t="s">
        <v>592</v>
      </c>
      <c r="BS9" s="810" t="s">
        <v>593</v>
      </c>
      <c r="BT9" s="811"/>
      <c r="BU9" s="811"/>
      <c r="BV9" s="811"/>
      <c r="BW9" s="811"/>
      <c r="BX9" s="811"/>
      <c r="BY9" s="811"/>
      <c r="BZ9" s="811"/>
      <c r="CA9" s="811"/>
      <c r="CB9" s="811"/>
      <c r="CC9" s="811"/>
      <c r="CD9" s="811"/>
      <c r="CE9" s="811"/>
      <c r="CF9" s="811"/>
      <c r="CG9" s="812"/>
      <c r="CH9" s="823">
        <v>1772</v>
      </c>
      <c r="CI9" s="824"/>
      <c r="CJ9" s="824"/>
      <c r="CK9" s="824"/>
      <c r="CL9" s="825"/>
      <c r="CM9" s="823">
        <v>-1127</v>
      </c>
      <c r="CN9" s="824"/>
      <c r="CO9" s="824"/>
      <c r="CP9" s="824"/>
      <c r="CQ9" s="825"/>
      <c r="CR9" s="823">
        <v>70</v>
      </c>
      <c r="CS9" s="824"/>
      <c r="CT9" s="824"/>
      <c r="CU9" s="824"/>
      <c r="CV9" s="825"/>
      <c r="CW9" s="823">
        <v>2832</v>
      </c>
      <c r="CX9" s="824"/>
      <c r="CY9" s="824"/>
      <c r="CZ9" s="824"/>
      <c r="DA9" s="825"/>
      <c r="DB9" s="823">
        <v>9277</v>
      </c>
      <c r="DC9" s="824"/>
      <c r="DD9" s="824"/>
      <c r="DE9" s="824"/>
      <c r="DF9" s="825"/>
      <c r="DG9" s="823" t="s">
        <v>513</v>
      </c>
      <c r="DH9" s="824"/>
      <c r="DI9" s="824"/>
      <c r="DJ9" s="824"/>
      <c r="DK9" s="825"/>
      <c r="DL9" s="823" t="s">
        <v>513</v>
      </c>
      <c r="DM9" s="824"/>
      <c r="DN9" s="824"/>
      <c r="DO9" s="824"/>
      <c r="DP9" s="825"/>
      <c r="DQ9" s="823">
        <v>3931</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387</v>
      </c>
      <c r="B23" s="832" t="s">
        <v>388</v>
      </c>
      <c r="C23" s="833"/>
      <c r="D23" s="833"/>
      <c r="E23" s="833"/>
      <c r="F23" s="833"/>
      <c r="G23" s="833"/>
      <c r="H23" s="833"/>
      <c r="I23" s="833"/>
      <c r="J23" s="833"/>
      <c r="K23" s="833"/>
      <c r="L23" s="833"/>
      <c r="M23" s="833"/>
      <c r="N23" s="833"/>
      <c r="O23" s="833"/>
      <c r="P23" s="834"/>
      <c r="Q23" s="835">
        <v>22745</v>
      </c>
      <c r="R23" s="836"/>
      <c r="S23" s="836"/>
      <c r="T23" s="836"/>
      <c r="U23" s="836"/>
      <c r="V23" s="836">
        <v>22313</v>
      </c>
      <c r="W23" s="836"/>
      <c r="X23" s="836"/>
      <c r="Y23" s="836"/>
      <c r="Z23" s="836"/>
      <c r="AA23" s="836">
        <v>432</v>
      </c>
      <c r="AB23" s="836"/>
      <c r="AC23" s="836"/>
      <c r="AD23" s="836"/>
      <c r="AE23" s="837"/>
      <c r="AF23" s="838">
        <v>430</v>
      </c>
      <c r="AG23" s="836"/>
      <c r="AH23" s="836"/>
      <c r="AI23" s="836"/>
      <c r="AJ23" s="839"/>
      <c r="AK23" s="840"/>
      <c r="AL23" s="841"/>
      <c r="AM23" s="841"/>
      <c r="AN23" s="841"/>
      <c r="AO23" s="841"/>
      <c r="AP23" s="836">
        <v>22736</v>
      </c>
      <c r="AQ23" s="836"/>
      <c r="AR23" s="836"/>
      <c r="AS23" s="836"/>
      <c r="AT23" s="836"/>
      <c r="AU23" s="842"/>
      <c r="AV23" s="842"/>
      <c r="AW23" s="842"/>
      <c r="AX23" s="842"/>
      <c r="AY23" s="843"/>
      <c r="AZ23" s="851" t="s">
        <v>389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367</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400</v>
      </c>
      <c r="C28" s="774"/>
      <c r="D28" s="774"/>
      <c r="E28" s="774"/>
      <c r="F28" s="774"/>
      <c r="G28" s="774"/>
      <c r="H28" s="774"/>
      <c r="I28" s="774"/>
      <c r="J28" s="774"/>
      <c r="K28" s="774"/>
      <c r="L28" s="774"/>
      <c r="M28" s="774"/>
      <c r="N28" s="774"/>
      <c r="O28" s="774"/>
      <c r="P28" s="775"/>
      <c r="Q28" s="864">
        <v>7168</v>
      </c>
      <c r="R28" s="865"/>
      <c r="S28" s="865"/>
      <c r="T28" s="865"/>
      <c r="U28" s="865"/>
      <c r="V28" s="865">
        <v>7007</v>
      </c>
      <c r="W28" s="865"/>
      <c r="X28" s="865"/>
      <c r="Y28" s="865"/>
      <c r="Z28" s="865"/>
      <c r="AA28" s="865">
        <v>161</v>
      </c>
      <c r="AB28" s="865"/>
      <c r="AC28" s="865"/>
      <c r="AD28" s="865"/>
      <c r="AE28" s="866"/>
      <c r="AF28" s="867">
        <v>161</v>
      </c>
      <c r="AG28" s="865"/>
      <c r="AH28" s="865"/>
      <c r="AI28" s="865"/>
      <c r="AJ28" s="868"/>
      <c r="AK28" s="869">
        <v>540</v>
      </c>
      <c r="AL28" s="860"/>
      <c r="AM28" s="860"/>
      <c r="AN28" s="860"/>
      <c r="AO28" s="860"/>
      <c r="AP28" s="860" t="s">
        <v>513</v>
      </c>
      <c r="AQ28" s="860"/>
      <c r="AR28" s="860"/>
      <c r="AS28" s="860"/>
      <c r="AT28" s="860"/>
      <c r="AU28" s="860" t="s">
        <v>513</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401</v>
      </c>
      <c r="C29" s="798"/>
      <c r="D29" s="798"/>
      <c r="E29" s="798"/>
      <c r="F29" s="798"/>
      <c r="G29" s="798"/>
      <c r="H29" s="798"/>
      <c r="I29" s="798"/>
      <c r="J29" s="798"/>
      <c r="K29" s="798"/>
      <c r="L29" s="798"/>
      <c r="M29" s="798"/>
      <c r="N29" s="798"/>
      <c r="O29" s="798"/>
      <c r="P29" s="799"/>
      <c r="Q29" s="800">
        <v>4481</v>
      </c>
      <c r="R29" s="801"/>
      <c r="S29" s="801"/>
      <c r="T29" s="801"/>
      <c r="U29" s="801"/>
      <c r="V29" s="801">
        <v>4429</v>
      </c>
      <c r="W29" s="801"/>
      <c r="X29" s="801"/>
      <c r="Y29" s="801"/>
      <c r="Z29" s="801"/>
      <c r="AA29" s="801">
        <v>52</v>
      </c>
      <c r="AB29" s="801"/>
      <c r="AC29" s="801"/>
      <c r="AD29" s="801"/>
      <c r="AE29" s="802"/>
      <c r="AF29" s="803">
        <v>52</v>
      </c>
      <c r="AG29" s="804"/>
      <c r="AH29" s="804"/>
      <c r="AI29" s="804"/>
      <c r="AJ29" s="805"/>
      <c r="AK29" s="872">
        <v>693</v>
      </c>
      <c r="AL29" s="873"/>
      <c r="AM29" s="873"/>
      <c r="AN29" s="873"/>
      <c r="AO29" s="873"/>
      <c r="AP29" s="873" t="s">
        <v>513</v>
      </c>
      <c r="AQ29" s="873"/>
      <c r="AR29" s="873"/>
      <c r="AS29" s="873"/>
      <c r="AT29" s="873"/>
      <c r="AU29" s="873" t="s">
        <v>513</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402</v>
      </c>
      <c r="C30" s="798"/>
      <c r="D30" s="798"/>
      <c r="E30" s="798"/>
      <c r="F30" s="798"/>
      <c r="G30" s="798"/>
      <c r="H30" s="798"/>
      <c r="I30" s="798"/>
      <c r="J30" s="798"/>
      <c r="K30" s="798"/>
      <c r="L30" s="798"/>
      <c r="M30" s="798"/>
      <c r="N30" s="798"/>
      <c r="O30" s="798"/>
      <c r="P30" s="799"/>
      <c r="Q30" s="800">
        <v>580</v>
      </c>
      <c r="R30" s="801"/>
      <c r="S30" s="801"/>
      <c r="T30" s="801"/>
      <c r="U30" s="801"/>
      <c r="V30" s="801">
        <v>574</v>
      </c>
      <c r="W30" s="801"/>
      <c r="X30" s="801"/>
      <c r="Y30" s="801"/>
      <c r="Z30" s="801"/>
      <c r="AA30" s="801">
        <v>6</v>
      </c>
      <c r="AB30" s="801"/>
      <c r="AC30" s="801"/>
      <c r="AD30" s="801"/>
      <c r="AE30" s="802"/>
      <c r="AF30" s="803">
        <v>6</v>
      </c>
      <c r="AG30" s="804"/>
      <c r="AH30" s="804"/>
      <c r="AI30" s="804"/>
      <c r="AJ30" s="805"/>
      <c r="AK30" s="872">
        <v>140</v>
      </c>
      <c r="AL30" s="873"/>
      <c r="AM30" s="873"/>
      <c r="AN30" s="873"/>
      <c r="AO30" s="873"/>
      <c r="AP30" s="873" t="s">
        <v>513</v>
      </c>
      <c r="AQ30" s="873"/>
      <c r="AR30" s="873"/>
      <c r="AS30" s="873"/>
      <c r="AT30" s="873"/>
      <c r="AU30" s="873" t="s">
        <v>513</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403</v>
      </c>
      <c r="C31" s="798"/>
      <c r="D31" s="798"/>
      <c r="E31" s="798"/>
      <c r="F31" s="798"/>
      <c r="G31" s="798"/>
      <c r="H31" s="798"/>
      <c r="I31" s="798"/>
      <c r="J31" s="798"/>
      <c r="K31" s="798"/>
      <c r="L31" s="798"/>
      <c r="M31" s="798"/>
      <c r="N31" s="798"/>
      <c r="O31" s="798"/>
      <c r="P31" s="799"/>
      <c r="Q31" s="800">
        <v>12</v>
      </c>
      <c r="R31" s="801"/>
      <c r="S31" s="801"/>
      <c r="T31" s="801"/>
      <c r="U31" s="801"/>
      <c r="V31" s="801">
        <v>12</v>
      </c>
      <c r="W31" s="801"/>
      <c r="X31" s="801"/>
      <c r="Y31" s="801"/>
      <c r="Z31" s="801"/>
      <c r="AA31" s="801" t="s">
        <v>513</v>
      </c>
      <c r="AB31" s="801"/>
      <c r="AC31" s="801"/>
      <c r="AD31" s="801"/>
      <c r="AE31" s="802"/>
      <c r="AF31" s="803" t="s">
        <v>173</v>
      </c>
      <c r="AG31" s="804"/>
      <c r="AH31" s="804"/>
      <c r="AI31" s="804"/>
      <c r="AJ31" s="805"/>
      <c r="AK31" s="872">
        <v>6</v>
      </c>
      <c r="AL31" s="873"/>
      <c r="AM31" s="873"/>
      <c r="AN31" s="873"/>
      <c r="AO31" s="873"/>
      <c r="AP31" s="873" t="s">
        <v>513</v>
      </c>
      <c r="AQ31" s="873"/>
      <c r="AR31" s="873"/>
      <c r="AS31" s="873"/>
      <c r="AT31" s="873"/>
      <c r="AU31" s="873" t="s">
        <v>513</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404</v>
      </c>
      <c r="C32" s="798"/>
      <c r="D32" s="798"/>
      <c r="E32" s="798"/>
      <c r="F32" s="798"/>
      <c r="G32" s="798"/>
      <c r="H32" s="798"/>
      <c r="I32" s="798"/>
      <c r="J32" s="798"/>
      <c r="K32" s="798"/>
      <c r="L32" s="798"/>
      <c r="M32" s="798"/>
      <c r="N32" s="798"/>
      <c r="O32" s="798"/>
      <c r="P32" s="799"/>
      <c r="Q32" s="800">
        <v>1064</v>
      </c>
      <c r="R32" s="801"/>
      <c r="S32" s="801"/>
      <c r="T32" s="801"/>
      <c r="U32" s="801"/>
      <c r="V32" s="801">
        <v>1063</v>
      </c>
      <c r="W32" s="801"/>
      <c r="X32" s="801"/>
      <c r="Y32" s="801"/>
      <c r="Z32" s="801"/>
      <c r="AA32" s="801">
        <v>1</v>
      </c>
      <c r="AB32" s="801"/>
      <c r="AC32" s="801"/>
      <c r="AD32" s="801"/>
      <c r="AE32" s="802"/>
      <c r="AF32" s="803">
        <v>1036</v>
      </c>
      <c r="AG32" s="804"/>
      <c r="AH32" s="804"/>
      <c r="AI32" s="804"/>
      <c r="AJ32" s="805"/>
      <c r="AK32" s="872" t="s">
        <v>513</v>
      </c>
      <c r="AL32" s="873"/>
      <c r="AM32" s="873"/>
      <c r="AN32" s="873"/>
      <c r="AO32" s="873"/>
      <c r="AP32" s="873" t="s">
        <v>513</v>
      </c>
      <c r="AQ32" s="873"/>
      <c r="AR32" s="873"/>
      <c r="AS32" s="873"/>
      <c r="AT32" s="873"/>
      <c r="AU32" s="873" t="s">
        <v>513</v>
      </c>
      <c r="AV32" s="873"/>
      <c r="AW32" s="873"/>
      <c r="AX32" s="873"/>
      <c r="AY32" s="873"/>
      <c r="AZ32" s="874" t="s">
        <v>513</v>
      </c>
      <c r="BA32" s="874"/>
      <c r="BB32" s="874"/>
      <c r="BC32" s="874"/>
      <c r="BD32" s="874"/>
      <c r="BE32" s="870" t="s">
        <v>405</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406</v>
      </c>
      <c r="C33" s="798"/>
      <c r="D33" s="798"/>
      <c r="E33" s="798"/>
      <c r="F33" s="798"/>
      <c r="G33" s="798"/>
      <c r="H33" s="798"/>
      <c r="I33" s="798"/>
      <c r="J33" s="798"/>
      <c r="K33" s="798"/>
      <c r="L33" s="798"/>
      <c r="M33" s="798"/>
      <c r="N33" s="798"/>
      <c r="O33" s="798"/>
      <c r="P33" s="799"/>
      <c r="Q33" s="800">
        <v>1249</v>
      </c>
      <c r="R33" s="801"/>
      <c r="S33" s="801"/>
      <c r="T33" s="801"/>
      <c r="U33" s="801"/>
      <c r="V33" s="801">
        <v>1242</v>
      </c>
      <c r="W33" s="801"/>
      <c r="X33" s="801"/>
      <c r="Y33" s="801"/>
      <c r="Z33" s="801"/>
      <c r="AA33" s="801">
        <v>7</v>
      </c>
      <c r="AB33" s="801"/>
      <c r="AC33" s="801"/>
      <c r="AD33" s="801"/>
      <c r="AE33" s="802"/>
      <c r="AF33" s="803">
        <v>7</v>
      </c>
      <c r="AG33" s="804"/>
      <c r="AH33" s="804"/>
      <c r="AI33" s="804"/>
      <c r="AJ33" s="805"/>
      <c r="AK33" s="872">
        <v>530</v>
      </c>
      <c r="AL33" s="873"/>
      <c r="AM33" s="873"/>
      <c r="AN33" s="873"/>
      <c r="AO33" s="873"/>
      <c r="AP33" s="873">
        <v>5654</v>
      </c>
      <c r="AQ33" s="873"/>
      <c r="AR33" s="873"/>
      <c r="AS33" s="873"/>
      <c r="AT33" s="873"/>
      <c r="AU33" s="873">
        <v>4693</v>
      </c>
      <c r="AV33" s="873"/>
      <c r="AW33" s="873"/>
      <c r="AX33" s="873"/>
      <c r="AY33" s="873"/>
      <c r="AZ33" s="874" t="s">
        <v>513</v>
      </c>
      <c r="BA33" s="874"/>
      <c r="BB33" s="874"/>
      <c r="BC33" s="874"/>
      <c r="BD33" s="874"/>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t="s">
        <v>408</v>
      </c>
      <c r="C34" s="798"/>
      <c r="D34" s="798"/>
      <c r="E34" s="798"/>
      <c r="F34" s="798"/>
      <c r="G34" s="798"/>
      <c r="H34" s="798"/>
      <c r="I34" s="798"/>
      <c r="J34" s="798"/>
      <c r="K34" s="798"/>
      <c r="L34" s="798"/>
      <c r="M34" s="798"/>
      <c r="N34" s="798"/>
      <c r="O34" s="798"/>
      <c r="P34" s="799"/>
      <c r="Q34" s="800">
        <v>338</v>
      </c>
      <c r="R34" s="801"/>
      <c r="S34" s="801"/>
      <c r="T34" s="801"/>
      <c r="U34" s="801"/>
      <c r="V34" s="801">
        <v>334</v>
      </c>
      <c r="W34" s="801"/>
      <c r="X34" s="801"/>
      <c r="Y34" s="801"/>
      <c r="Z34" s="801"/>
      <c r="AA34" s="801">
        <v>4</v>
      </c>
      <c r="AB34" s="801"/>
      <c r="AC34" s="801"/>
      <c r="AD34" s="801"/>
      <c r="AE34" s="802"/>
      <c r="AF34" s="803">
        <v>4</v>
      </c>
      <c r="AG34" s="804"/>
      <c r="AH34" s="804"/>
      <c r="AI34" s="804"/>
      <c r="AJ34" s="805"/>
      <c r="AK34" s="872">
        <v>257</v>
      </c>
      <c r="AL34" s="873"/>
      <c r="AM34" s="873"/>
      <c r="AN34" s="873"/>
      <c r="AO34" s="873"/>
      <c r="AP34" s="873">
        <v>2613</v>
      </c>
      <c r="AQ34" s="873"/>
      <c r="AR34" s="873"/>
      <c r="AS34" s="873"/>
      <c r="AT34" s="873"/>
      <c r="AU34" s="873">
        <v>2613</v>
      </c>
      <c r="AV34" s="873"/>
      <c r="AW34" s="873"/>
      <c r="AX34" s="873"/>
      <c r="AY34" s="873"/>
      <c r="AZ34" s="874" t="s">
        <v>513</v>
      </c>
      <c r="BA34" s="874"/>
      <c r="BB34" s="874"/>
      <c r="BC34" s="874"/>
      <c r="BD34" s="874"/>
      <c r="BE34" s="870" t="s">
        <v>407</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5"/>
      <c r="BA35" s="876"/>
      <c r="BB35" s="876"/>
      <c r="BC35" s="876"/>
      <c r="BD35" s="877"/>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8"/>
      <c r="R50" s="879"/>
      <c r="S50" s="879"/>
      <c r="T50" s="879"/>
      <c r="U50" s="879"/>
      <c r="V50" s="879"/>
      <c r="W50" s="879"/>
      <c r="X50" s="879"/>
      <c r="Y50" s="879"/>
      <c r="Z50" s="879"/>
      <c r="AA50" s="879"/>
      <c r="AB50" s="879"/>
      <c r="AC50" s="879"/>
      <c r="AD50" s="879"/>
      <c r="AE50" s="880"/>
      <c r="AF50" s="803"/>
      <c r="AG50" s="804"/>
      <c r="AH50" s="804"/>
      <c r="AI50" s="804"/>
      <c r="AJ50" s="805"/>
      <c r="AK50" s="881"/>
      <c r="AL50" s="879"/>
      <c r="AM50" s="879"/>
      <c r="AN50" s="879"/>
      <c r="AO50" s="879"/>
      <c r="AP50" s="879"/>
      <c r="AQ50" s="879"/>
      <c r="AR50" s="879"/>
      <c r="AS50" s="879"/>
      <c r="AT50" s="879"/>
      <c r="AU50" s="879"/>
      <c r="AV50" s="879"/>
      <c r="AW50" s="879"/>
      <c r="AX50" s="879"/>
      <c r="AY50" s="879"/>
      <c r="AZ50" s="882"/>
      <c r="BA50" s="882"/>
      <c r="BB50" s="882"/>
      <c r="BC50" s="882"/>
      <c r="BD50" s="882"/>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8"/>
      <c r="R51" s="879"/>
      <c r="S51" s="879"/>
      <c r="T51" s="879"/>
      <c r="U51" s="879"/>
      <c r="V51" s="879"/>
      <c r="W51" s="879"/>
      <c r="X51" s="879"/>
      <c r="Y51" s="879"/>
      <c r="Z51" s="879"/>
      <c r="AA51" s="879"/>
      <c r="AB51" s="879"/>
      <c r="AC51" s="879"/>
      <c r="AD51" s="879"/>
      <c r="AE51" s="880"/>
      <c r="AF51" s="803"/>
      <c r="AG51" s="804"/>
      <c r="AH51" s="804"/>
      <c r="AI51" s="804"/>
      <c r="AJ51" s="805"/>
      <c r="AK51" s="881"/>
      <c r="AL51" s="879"/>
      <c r="AM51" s="879"/>
      <c r="AN51" s="879"/>
      <c r="AO51" s="879"/>
      <c r="AP51" s="879"/>
      <c r="AQ51" s="879"/>
      <c r="AR51" s="879"/>
      <c r="AS51" s="879"/>
      <c r="AT51" s="879"/>
      <c r="AU51" s="879"/>
      <c r="AV51" s="879"/>
      <c r="AW51" s="879"/>
      <c r="AX51" s="879"/>
      <c r="AY51" s="879"/>
      <c r="AZ51" s="882"/>
      <c r="BA51" s="882"/>
      <c r="BB51" s="882"/>
      <c r="BC51" s="882"/>
      <c r="BD51" s="882"/>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8"/>
      <c r="R52" s="879"/>
      <c r="S52" s="879"/>
      <c r="T52" s="879"/>
      <c r="U52" s="879"/>
      <c r="V52" s="879"/>
      <c r="W52" s="879"/>
      <c r="X52" s="879"/>
      <c r="Y52" s="879"/>
      <c r="Z52" s="879"/>
      <c r="AA52" s="879"/>
      <c r="AB52" s="879"/>
      <c r="AC52" s="879"/>
      <c r="AD52" s="879"/>
      <c r="AE52" s="880"/>
      <c r="AF52" s="803"/>
      <c r="AG52" s="804"/>
      <c r="AH52" s="804"/>
      <c r="AI52" s="804"/>
      <c r="AJ52" s="805"/>
      <c r="AK52" s="881"/>
      <c r="AL52" s="879"/>
      <c r="AM52" s="879"/>
      <c r="AN52" s="879"/>
      <c r="AO52" s="879"/>
      <c r="AP52" s="879"/>
      <c r="AQ52" s="879"/>
      <c r="AR52" s="879"/>
      <c r="AS52" s="879"/>
      <c r="AT52" s="879"/>
      <c r="AU52" s="879"/>
      <c r="AV52" s="879"/>
      <c r="AW52" s="879"/>
      <c r="AX52" s="879"/>
      <c r="AY52" s="879"/>
      <c r="AZ52" s="882"/>
      <c r="BA52" s="882"/>
      <c r="BB52" s="882"/>
      <c r="BC52" s="882"/>
      <c r="BD52" s="882"/>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8"/>
      <c r="R53" s="879"/>
      <c r="S53" s="879"/>
      <c r="T53" s="879"/>
      <c r="U53" s="879"/>
      <c r="V53" s="879"/>
      <c r="W53" s="879"/>
      <c r="X53" s="879"/>
      <c r="Y53" s="879"/>
      <c r="Z53" s="879"/>
      <c r="AA53" s="879"/>
      <c r="AB53" s="879"/>
      <c r="AC53" s="879"/>
      <c r="AD53" s="879"/>
      <c r="AE53" s="880"/>
      <c r="AF53" s="803"/>
      <c r="AG53" s="804"/>
      <c r="AH53" s="804"/>
      <c r="AI53" s="804"/>
      <c r="AJ53" s="805"/>
      <c r="AK53" s="881"/>
      <c r="AL53" s="879"/>
      <c r="AM53" s="879"/>
      <c r="AN53" s="879"/>
      <c r="AO53" s="879"/>
      <c r="AP53" s="879"/>
      <c r="AQ53" s="879"/>
      <c r="AR53" s="879"/>
      <c r="AS53" s="879"/>
      <c r="AT53" s="879"/>
      <c r="AU53" s="879"/>
      <c r="AV53" s="879"/>
      <c r="AW53" s="879"/>
      <c r="AX53" s="879"/>
      <c r="AY53" s="879"/>
      <c r="AZ53" s="882"/>
      <c r="BA53" s="882"/>
      <c r="BB53" s="882"/>
      <c r="BC53" s="882"/>
      <c r="BD53" s="882"/>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8"/>
      <c r="R54" s="879"/>
      <c r="S54" s="879"/>
      <c r="T54" s="879"/>
      <c r="U54" s="879"/>
      <c r="V54" s="879"/>
      <c r="W54" s="879"/>
      <c r="X54" s="879"/>
      <c r="Y54" s="879"/>
      <c r="Z54" s="879"/>
      <c r="AA54" s="879"/>
      <c r="AB54" s="879"/>
      <c r="AC54" s="879"/>
      <c r="AD54" s="879"/>
      <c r="AE54" s="880"/>
      <c r="AF54" s="803"/>
      <c r="AG54" s="804"/>
      <c r="AH54" s="804"/>
      <c r="AI54" s="804"/>
      <c r="AJ54" s="805"/>
      <c r="AK54" s="881"/>
      <c r="AL54" s="879"/>
      <c r="AM54" s="879"/>
      <c r="AN54" s="879"/>
      <c r="AO54" s="879"/>
      <c r="AP54" s="879"/>
      <c r="AQ54" s="879"/>
      <c r="AR54" s="879"/>
      <c r="AS54" s="879"/>
      <c r="AT54" s="879"/>
      <c r="AU54" s="879"/>
      <c r="AV54" s="879"/>
      <c r="AW54" s="879"/>
      <c r="AX54" s="879"/>
      <c r="AY54" s="879"/>
      <c r="AZ54" s="882"/>
      <c r="BA54" s="882"/>
      <c r="BB54" s="882"/>
      <c r="BC54" s="882"/>
      <c r="BD54" s="882"/>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8"/>
      <c r="R55" s="879"/>
      <c r="S55" s="879"/>
      <c r="T55" s="879"/>
      <c r="U55" s="879"/>
      <c r="V55" s="879"/>
      <c r="W55" s="879"/>
      <c r="X55" s="879"/>
      <c r="Y55" s="879"/>
      <c r="Z55" s="879"/>
      <c r="AA55" s="879"/>
      <c r="AB55" s="879"/>
      <c r="AC55" s="879"/>
      <c r="AD55" s="879"/>
      <c r="AE55" s="880"/>
      <c r="AF55" s="803"/>
      <c r="AG55" s="804"/>
      <c r="AH55" s="804"/>
      <c r="AI55" s="804"/>
      <c r="AJ55" s="805"/>
      <c r="AK55" s="881"/>
      <c r="AL55" s="879"/>
      <c r="AM55" s="879"/>
      <c r="AN55" s="879"/>
      <c r="AO55" s="879"/>
      <c r="AP55" s="879"/>
      <c r="AQ55" s="879"/>
      <c r="AR55" s="879"/>
      <c r="AS55" s="879"/>
      <c r="AT55" s="879"/>
      <c r="AU55" s="879"/>
      <c r="AV55" s="879"/>
      <c r="AW55" s="879"/>
      <c r="AX55" s="879"/>
      <c r="AY55" s="879"/>
      <c r="AZ55" s="882"/>
      <c r="BA55" s="882"/>
      <c r="BB55" s="882"/>
      <c r="BC55" s="882"/>
      <c r="BD55" s="882"/>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8"/>
      <c r="R56" s="879"/>
      <c r="S56" s="879"/>
      <c r="T56" s="879"/>
      <c r="U56" s="879"/>
      <c r="V56" s="879"/>
      <c r="W56" s="879"/>
      <c r="X56" s="879"/>
      <c r="Y56" s="879"/>
      <c r="Z56" s="879"/>
      <c r="AA56" s="879"/>
      <c r="AB56" s="879"/>
      <c r="AC56" s="879"/>
      <c r="AD56" s="879"/>
      <c r="AE56" s="880"/>
      <c r="AF56" s="803"/>
      <c r="AG56" s="804"/>
      <c r="AH56" s="804"/>
      <c r="AI56" s="804"/>
      <c r="AJ56" s="805"/>
      <c r="AK56" s="881"/>
      <c r="AL56" s="879"/>
      <c r="AM56" s="879"/>
      <c r="AN56" s="879"/>
      <c r="AO56" s="879"/>
      <c r="AP56" s="879"/>
      <c r="AQ56" s="879"/>
      <c r="AR56" s="879"/>
      <c r="AS56" s="879"/>
      <c r="AT56" s="879"/>
      <c r="AU56" s="879"/>
      <c r="AV56" s="879"/>
      <c r="AW56" s="879"/>
      <c r="AX56" s="879"/>
      <c r="AY56" s="879"/>
      <c r="AZ56" s="882"/>
      <c r="BA56" s="882"/>
      <c r="BB56" s="882"/>
      <c r="BC56" s="882"/>
      <c r="BD56" s="882"/>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8"/>
      <c r="R57" s="879"/>
      <c r="S57" s="879"/>
      <c r="T57" s="879"/>
      <c r="U57" s="879"/>
      <c r="V57" s="879"/>
      <c r="W57" s="879"/>
      <c r="X57" s="879"/>
      <c r="Y57" s="879"/>
      <c r="Z57" s="879"/>
      <c r="AA57" s="879"/>
      <c r="AB57" s="879"/>
      <c r="AC57" s="879"/>
      <c r="AD57" s="879"/>
      <c r="AE57" s="880"/>
      <c r="AF57" s="803"/>
      <c r="AG57" s="804"/>
      <c r="AH57" s="804"/>
      <c r="AI57" s="804"/>
      <c r="AJ57" s="805"/>
      <c r="AK57" s="881"/>
      <c r="AL57" s="879"/>
      <c r="AM57" s="879"/>
      <c r="AN57" s="879"/>
      <c r="AO57" s="879"/>
      <c r="AP57" s="879"/>
      <c r="AQ57" s="879"/>
      <c r="AR57" s="879"/>
      <c r="AS57" s="879"/>
      <c r="AT57" s="879"/>
      <c r="AU57" s="879"/>
      <c r="AV57" s="879"/>
      <c r="AW57" s="879"/>
      <c r="AX57" s="879"/>
      <c r="AY57" s="879"/>
      <c r="AZ57" s="882"/>
      <c r="BA57" s="882"/>
      <c r="BB57" s="882"/>
      <c r="BC57" s="882"/>
      <c r="BD57" s="882"/>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8"/>
      <c r="R58" s="879"/>
      <c r="S58" s="879"/>
      <c r="T58" s="879"/>
      <c r="U58" s="879"/>
      <c r="V58" s="879"/>
      <c r="W58" s="879"/>
      <c r="X58" s="879"/>
      <c r="Y58" s="879"/>
      <c r="Z58" s="879"/>
      <c r="AA58" s="879"/>
      <c r="AB58" s="879"/>
      <c r="AC58" s="879"/>
      <c r="AD58" s="879"/>
      <c r="AE58" s="880"/>
      <c r="AF58" s="803"/>
      <c r="AG58" s="804"/>
      <c r="AH58" s="804"/>
      <c r="AI58" s="804"/>
      <c r="AJ58" s="805"/>
      <c r="AK58" s="881"/>
      <c r="AL58" s="879"/>
      <c r="AM58" s="879"/>
      <c r="AN58" s="879"/>
      <c r="AO58" s="879"/>
      <c r="AP58" s="879"/>
      <c r="AQ58" s="879"/>
      <c r="AR58" s="879"/>
      <c r="AS58" s="879"/>
      <c r="AT58" s="879"/>
      <c r="AU58" s="879"/>
      <c r="AV58" s="879"/>
      <c r="AW58" s="879"/>
      <c r="AX58" s="879"/>
      <c r="AY58" s="879"/>
      <c r="AZ58" s="882"/>
      <c r="BA58" s="882"/>
      <c r="BB58" s="882"/>
      <c r="BC58" s="882"/>
      <c r="BD58" s="882"/>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8"/>
      <c r="R59" s="879"/>
      <c r="S59" s="879"/>
      <c r="T59" s="879"/>
      <c r="U59" s="879"/>
      <c r="V59" s="879"/>
      <c r="W59" s="879"/>
      <c r="X59" s="879"/>
      <c r="Y59" s="879"/>
      <c r="Z59" s="879"/>
      <c r="AA59" s="879"/>
      <c r="AB59" s="879"/>
      <c r="AC59" s="879"/>
      <c r="AD59" s="879"/>
      <c r="AE59" s="880"/>
      <c r="AF59" s="803"/>
      <c r="AG59" s="804"/>
      <c r="AH59" s="804"/>
      <c r="AI59" s="804"/>
      <c r="AJ59" s="805"/>
      <c r="AK59" s="881"/>
      <c r="AL59" s="879"/>
      <c r="AM59" s="879"/>
      <c r="AN59" s="879"/>
      <c r="AO59" s="879"/>
      <c r="AP59" s="879"/>
      <c r="AQ59" s="879"/>
      <c r="AR59" s="879"/>
      <c r="AS59" s="879"/>
      <c r="AT59" s="879"/>
      <c r="AU59" s="879"/>
      <c r="AV59" s="879"/>
      <c r="AW59" s="879"/>
      <c r="AX59" s="879"/>
      <c r="AY59" s="879"/>
      <c r="AZ59" s="882"/>
      <c r="BA59" s="882"/>
      <c r="BB59" s="882"/>
      <c r="BC59" s="882"/>
      <c r="BD59" s="882"/>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8"/>
      <c r="R60" s="879"/>
      <c r="S60" s="879"/>
      <c r="T60" s="879"/>
      <c r="U60" s="879"/>
      <c r="V60" s="879"/>
      <c r="W60" s="879"/>
      <c r="X60" s="879"/>
      <c r="Y60" s="879"/>
      <c r="Z60" s="879"/>
      <c r="AA60" s="879"/>
      <c r="AB60" s="879"/>
      <c r="AC60" s="879"/>
      <c r="AD60" s="879"/>
      <c r="AE60" s="880"/>
      <c r="AF60" s="803"/>
      <c r="AG60" s="804"/>
      <c r="AH60" s="804"/>
      <c r="AI60" s="804"/>
      <c r="AJ60" s="805"/>
      <c r="AK60" s="881"/>
      <c r="AL60" s="879"/>
      <c r="AM60" s="879"/>
      <c r="AN60" s="879"/>
      <c r="AO60" s="879"/>
      <c r="AP60" s="879"/>
      <c r="AQ60" s="879"/>
      <c r="AR60" s="879"/>
      <c r="AS60" s="879"/>
      <c r="AT60" s="879"/>
      <c r="AU60" s="879"/>
      <c r="AV60" s="879"/>
      <c r="AW60" s="879"/>
      <c r="AX60" s="879"/>
      <c r="AY60" s="879"/>
      <c r="AZ60" s="882"/>
      <c r="BA60" s="882"/>
      <c r="BB60" s="882"/>
      <c r="BC60" s="882"/>
      <c r="BD60" s="882"/>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8"/>
      <c r="R61" s="879"/>
      <c r="S61" s="879"/>
      <c r="T61" s="879"/>
      <c r="U61" s="879"/>
      <c r="V61" s="879"/>
      <c r="W61" s="879"/>
      <c r="X61" s="879"/>
      <c r="Y61" s="879"/>
      <c r="Z61" s="879"/>
      <c r="AA61" s="879"/>
      <c r="AB61" s="879"/>
      <c r="AC61" s="879"/>
      <c r="AD61" s="879"/>
      <c r="AE61" s="880"/>
      <c r="AF61" s="803"/>
      <c r="AG61" s="804"/>
      <c r="AH61" s="804"/>
      <c r="AI61" s="804"/>
      <c r="AJ61" s="805"/>
      <c r="AK61" s="881"/>
      <c r="AL61" s="879"/>
      <c r="AM61" s="879"/>
      <c r="AN61" s="879"/>
      <c r="AO61" s="879"/>
      <c r="AP61" s="879"/>
      <c r="AQ61" s="879"/>
      <c r="AR61" s="879"/>
      <c r="AS61" s="879"/>
      <c r="AT61" s="879"/>
      <c r="AU61" s="879"/>
      <c r="AV61" s="879"/>
      <c r="AW61" s="879"/>
      <c r="AX61" s="879"/>
      <c r="AY61" s="879"/>
      <c r="AZ61" s="882"/>
      <c r="BA61" s="882"/>
      <c r="BB61" s="882"/>
      <c r="BC61" s="882"/>
      <c r="BD61" s="882"/>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8"/>
      <c r="R62" s="879"/>
      <c r="S62" s="879"/>
      <c r="T62" s="879"/>
      <c r="U62" s="879"/>
      <c r="V62" s="879"/>
      <c r="W62" s="879"/>
      <c r="X62" s="879"/>
      <c r="Y62" s="879"/>
      <c r="Z62" s="879"/>
      <c r="AA62" s="879"/>
      <c r="AB62" s="879"/>
      <c r="AC62" s="879"/>
      <c r="AD62" s="879"/>
      <c r="AE62" s="880"/>
      <c r="AF62" s="803"/>
      <c r="AG62" s="804"/>
      <c r="AH62" s="804"/>
      <c r="AI62" s="804"/>
      <c r="AJ62" s="805"/>
      <c r="AK62" s="881"/>
      <c r="AL62" s="879"/>
      <c r="AM62" s="879"/>
      <c r="AN62" s="879"/>
      <c r="AO62" s="879"/>
      <c r="AP62" s="879"/>
      <c r="AQ62" s="879"/>
      <c r="AR62" s="879"/>
      <c r="AS62" s="879"/>
      <c r="AT62" s="879"/>
      <c r="AU62" s="879"/>
      <c r="AV62" s="879"/>
      <c r="AW62" s="879"/>
      <c r="AX62" s="879"/>
      <c r="AY62" s="879"/>
      <c r="AZ62" s="882"/>
      <c r="BA62" s="882"/>
      <c r="BB62" s="882"/>
      <c r="BC62" s="882"/>
      <c r="BD62" s="882"/>
      <c r="BE62" s="870"/>
      <c r="BF62" s="870"/>
      <c r="BG62" s="870"/>
      <c r="BH62" s="870"/>
      <c r="BI62" s="871"/>
      <c r="BJ62" s="890" t="s">
        <v>409</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387</v>
      </c>
      <c r="B63" s="832" t="s">
        <v>410</v>
      </c>
      <c r="C63" s="833"/>
      <c r="D63" s="833"/>
      <c r="E63" s="833"/>
      <c r="F63" s="833"/>
      <c r="G63" s="833"/>
      <c r="H63" s="833"/>
      <c r="I63" s="833"/>
      <c r="J63" s="833"/>
      <c r="K63" s="833"/>
      <c r="L63" s="833"/>
      <c r="M63" s="833"/>
      <c r="N63" s="833"/>
      <c r="O63" s="833"/>
      <c r="P63" s="834"/>
      <c r="Q63" s="883"/>
      <c r="R63" s="884"/>
      <c r="S63" s="884"/>
      <c r="T63" s="884"/>
      <c r="U63" s="884"/>
      <c r="V63" s="884"/>
      <c r="W63" s="884"/>
      <c r="X63" s="884"/>
      <c r="Y63" s="884"/>
      <c r="Z63" s="884"/>
      <c r="AA63" s="884"/>
      <c r="AB63" s="884"/>
      <c r="AC63" s="884"/>
      <c r="AD63" s="884"/>
      <c r="AE63" s="885"/>
      <c r="AF63" s="886">
        <v>1266</v>
      </c>
      <c r="AG63" s="887"/>
      <c r="AH63" s="887"/>
      <c r="AI63" s="887"/>
      <c r="AJ63" s="888"/>
      <c r="AK63" s="889"/>
      <c r="AL63" s="884"/>
      <c r="AM63" s="884"/>
      <c r="AN63" s="884"/>
      <c r="AO63" s="884"/>
      <c r="AP63" s="887">
        <v>8267</v>
      </c>
      <c r="AQ63" s="887"/>
      <c r="AR63" s="887"/>
      <c r="AS63" s="887"/>
      <c r="AT63" s="887"/>
      <c r="AU63" s="887">
        <v>7306</v>
      </c>
      <c r="AV63" s="887"/>
      <c r="AW63" s="887"/>
      <c r="AX63" s="887"/>
      <c r="AY63" s="887"/>
      <c r="AZ63" s="891"/>
      <c r="BA63" s="891"/>
      <c r="BB63" s="891"/>
      <c r="BC63" s="891"/>
      <c r="BD63" s="891"/>
      <c r="BE63" s="892"/>
      <c r="BF63" s="892"/>
      <c r="BG63" s="892"/>
      <c r="BH63" s="892"/>
      <c r="BI63" s="893"/>
      <c r="BJ63" s="894" t="s">
        <v>389</v>
      </c>
      <c r="BK63" s="895"/>
      <c r="BL63" s="895"/>
      <c r="BM63" s="895"/>
      <c r="BN63" s="896"/>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412</v>
      </c>
      <c r="B66" s="783"/>
      <c r="C66" s="783"/>
      <c r="D66" s="783"/>
      <c r="E66" s="783"/>
      <c r="F66" s="783"/>
      <c r="G66" s="783"/>
      <c r="H66" s="783"/>
      <c r="I66" s="783"/>
      <c r="J66" s="783"/>
      <c r="K66" s="783"/>
      <c r="L66" s="783"/>
      <c r="M66" s="783"/>
      <c r="N66" s="783"/>
      <c r="O66" s="783"/>
      <c r="P66" s="784"/>
      <c r="Q66" s="759" t="s">
        <v>392</v>
      </c>
      <c r="R66" s="760"/>
      <c r="S66" s="760"/>
      <c r="T66" s="760"/>
      <c r="U66" s="761"/>
      <c r="V66" s="759" t="s">
        <v>393</v>
      </c>
      <c r="W66" s="760"/>
      <c r="X66" s="760"/>
      <c r="Y66" s="760"/>
      <c r="Z66" s="761"/>
      <c r="AA66" s="759" t="s">
        <v>394</v>
      </c>
      <c r="AB66" s="760"/>
      <c r="AC66" s="760"/>
      <c r="AD66" s="760"/>
      <c r="AE66" s="761"/>
      <c r="AF66" s="897" t="s">
        <v>413</v>
      </c>
      <c r="AG66" s="855"/>
      <c r="AH66" s="855"/>
      <c r="AI66" s="855"/>
      <c r="AJ66" s="898"/>
      <c r="AK66" s="759" t="s">
        <v>396</v>
      </c>
      <c r="AL66" s="783"/>
      <c r="AM66" s="783"/>
      <c r="AN66" s="783"/>
      <c r="AO66" s="784"/>
      <c r="AP66" s="759" t="s">
        <v>397</v>
      </c>
      <c r="AQ66" s="760"/>
      <c r="AR66" s="760"/>
      <c r="AS66" s="760"/>
      <c r="AT66" s="761"/>
      <c r="AU66" s="759" t="s">
        <v>414</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9"/>
      <c r="AG67" s="858"/>
      <c r="AH67" s="858"/>
      <c r="AI67" s="858"/>
      <c r="AJ67" s="900"/>
      <c r="AK67" s="901"/>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6"/>
    </row>
    <row r="68" spans="1:131" s="247" customFormat="1" ht="26.25" customHeight="1" thickTop="1">
      <c r="A68" s="258">
        <v>1</v>
      </c>
      <c r="B68" s="914" t="s">
        <v>580</v>
      </c>
      <c r="C68" s="915"/>
      <c r="D68" s="915"/>
      <c r="E68" s="915"/>
      <c r="F68" s="915"/>
      <c r="G68" s="915"/>
      <c r="H68" s="915"/>
      <c r="I68" s="915"/>
      <c r="J68" s="915"/>
      <c r="K68" s="915"/>
      <c r="L68" s="915"/>
      <c r="M68" s="915"/>
      <c r="N68" s="915"/>
      <c r="O68" s="915"/>
      <c r="P68" s="916"/>
      <c r="Q68" s="917">
        <v>24333</v>
      </c>
      <c r="R68" s="911"/>
      <c r="S68" s="911"/>
      <c r="T68" s="911"/>
      <c r="U68" s="911"/>
      <c r="V68" s="911">
        <v>23280</v>
      </c>
      <c r="W68" s="911"/>
      <c r="X68" s="911"/>
      <c r="Y68" s="911"/>
      <c r="Z68" s="911"/>
      <c r="AA68" s="911">
        <v>1053</v>
      </c>
      <c r="AB68" s="911"/>
      <c r="AC68" s="911"/>
      <c r="AD68" s="911"/>
      <c r="AE68" s="911"/>
      <c r="AF68" s="911">
        <v>1053</v>
      </c>
      <c r="AG68" s="911"/>
      <c r="AH68" s="911"/>
      <c r="AI68" s="911"/>
      <c r="AJ68" s="911"/>
      <c r="AK68" s="911">
        <v>30</v>
      </c>
      <c r="AL68" s="911"/>
      <c r="AM68" s="911"/>
      <c r="AN68" s="911"/>
      <c r="AO68" s="911"/>
      <c r="AP68" s="911" t="s">
        <v>513</v>
      </c>
      <c r="AQ68" s="911"/>
      <c r="AR68" s="911"/>
      <c r="AS68" s="911"/>
      <c r="AT68" s="911"/>
      <c r="AU68" s="911" t="s">
        <v>513</v>
      </c>
      <c r="AV68" s="911"/>
      <c r="AW68" s="911"/>
      <c r="AX68" s="911"/>
      <c r="AY68" s="911"/>
      <c r="AZ68" s="912"/>
      <c r="BA68" s="912"/>
      <c r="BB68" s="912"/>
      <c r="BC68" s="912"/>
      <c r="BD68" s="913"/>
      <c r="BE68" s="265"/>
      <c r="BF68" s="265"/>
      <c r="BG68" s="265"/>
      <c r="BH68" s="265"/>
      <c r="BI68" s="265"/>
      <c r="BJ68" s="265"/>
      <c r="BK68" s="265"/>
      <c r="BL68" s="265"/>
      <c r="BM68" s="265"/>
      <c r="BN68" s="265"/>
      <c r="BO68" s="265"/>
      <c r="BP68" s="265"/>
      <c r="BQ68" s="262">
        <v>62</v>
      </c>
      <c r="BR68" s="267"/>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6"/>
    </row>
    <row r="69" spans="1:131" s="247" customFormat="1" ht="26.25" customHeight="1">
      <c r="A69" s="261">
        <v>2</v>
      </c>
      <c r="B69" s="918" t="s">
        <v>581</v>
      </c>
      <c r="C69" s="919"/>
      <c r="D69" s="919"/>
      <c r="E69" s="919"/>
      <c r="F69" s="919"/>
      <c r="G69" s="919"/>
      <c r="H69" s="919"/>
      <c r="I69" s="919"/>
      <c r="J69" s="919"/>
      <c r="K69" s="919"/>
      <c r="L69" s="919"/>
      <c r="M69" s="919"/>
      <c r="N69" s="919"/>
      <c r="O69" s="919"/>
      <c r="P69" s="920"/>
      <c r="Q69" s="921">
        <v>180</v>
      </c>
      <c r="R69" s="873"/>
      <c r="S69" s="873"/>
      <c r="T69" s="873"/>
      <c r="U69" s="873"/>
      <c r="V69" s="873">
        <v>132</v>
      </c>
      <c r="W69" s="873"/>
      <c r="X69" s="873"/>
      <c r="Y69" s="873"/>
      <c r="Z69" s="873"/>
      <c r="AA69" s="873">
        <v>48</v>
      </c>
      <c r="AB69" s="873"/>
      <c r="AC69" s="873"/>
      <c r="AD69" s="873"/>
      <c r="AE69" s="873"/>
      <c r="AF69" s="873">
        <v>48</v>
      </c>
      <c r="AG69" s="873"/>
      <c r="AH69" s="873"/>
      <c r="AI69" s="873"/>
      <c r="AJ69" s="873"/>
      <c r="AK69" s="873" t="s">
        <v>513</v>
      </c>
      <c r="AL69" s="873"/>
      <c r="AM69" s="873"/>
      <c r="AN69" s="873"/>
      <c r="AO69" s="873"/>
      <c r="AP69" s="873" t="s">
        <v>513</v>
      </c>
      <c r="AQ69" s="873"/>
      <c r="AR69" s="873"/>
      <c r="AS69" s="873"/>
      <c r="AT69" s="873"/>
      <c r="AU69" s="873" t="s">
        <v>513</v>
      </c>
      <c r="AV69" s="873"/>
      <c r="AW69" s="873"/>
      <c r="AX69" s="873"/>
      <c r="AY69" s="873"/>
      <c r="AZ69" s="922"/>
      <c r="BA69" s="922"/>
      <c r="BB69" s="922"/>
      <c r="BC69" s="922"/>
      <c r="BD69" s="923"/>
      <c r="BE69" s="265"/>
      <c r="BF69" s="265"/>
      <c r="BG69" s="265"/>
      <c r="BH69" s="265"/>
      <c r="BI69" s="265"/>
      <c r="BJ69" s="265"/>
      <c r="BK69" s="265"/>
      <c r="BL69" s="265"/>
      <c r="BM69" s="265"/>
      <c r="BN69" s="265"/>
      <c r="BO69" s="265"/>
      <c r="BP69" s="265"/>
      <c r="BQ69" s="262">
        <v>63</v>
      </c>
      <c r="BR69" s="267"/>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6"/>
    </row>
    <row r="70" spans="1:131" s="247" customFormat="1" ht="26.25" customHeight="1">
      <c r="A70" s="261">
        <v>3</v>
      </c>
      <c r="B70" s="918" t="s">
        <v>582</v>
      </c>
      <c r="C70" s="919"/>
      <c r="D70" s="919"/>
      <c r="E70" s="919"/>
      <c r="F70" s="919"/>
      <c r="G70" s="919"/>
      <c r="H70" s="919"/>
      <c r="I70" s="919"/>
      <c r="J70" s="919"/>
      <c r="K70" s="919"/>
      <c r="L70" s="919"/>
      <c r="M70" s="919"/>
      <c r="N70" s="919"/>
      <c r="O70" s="919"/>
      <c r="P70" s="920"/>
      <c r="Q70" s="921">
        <v>109</v>
      </c>
      <c r="R70" s="873"/>
      <c r="S70" s="873"/>
      <c r="T70" s="873"/>
      <c r="U70" s="873"/>
      <c r="V70" s="873">
        <v>98</v>
      </c>
      <c r="W70" s="873"/>
      <c r="X70" s="873"/>
      <c r="Y70" s="873"/>
      <c r="Z70" s="873"/>
      <c r="AA70" s="873">
        <v>10</v>
      </c>
      <c r="AB70" s="873"/>
      <c r="AC70" s="873"/>
      <c r="AD70" s="873"/>
      <c r="AE70" s="873"/>
      <c r="AF70" s="873">
        <v>10</v>
      </c>
      <c r="AG70" s="873"/>
      <c r="AH70" s="873"/>
      <c r="AI70" s="873"/>
      <c r="AJ70" s="873"/>
      <c r="AK70" s="873">
        <v>2</v>
      </c>
      <c r="AL70" s="873"/>
      <c r="AM70" s="873"/>
      <c r="AN70" s="873"/>
      <c r="AO70" s="873"/>
      <c r="AP70" s="873" t="s">
        <v>513</v>
      </c>
      <c r="AQ70" s="873"/>
      <c r="AR70" s="873"/>
      <c r="AS70" s="873"/>
      <c r="AT70" s="873"/>
      <c r="AU70" s="873" t="s">
        <v>513</v>
      </c>
      <c r="AV70" s="873"/>
      <c r="AW70" s="873"/>
      <c r="AX70" s="873"/>
      <c r="AY70" s="873"/>
      <c r="AZ70" s="922"/>
      <c r="BA70" s="922"/>
      <c r="BB70" s="922"/>
      <c r="BC70" s="922"/>
      <c r="BD70" s="923"/>
      <c r="BE70" s="265"/>
      <c r="BF70" s="265"/>
      <c r="BG70" s="265"/>
      <c r="BH70" s="265"/>
      <c r="BI70" s="265"/>
      <c r="BJ70" s="265"/>
      <c r="BK70" s="265"/>
      <c r="BL70" s="265"/>
      <c r="BM70" s="265"/>
      <c r="BN70" s="265"/>
      <c r="BO70" s="265"/>
      <c r="BP70" s="265"/>
      <c r="BQ70" s="262">
        <v>64</v>
      </c>
      <c r="BR70" s="267"/>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6"/>
    </row>
    <row r="71" spans="1:131" s="247" customFormat="1" ht="26.25" customHeight="1">
      <c r="A71" s="261">
        <v>4</v>
      </c>
      <c r="B71" s="918" t="s">
        <v>583</v>
      </c>
      <c r="C71" s="919"/>
      <c r="D71" s="919"/>
      <c r="E71" s="919"/>
      <c r="F71" s="919"/>
      <c r="G71" s="919"/>
      <c r="H71" s="919"/>
      <c r="I71" s="919"/>
      <c r="J71" s="919"/>
      <c r="K71" s="919"/>
      <c r="L71" s="919"/>
      <c r="M71" s="919"/>
      <c r="N71" s="919"/>
      <c r="O71" s="919"/>
      <c r="P71" s="920"/>
      <c r="Q71" s="921">
        <v>110</v>
      </c>
      <c r="R71" s="873"/>
      <c r="S71" s="873"/>
      <c r="T71" s="873"/>
      <c r="U71" s="873"/>
      <c r="V71" s="873">
        <v>81</v>
      </c>
      <c r="W71" s="873"/>
      <c r="X71" s="873"/>
      <c r="Y71" s="873"/>
      <c r="Z71" s="873"/>
      <c r="AA71" s="873">
        <v>29</v>
      </c>
      <c r="AB71" s="873"/>
      <c r="AC71" s="873"/>
      <c r="AD71" s="873"/>
      <c r="AE71" s="873"/>
      <c r="AF71" s="873">
        <v>29</v>
      </c>
      <c r="AG71" s="873"/>
      <c r="AH71" s="873"/>
      <c r="AI71" s="873"/>
      <c r="AJ71" s="873"/>
      <c r="AK71" s="873" t="s">
        <v>513</v>
      </c>
      <c r="AL71" s="873"/>
      <c r="AM71" s="873"/>
      <c r="AN71" s="873"/>
      <c r="AO71" s="873"/>
      <c r="AP71" s="873" t="s">
        <v>513</v>
      </c>
      <c r="AQ71" s="873"/>
      <c r="AR71" s="873"/>
      <c r="AS71" s="873"/>
      <c r="AT71" s="873"/>
      <c r="AU71" s="873" t="s">
        <v>513</v>
      </c>
      <c r="AV71" s="873"/>
      <c r="AW71" s="873"/>
      <c r="AX71" s="873"/>
      <c r="AY71" s="873"/>
      <c r="AZ71" s="922"/>
      <c r="BA71" s="922"/>
      <c r="BB71" s="922"/>
      <c r="BC71" s="922"/>
      <c r="BD71" s="923"/>
      <c r="BE71" s="265"/>
      <c r="BF71" s="265"/>
      <c r="BG71" s="265"/>
      <c r="BH71" s="265"/>
      <c r="BI71" s="265"/>
      <c r="BJ71" s="265"/>
      <c r="BK71" s="265"/>
      <c r="BL71" s="265"/>
      <c r="BM71" s="265"/>
      <c r="BN71" s="265"/>
      <c r="BO71" s="265"/>
      <c r="BP71" s="265"/>
      <c r="BQ71" s="262">
        <v>65</v>
      </c>
      <c r="BR71" s="267"/>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6"/>
    </row>
    <row r="72" spans="1:131" s="247" customFormat="1" ht="26.25" customHeight="1">
      <c r="A72" s="261">
        <v>5</v>
      </c>
      <c r="B72" s="918" t="s">
        <v>584</v>
      </c>
      <c r="C72" s="919"/>
      <c r="D72" s="919"/>
      <c r="E72" s="919"/>
      <c r="F72" s="919"/>
      <c r="G72" s="919"/>
      <c r="H72" s="919"/>
      <c r="I72" s="919"/>
      <c r="J72" s="919"/>
      <c r="K72" s="919"/>
      <c r="L72" s="919"/>
      <c r="M72" s="919"/>
      <c r="N72" s="919"/>
      <c r="O72" s="919"/>
      <c r="P72" s="920"/>
      <c r="Q72" s="921">
        <v>2810</v>
      </c>
      <c r="R72" s="873"/>
      <c r="S72" s="873"/>
      <c r="T72" s="873"/>
      <c r="U72" s="873"/>
      <c r="V72" s="873">
        <v>2577</v>
      </c>
      <c r="W72" s="873"/>
      <c r="X72" s="873"/>
      <c r="Y72" s="873"/>
      <c r="Z72" s="873"/>
      <c r="AA72" s="873">
        <v>233</v>
      </c>
      <c r="AB72" s="873"/>
      <c r="AC72" s="873"/>
      <c r="AD72" s="873"/>
      <c r="AE72" s="873"/>
      <c r="AF72" s="873">
        <v>233</v>
      </c>
      <c r="AG72" s="873"/>
      <c r="AH72" s="873"/>
      <c r="AI72" s="873"/>
      <c r="AJ72" s="873"/>
      <c r="AK72" s="873">
        <v>317</v>
      </c>
      <c r="AL72" s="873"/>
      <c r="AM72" s="873"/>
      <c r="AN72" s="873"/>
      <c r="AO72" s="873"/>
      <c r="AP72" s="873" t="s">
        <v>513</v>
      </c>
      <c r="AQ72" s="873"/>
      <c r="AR72" s="873"/>
      <c r="AS72" s="873"/>
      <c r="AT72" s="873"/>
      <c r="AU72" s="873" t="s">
        <v>513</v>
      </c>
      <c r="AV72" s="873"/>
      <c r="AW72" s="873"/>
      <c r="AX72" s="873"/>
      <c r="AY72" s="873"/>
      <c r="AZ72" s="922"/>
      <c r="BA72" s="922"/>
      <c r="BB72" s="922"/>
      <c r="BC72" s="922"/>
      <c r="BD72" s="923"/>
      <c r="BE72" s="265"/>
      <c r="BF72" s="265"/>
      <c r="BG72" s="265"/>
      <c r="BH72" s="265"/>
      <c r="BI72" s="265"/>
      <c r="BJ72" s="265"/>
      <c r="BK72" s="265"/>
      <c r="BL72" s="265"/>
      <c r="BM72" s="265"/>
      <c r="BN72" s="265"/>
      <c r="BO72" s="265"/>
      <c r="BP72" s="265"/>
      <c r="BQ72" s="262">
        <v>66</v>
      </c>
      <c r="BR72" s="267"/>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6"/>
    </row>
    <row r="73" spans="1:131" s="247" customFormat="1" ht="26.25" customHeight="1">
      <c r="A73" s="261">
        <v>6</v>
      </c>
      <c r="B73" s="918" t="s">
        <v>585</v>
      </c>
      <c r="C73" s="919"/>
      <c r="D73" s="919"/>
      <c r="E73" s="919"/>
      <c r="F73" s="919"/>
      <c r="G73" s="919"/>
      <c r="H73" s="919"/>
      <c r="I73" s="919"/>
      <c r="J73" s="919"/>
      <c r="K73" s="919"/>
      <c r="L73" s="919"/>
      <c r="M73" s="919"/>
      <c r="N73" s="919"/>
      <c r="O73" s="919"/>
      <c r="P73" s="920"/>
      <c r="Q73" s="921">
        <v>620140</v>
      </c>
      <c r="R73" s="873"/>
      <c r="S73" s="873"/>
      <c r="T73" s="873"/>
      <c r="U73" s="873"/>
      <c r="V73" s="873">
        <v>610214</v>
      </c>
      <c r="W73" s="873"/>
      <c r="X73" s="873"/>
      <c r="Y73" s="873"/>
      <c r="Z73" s="873"/>
      <c r="AA73" s="873">
        <v>9926</v>
      </c>
      <c r="AB73" s="873"/>
      <c r="AC73" s="873"/>
      <c r="AD73" s="873"/>
      <c r="AE73" s="873"/>
      <c r="AF73" s="873">
        <v>9926</v>
      </c>
      <c r="AG73" s="873"/>
      <c r="AH73" s="873"/>
      <c r="AI73" s="873"/>
      <c r="AJ73" s="873"/>
      <c r="AK73" s="873">
        <v>3973</v>
      </c>
      <c r="AL73" s="873"/>
      <c r="AM73" s="873"/>
      <c r="AN73" s="873"/>
      <c r="AO73" s="873"/>
      <c r="AP73" s="873" t="s">
        <v>513</v>
      </c>
      <c r="AQ73" s="873"/>
      <c r="AR73" s="873"/>
      <c r="AS73" s="873"/>
      <c r="AT73" s="873"/>
      <c r="AU73" s="873" t="s">
        <v>513</v>
      </c>
      <c r="AV73" s="873"/>
      <c r="AW73" s="873"/>
      <c r="AX73" s="873"/>
      <c r="AY73" s="873"/>
      <c r="AZ73" s="922"/>
      <c r="BA73" s="922"/>
      <c r="BB73" s="922"/>
      <c r="BC73" s="922"/>
      <c r="BD73" s="923"/>
      <c r="BE73" s="265"/>
      <c r="BF73" s="265"/>
      <c r="BG73" s="265"/>
      <c r="BH73" s="265"/>
      <c r="BI73" s="265"/>
      <c r="BJ73" s="265"/>
      <c r="BK73" s="265"/>
      <c r="BL73" s="265"/>
      <c r="BM73" s="265"/>
      <c r="BN73" s="265"/>
      <c r="BO73" s="265"/>
      <c r="BP73" s="265"/>
      <c r="BQ73" s="262">
        <v>67</v>
      </c>
      <c r="BR73" s="267"/>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6"/>
    </row>
    <row r="74" spans="1:131" s="247" customFormat="1" ht="26.25" customHeight="1">
      <c r="A74" s="261">
        <v>7</v>
      </c>
      <c r="B74" s="918" t="s">
        <v>586</v>
      </c>
      <c r="C74" s="919"/>
      <c r="D74" s="919"/>
      <c r="E74" s="919"/>
      <c r="F74" s="919"/>
      <c r="G74" s="919"/>
      <c r="H74" s="919"/>
      <c r="I74" s="919"/>
      <c r="J74" s="919"/>
      <c r="K74" s="919"/>
      <c r="L74" s="919"/>
      <c r="M74" s="919"/>
      <c r="N74" s="919"/>
      <c r="O74" s="919"/>
      <c r="P74" s="920"/>
      <c r="Q74" s="924">
        <v>4425</v>
      </c>
      <c r="R74" s="925"/>
      <c r="S74" s="925"/>
      <c r="T74" s="925"/>
      <c r="U74" s="872"/>
      <c r="V74" s="926">
        <v>4303</v>
      </c>
      <c r="W74" s="925"/>
      <c r="X74" s="925"/>
      <c r="Y74" s="925"/>
      <c r="Z74" s="872"/>
      <c r="AA74" s="926">
        <v>122</v>
      </c>
      <c r="AB74" s="925"/>
      <c r="AC74" s="925"/>
      <c r="AD74" s="925"/>
      <c r="AE74" s="872"/>
      <c r="AF74" s="926">
        <v>87</v>
      </c>
      <c r="AG74" s="925"/>
      <c r="AH74" s="925"/>
      <c r="AI74" s="925"/>
      <c r="AJ74" s="872"/>
      <c r="AK74" s="926" t="s">
        <v>513</v>
      </c>
      <c r="AL74" s="925"/>
      <c r="AM74" s="925"/>
      <c r="AN74" s="925"/>
      <c r="AO74" s="872"/>
      <c r="AP74" s="926">
        <v>2254</v>
      </c>
      <c r="AQ74" s="925"/>
      <c r="AR74" s="925"/>
      <c r="AS74" s="925"/>
      <c r="AT74" s="872"/>
      <c r="AU74" s="873">
        <v>628</v>
      </c>
      <c r="AV74" s="873"/>
      <c r="AW74" s="873"/>
      <c r="AX74" s="873"/>
      <c r="AY74" s="873"/>
      <c r="AZ74" s="922"/>
      <c r="BA74" s="922"/>
      <c r="BB74" s="922"/>
      <c r="BC74" s="922"/>
      <c r="BD74" s="923"/>
      <c r="BE74" s="265"/>
      <c r="BF74" s="265"/>
      <c r="BG74" s="265"/>
      <c r="BH74" s="265"/>
      <c r="BI74" s="265"/>
      <c r="BJ74" s="265"/>
      <c r="BK74" s="265"/>
      <c r="BL74" s="265"/>
      <c r="BM74" s="265"/>
      <c r="BN74" s="265"/>
      <c r="BO74" s="265"/>
      <c r="BP74" s="265"/>
      <c r="BQ74" s="262">
        <v>68</v>
      </c>
      <c r="BR74" s="267"/>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6"/>
    </row>
    <row r="75" spans="1:131" s="247" customFormat="1" ht="26.25" customHeight="1">
      <c r="A75" s="261">
        <v>8</v>
      </c>
      <c r="B75" s="918" t="s">
        <v>587</v>
      </c>
      <c r="C75" s="919"/>
      <c r="D75" s="919"/>
      <c r="E75" s="919"/>
      <c r="F75" s="919"/>
      <c r="G75" s="919"/>
      <c r="H75" s="919"/>
      <c r="I75" s="919"/>
      <c r="J75" s="919"/>
      <c r="K75" s="919"/>
      <c r="L75" s="919"/>
      <c r="M75" s="919"/>
      <c r="N75" s="919"/>
      <c r="O75" s="919"/>
      <c r="P75" s="920"/>
      <c r="Q75" s="924">
        <v>1415</v>
      </c>
      <c r="R75" s="925"/>
      <c r="S75" s="925"/>
      <c r="T75" s="925"/>
      <c r="U75" s="872"/>
      <c r="V75" s="926">
        <v>1201</v>
      </c>
      <c r="W75" s="925"/>
      <c r="X75" s="925"/>
      <c r="Y75" s="925"/>
      <c r="Z75" s="872"/>
      <c r="AA75" s="926">
        <v>214</v>
      </c>
      <c r="AB75" s="925"/>
      <c r="AC75" s="925"/>
      <c r="AD75" s="925"/>
      <c r="AE75" s="872"/>
      <c r="AF75" s="926">
        <v>214</v>
      </c>
      <c r="AG75" s="925"/>
      <c r="AH75" s="925"/>
      <c r="AI75" s="925"/>
      <c r="AJ75" s="872"/>
      <c r="AK75" s="926" t="s">
        <v>513</v>
      </c>
      <c r="AL75" s="925"/>
      <c r="AM75" s="925"/>
      <c r="AN75" s="925"/>
      <c r="AO75" s="872"/>
      <c r="AP75" s="926" t="s">
        <v>513</v>
      </c>
      <c r="AQ75" s="925"/>
      <c r="AR75" s="925"/>
      <c r="AS75" s="925"/>
      <c r="AT75" s="872"/>
      <c r="AU75" s="926" t="s">
        <v>513</v>
      </c>
      <c r="AV75" s="925"/>
      <c r="AW75" s="925"/>
      <c r="AX75" s="925"/>
      <c r="AY75" s="872"/>
      <c r="AZ75" s="922"/>
      <c r="BA75" s="922"/>
      <c r="BB75" s="922"/>
      <c r="BC75" s="922"/>
      <c r="BD75" s="923"/>
      <c r="BE75" s="265"/>
      <c r="BF75" s="265"/>
      <c r="BG75" s="265"/>
      <c r="BH75" s="265"/>
      <c r="BI75" s="265"/>
      <c r="BJ75" s="265"/>
      <c r="BK75" s="265"/>
      <c r="BL75" s="265"/>
      <c r="BM75" s="265"/>
      <c r="BN75" s="265"/>
      <c r="BO75" s="265"/>
      <c r="BP75" s="265"/>
      <c r="BQ75" s="262">
        <v>69</v>
      </c>
      <c r="BR75" s="267"/>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6"/>
    </row>
    <row r="76" spans="1:131" s="247" customFormat="1" ht="26.25" customHeight="1">
      <c r="A76" s="261">
        <v>9</v>
      </c>
      <c r="B76" s="918" t="s">
        <v>588</v>
      </c>
      <c r="C76" s="919"/>
      <c r="D76" s="919"/>
      <c r="E76" s="919"/>
      <c r="F76" s="919"/>
      <c r="G76" s="919"/>
      <c r="H76" s="919"/>
      <c r="I76" s="919"/>
      <c r="J76" s="919"/>
      <c r="K76" s="919"/>
      <c r="L76" s="919"/>
      <c r="M76" s="919"/>
      <c r="N76" s="919"/>
      <c r="O76" s="919"/>
      <c r="P76" s="920"/>
      <c r="Q76" s="924">
        <v>6437</v>
      </c>
      <c r="R76" s="925"/>
      <c r="S76" s="925"/>
      <c r="T76" s="925"/>
      <c r="U76" s="872"/>
      <c r="V76" s="926">
        <v>6447</v>
      </c>
      <c r="W76" s="925"/>
      <c r="X76" s="925"/>
      <c r="Y76" s="925"/>
      <c r="Z76" s="872"/>
      <c r="AA76" s="926">
        <v>-10</v>
      </c>
      <c r="AB76" s="925"/>
      <c r="AC76" s="925"/>
      <c r="AD76" s="925"/>
      <c r="AE76" s="872"/>
      <c r="AF76" s="926">
        <v>8624</v>
      </c>
      <c r="AG76" s="925"/>
      <c r="AH76" s="925"/>
      <c r="AI76" s="925"/>
      <c r="AJ76" s="872"/>
      <c r="AK76" s="926" t="s">
        <v>513</v>
      </c>
      <c r="AL76" s="925"/>
      <c r="AM76" s="925"/>
      <c r="AN76" s="925"/>
      <c r="AO76" s="872"/>
      <c r="AP76" s="926">
        <v>5338</v>
      </c>
      <c r="AQ76" s="925"/>
      <c r="AR76" s="925"/>
      <c r="AS76" s="925"/>
      <c r="AT76" s="872"/>
      <c r="AU76" s="926" t="s">
        <v>513</v>
      </c>
      <c r="AV76" s="925"/>
      <c r="AW76" s="925"/>
      <c r="AX76" s="925"/>
      <c r="AY76" s="872"/>
      <c r="AZ76" s="922"/>
      <c r="BA76" s="922"/>
      <c r="BB76" s="922"/>
      <c r="BC76" s="922"/>
      <c r="BD76" s="923"/>
      <c r="BE76" s="265"/>
      <c r="BF76" s="265"/>
      <c r="BG76" s="265"/>
      <c r="BH76" s="265"/>
      <c r="BI76" s="265"/>
      <c r="BJ76" s="265"/>
      <c r="BK76" s="265"/>
      <c r="BL76" s="265"/>
      <c r="BM76" s="265"/>
      <c r="BN76" s="265"/>
      <c r="BO76" s="265"/>
      <c r="BP76" s="265"/>
      <c r="BQ76" s="262">
        <v>70</v>
      </c>
      <c r="BR76" s="267"/>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6"/>
    </row>
    <row r="77" spans="1:131" s="247" customFormat="1" ht="26.25" customHeight="1">
      <c r="A77" s="261">
        <v>10</v>
      </c>
      <c r="B77" s="918" t="s">
        <v>589</v>
      </c>
      <c r="C77" s="919"/>
      <c r="D77" s="919"/>
      <c r="E77" s="919"/>
      <c r="F77" s="919"/>
      <c r="G77" s="919"/>
      <c r="H77" s="919"/>
      <c r="I77" s="919"/>
      <c r="J77" s="919"/>
      <c r="K77" s="919"/>
      <c r="L77" s="919"/>
      <c r="M77" s="919"/>
      <c r="N77" s="919"/>
      <c r="O77" s="919"/>
      <c r="P77" s="920"/>
      <c r="Q77" s="924">
        <v>5012</v>
      </c>
      <c r="R77" s="925"/>
      <c r="S77" s="925"/>
      <c r="T77" s="925"/>
      <c r="U77" s="872"/>
      <c r="V77" s="926">
        <v>4534</v>
      </c>
      <c r="W77" s="925"/>
      <c r="X77" s="925"/>
      <c r="Y77" s="925"/>
      <c r="Z77" s="872"/>
      <c r="AA77" s="926">
        <v>478</v>
      </c>
      <c r="AB77" s="925"/>
      <c r="AC77" s="925"/>
      <c r="AD77" s="925"/>
      <c r="AE77" s="872"/>
      <c r="AF77" s="926">
        <v>5634</v>
      </c>
      <c r="AG77" s="925"/>
      <c r="AH77" s="925"/>
      <c r="AI77" s="925"/>
      <c r="AJ77" s="872"/>
      <c r="AK77" s="926" t="s">
        <v>513</v>
      </c>
      <c r="AL77" s="925"/>
      <c r="AM77" s="925"/>
      <c r="AN77" s="925"/>
      <c r="AO77" s="872"/>
      <c r="AP77" s="926">
        <v>1015</v>
      </c>
      <c r="AQ77" s="925"/>
      <c r="AR77" s="925"/>
      <c r="AS77" s="925"/>
      <c r="AT77" s="872"/>
      <c r="AU77" s="926" t="s">
        <v>513</v>
      </c>
      <c r="AV77" s="925"/>
      <c r="AW77" s="925"/>
      <c r="AX77" s="925"/>
      <c r="AY77" s="872"/>
      <c r="AZ77" s="922"/>
      <c r="BA77" s="922"/>
      <c r="BB77" s="922"/>
      <c r="BC77" s="922"/>
      <c r="BD77" s="923"/>
      <c r="BE77" s="265"/>
      <c r="BF77" s="265"/>
      <c r="BG77" s="265"/>
      <c r="BH77" s="265"/>
      <c r="BI77" s="265"/>
      <c r="BJ77" s="265"/>
      <c r="BK77" s="265"/>
      <c r="BL77" s="265"/>
      <c r="BM77" s="265"/>
      <c r="BN77" s="265"/>
      <c r="BO77" s="265"/>
      <c r="BP77" s="265"/>
      <c r="BQ77" s="262">
        <v>71</v>
      </c>
      <c r="BR77" s="267"/>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6"/>
    </row>
    <row r="78" spans="1:131" s="247" customFormat="1" ht="26.25" customHeight="1">
      <c r="A78" s="261">
        <v>11</v>
      </c>
      <c r="B78" s="918"/>
      <c r="C78" s="919"/>
      <c r="D78" s="919"/>
      <c r="E78" s="919"/>
      <c r="F78" s="919"/>
      <c r="G78" s="919"/>
      <c r="H78" s="919"/>
      <c r="I78" s="919"/>
      <c r="J78" s="919"/>
      <c r="K78" s="919"/>
      <c r="L78" s="919"/>
      <c r="M78" s="919"/>
      <c r="N78" s="919"/>
      <c r="O78" s="919"/>
      <c r="P78" s="920"/>
      <c r="Q78" s="921"/>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22"/>
      <c r="BA78" s="922"/>
      <c r="BB78" s="922"/>
      <c r="BC78" s="922"/>
      <c r="BD78" s="923"/>
      <c r="BE78" s="265"/>
      <c r="BF78" s="265"/>
      <c r="BG78" s="265"/>
      <c r="BH78" s="265"/>
      <c r="BI78" s="265"/>
      <c r="BJ78" s="268"/>
      <c r="BK78" s="268"/>
      <c r="BL78" s="268"/>
      <c r="BM78" s="268"/>
      <c r="BN78" s="268"/>
      <c r="BO78" s="265"/>
      <c r="BP78" s="265"/>
      <c r="BQ78" s="262">
        <v>72</v>
      </c>
      <c r="BR78" s="267"/>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6"/>
    </row>
    <row r="79" spans="1:131" s="247" customFormat="1" ht="26.25" customHeight="1">
      <c r="A79" s="261">
        <v>12</v>
      </c>
      <c r="B79" s="918"/>
      <c r="C79" s="919"/>
      <c r="D79" s="919"/>
      <c r="E79" s="919"/>
      <c r="F79" s="919"/>
      <c r="G79" s="919"/>
      <c r="H79" s="919"/>
      <c r="I79" s="919"/>
      <c r="J79" s="919"/>
      <c r="K79" s="919"/>
      <c r="L79" s="919"/>
      <c r="M79" s="919"/>
      <c r="N79" s="919"/>
      <c r="O79" s="919"/>
      <c r="P79" s="920"/>
      <c r="Q79" s="921"/>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22"/>
      <c r="BA79" s="922"/>
      <c r="BB79" s="922"/>
      <c r="BC79" s="922"/>
      <c r="BD79" s="923"/>
      <c r="BE79" s="265"/>
      <c r="BF79" s="265"/>
      <c r="BG79" s="265"/>
      <c r="BH79" s="265"/>
      <c r="BI79" s="265"/>
      <c r="BJ79" s="268"/>
      <c r="BK79" s="268"/>
      <c r="BL79" s="268"/>
      <c r="BM79" s="268"/>
      <c r="BN79" s="268"/>
      <c r="BO79" s="265"/>
      <c r="BP79" s="265"/>
      <c r="BQ79" s="262">
        <v>73</v>
      </c>
      <c r="BR79" s="267"/>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6"/>
    </row>
    <row r="80" spans="1:131" s="247" customFormat="1" ht="26.25" customHeight="1">
      <c r="A80" s="261">
        <v>13</v>
      </c>
      <c r="B80" s="918"/>
      <c r="C80" s="919"/>
      <c r="D80" s="919"/>
      <c r="E80" s="919"/>
      <c r="F80" s="919"/>
      <c r="G80" s="919"/>
      <c r="H80" s="919"/>
      <c r="I80" s="919"/>
      <c r="J80" s="919"/>
      <c r="K80" s="919"/>
      <c r="L80" s="919"/>
      <c r="M80" s="919"/>
      <c r="N80" s="919"/>
      <c r="O80" s="919"/>
      <c r="P80" s="920"/>
      <c r="Q80" s="921"/>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2"/>
      <c r="BA80" s="922"/>
      <c r="BB80" s="922"/>
      <c r="BC80" s="922"/>
      <c r="BD80" s="923"/>
      <c r="BE80" s="265"/>
      <c r="BF80" s="265"/>
      <c r="BG80" s="265"/>
      <c r="BH80" s="265"/>
      <c r="BI80" s="265"/>
      <c r="BJ80" s="265"/>
      <c r="BK80" s="265"/>
      <c r="BL80" s="265"/>
      <c r="BM80" s="265"/>
      <c r="BN80" s="265"/>
      <c r="BO80" s="265"/>
      <c r="BP80" s="265"/>
      <c r="BQ80" s="262">
        <v>74</v>
      </c>
      <c r="BR80" s="267"/>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6"/>
    </row>
    <row r="81" spans="1:131" s="247" customFormat="1" ht="26.25" customHeight="1">
      <c r="A81" s="261">
        <v>14</v>
      </c>
      <c r="B81" s="918"/>
      <c r="C81" s="919"/>
      <c r="D81" s="919"/>
      <c r="E81" s="919"/>
      <c r="F81" s="919"/>
      <c r="G81" s="919"/>
      <c r="H81" s="919"/>
      <c r="I81" s="919"/>
      <c r="J81" s="919"/>
      <c r="K81" s="919"/>
      <c r="L81" s="919"/>
      <c r="M81" s="919"/>
      <c r="N81" s="919"/>
      <c r="O81" s="919"/>
      <c r="P81" s="920"/>
      <c r="Q81" s="921"/>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2"/>
      <c r="BA81" s="922"/>
      <c r="BB81" s="922"/>
      <c r="BC81" s="922"/>
      <c r="BD81" s="923"/>
      <c r="BE81" s="265"/>
      <c r="BF81" s="265"/>
      <c r="BG81" s="265"/>
      <c r="BH81" s="265"/>
      <c r="BI81" s="265"/>
      <c r="BJ81" s="265"/>
      <c r="BK81" s="265"/>
      <c r="BL81" s="265"/>
      <c r="BM81" s="265"/>
      <c r="BN81" s="265"/>
      <c r="BO81" s="265"/>
      <c r="BP81" s="265"/>
      <c r="BQ81" s="262">
        <v>75</v>
      </c>
      <c r="BR81" s="267"/>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6"/>
    </row>
    <row r="82" spans="1:131" s="247" customFormat="1" ht="26.25" customHeight="1">
      <c r="A82" s="261">
        <v>15</v>
      </c>
      <c r="B82" s="918"/>
      <c r="C82" s="919"/>
      <c r="D82" s="919"/>
      <c r="E82" s="919"/>
      <c r="F82" s="919"/>
      <c r="G82" s="919"/>
      <c r="H82" s="919"/>
      <c r="I82" s="919"/>
      <c r="J82" s="919"/>
      <c r="K82" s="919"/>
      <c r="L82" s="919"/>
      <c r="M82" s="919"/>
      <c r="N82" s="919"/>
      <c r="O82" s="919"/>
      <c r="P82" s="920"/>
      <c r="Q82" s="921"/>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2"/>
      <c r="BA82" s="922"/>
      <c r="BB82" s="922"/>
      <c r="BC82" s="922"/>
      <c r="BD82" s="923"/>
      <c r="BE82" s="265"/>
      <c r="BF82" s="265"/>
      <c r="BG82" s="265"/>
      <c r="BH82" s="265"/>
      <c r="BI82" s="265"/>
      <c r="BJ82" s="265"/>
      <c r="BK82" s="265"/>
      <c r="BL82" s="265"/>
      <c r="BM82" s="265"/>
      <c r="BN82" s="265"/>
      <c r="BO82" s="265"/>
      <c r="BP82" s="265"/>
      <c r="BQ82" s="262">
        <v>76</v>
      </c>
      <c r="BR82" s="267"/>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6"/>
    </row>
    <row r="83" spans="1:131" s="247" customFormat="1" ht="26.25" customHeight="1">
      <c r="A83" s="261">
        <v>16</v>
      </c>
      <c r="B83" s="918"/>
      <c r="C83" s="919"/>
      <c r="D83" s="919"/>
      <c r="E83" s="919"/>
      <c r="F83" s="919"/>
      <c r="G83" s="919"/>
      <c r="H83" s="919"/>
      <c r="I83" s="919"/>
      <c r="J83" s="919"/>
      <c r="K83" s="919"/>
      <c r="L83" s="919"/>
      <c r="M83" s="919"/>
      <c r="N83" s="919"/>
      <c r="O83" s="919"/>
      <c r="P83" s="920"/>
      <c r="Q83" s="921"/>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2"/>
      <c r="BA83" s="922"/>
      <c r="BB83" s="922"/>
      <c r="BC83" s="922"/>
      <c r="BD83" s="923"/>
      <c r="BE83" s="265"/>
      <c r="BF83" s="265"/>
      <c r="BG83" s="265"/>
      <c r="BH83" s="265"/>
      <c r="BI83" s="265"/>
      <c r="BJ83" s="265"/>
      <c r="BK83" s="265"/>
      <c r="BL83" s="265"/>
      <c r="BM83" s="265"/>
      <c r="BN83" s="265"/>
      <c r="BO83" s="265"/>
      <c r="BP83" s="265"/>
      <c r="BQ83" s="262">
        <v>77</v>
      </c>
      <c r="BR83" s="267"/>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6"/>
    </row>
    <row r="84" spans="1:131" s="247" customFormat="1" ht="26.25" customHeight="1">
      <c r="A84" s="261">
        <v>17</v>
      </c>
      <c r="B84" s="918"/>
      <c r="C84" s="919"/>
      <c r="D84" s="919"/>
      <c r="E84" s="919"/>
      <c r="F84" s="919"/>
      <c r="G84" s="919"/>
      <c r="H84" s="919"/>
      <c r="I84" s="919"/>
      <c r="J84" s="919"/>
      <c r="K84" s="919"/>
      <c r="L84" s="919"/>
      <c r="M84" s="919"/>
      <c r="N84" s="919"/>
      <c r="O84" s="919"/>
      <c r="P84" s="920"/>
      <c r="Q84" s="921"/>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2"/>
      <c r="BA84" s="922"/>
      <c r="BB84" s="922"/>
      <c r="BC84" s="922"/>
      <c r="BD84" s="923"/>
      <c r="BE84" s="265"/>
      <c r="BF84" s="265"/>
      <c r="BG84" s="265"/>
      <c r="BH84" s="265"/>
      <c r="BI84" s="265"/>
      <c r="BJ84" s="265"/>
      <c r="BK84" s="265"/>
      <c r="BL84" s="265"/>
      <c r="BM84" s="265"/>
      <c r="BN84" s="265"/>
      <c r="BO84" s="265"/>
      <c r="BP84" s="265"/>
      <c r="BQ84" s="262">
        <v>78</v>
      </c>
      <c r="BR84" s="267"/>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6"/>
    </row>
    <row r="85" spans="1:131" s="247" customFormat="1" ht="26.25" customHeight="1">
      <c r="A85" s="261">
        <v>18</v>
      </c>
      <c r="B85" s="918"/>
      <c r="C85" s="919"/>
      <c r="D85" s="919"/>
      <c r="E85" s="919"/>
      <c r="F85" s="919"/>
      <c r="G85" s="919"/>
      <c r="H85" s="919"/>
      <c r="I85" s="919"/>
      <c r="J85" s="919"/>
      <c r="K85" s="919"/>
      <c r="L85" s="919"/>
      <c r="M85" s="919"/>
      <c r="N85" s="919"/>
      <c r="O85" s="919"/>
      <c r="P85" s="920"/>
      <c r="Q85" s="921"/>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2"/>
      <c r="BA85" s="922"/>
      <c r="BB85" s="922"/>
      <c r="BC85" s="922"/>
      <c r="BD85" s="923"/>
      <c r="BE85" s="265"/>
      <c r="BF85" s="265"/>
      <c r="BG85" s="265"/>
      <c r="BH85" s="265"/>
      <c r="BI85" s="265"/>
      <c r="BJ85" s="265"/>
      <c r="BK85" s="265"/>
      <c r="BL85" s="265"/>
      <c r="BM85" s="265"/>
      <c r="BN85" s="265"/>
      <c r="BO85" s="265"/>
      <c r="BP85" s="265"/>
      <c r="BQ85" s="262">
        <v>79</v>
      </c>
      <c r="BR85" s="267"/>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6"/>
    </row>
    <row r="86" spans="1:131" s="247" customFormat="1" ht="26.25" customHeight="1">
      <c r="A86" s="261">
        <v>19</v>
      </c>
      <c r="B86" s="918"/>
      <c r="C86" s="919"/>
      <c r="D86" s="919"/>
      <c r="E86" s="919"/>
      <c r="F86" s="919"/>
      <c r="G86" s="919"/>
      <c r="H86" s="919"/>
      <c r="I86" s="919"/>
      <c r="J86" s="919"/>
      <c r="K86" s="919"/>
      <c r="L86" s="919"/>
      <c r="M86" s="919"/>
      <c r="N86" s="919"/>
      <c r="O86" s="919"/>
      <c r="P86" s="920"/>
      <c r="Q86" s="921"/>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2"/>
      <c r="BA86" s="922"/>
      <c r="BB86" s="922"/>
      <c r="BC86" s="922"/>
      <c r="BD86" s="923"/>
      <c r="BE86" s="265"/>
      <c r="BF86" s="265"/>
      <c r="BG86" s="265"/>
      <c r="BH86" s="265"/>
      <c r="BI86" s="265"/>
      <c r="BJ86" s="265"/>
      <c r="BK86" s="265"/>
      <c r="BL86" s="265"/>
      <c r="BM86" s="265"/>
      <c r="BN86" s="265"/>
      <c r="BO86" s="265"/>
      <c r="BP86" s="265"/>
      <c r="BQ86" s="262">
        <v>80</v>
      </c>
      <c r="BR86" s="267"/>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6"/>
    </row>
    <row r="87" spans="1:131" s="247" customFormat="1" ht="26.25" customHeight="1">
      <c r="A87" s="269">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5"/>
      <c r="BF87" s="265"/>
      <c r="BG87" s="265"/>
      <c r="BH87" s="265"/>
      <c r="BI87" s="265"/>
      <c r="BJ87" s="265"/>
      <c r="BK87" s="265"/>
      <c r="BL87" s="265"/>
      <c r="BM87" s="265"/>
      <c r="BN87" s="265"/>
      <c r="BO87" s="265"/>
      <c r="BP87" s="265"/>
      <c r="BQ87" s="262">
        <v>81</v>
      </c>
      <c r="BR87" s="267"/>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6"/>
    </row>
    <row r="88" spans="1:131" s="247" customFormat="1" ht="26.25" customHeight="1" thickBot="1">
      <c r="A88" s="264" t="s">
        <v>387</v>
      </c>
      <c r="B88" s="832" t="s">
        <v>415</v>
      </c>
      <c r="C88" s="833"/>
      <c r="D88" s="833"/>
      <c r="E88" s="833"/>
      <c r="F88" s="833"/>
      <c r="G88" s="833"/>
      <c r="H88" s="833"/>
      <c r="I88" s="833"/>
      <c r="J88" s="833"/>
      <c r="K88" s="833"/>
      <c r="L88" s="833"/>
      <c r="M88" s="833"/>
      <c r="N88" s="833"/>
      <c r="O88" s="833"/>
      <c r="P88" s="834"/>
      <c r="Q88" s="883"/>
      <c r="R88" s="884"/>
      <c r="S88" s="884"/>
      <c r="T88" s="884"/>
      <c r="U88" s="884"/>
      <c r="V88" s="884"/>
      <c r="W88" s="884"/>
      <c r="X88" s="884"/>
      <c r="Y88" s="884"/>
      <c r="Z88" s="884"/>
      <c r="AA88" s="884"/>
      <c r="AB88" s="884"/>
      <c r="AC88" s="884"/>
      <c r="AD88" s="884"/>
      <c r="AE88" s="884"/>
      <c r="AF88" s="887">
        <v>25858</v>
      </c>
      <c r="AG88" s="887"/>
      <c r="AH88" s="887"/>
      <c r="AI88" s="887"/>
      <c r="AJ88" s="887"/>
      <c r="AK88" s="884"/>
      <c r="AL88" s="884"/>
      <c r="AM88" s="884"/>
      <c r="AN88" s="884"/>
      <c r="AO88" s="884"/>
      <c r="AP88" s="887">
        <v>8607</v>
      </c>
      <c r="AQ88" s="887"/>
      <c r="AR88" s="887"/>
      <c r="AS88" s="887"/>
      <c r="AT88" s="887"/>
      <c r="AU88" s="887">
        <v>628</v>
      </c>
      <c r="AV88" s="887"/>
      <c r="AW88" s="887"/>
      <c r="AX88" s="887"/>
      <c r="AY88" s="887"/>
      <c r="AZ88" s="892"/>
      <c r="BA88" s="892"/>
      <c r="BB88" s="892"/>
      <c r="BC88" s="892"/>
      <c r="BD88" s="893"/>
      <c r="BE88" s="265"/>
      <c r="BF88" s="265"/>
      <c r="BG88" s="265"/>
      <c r="BH88" s="265"/>
      <c r="BI88" s="265"/>
      <c r="BJ88" s="265"/>
      <c r="BK88" s="265"/>
      <c r="BL88" s="265"/>
      <c r="BM88" s="265"/>
      <c r="BN88" s="265"/>
      <c r="BO88" s="265"/>
      <c r="BP88" s="265"/>
      <c r="BQ88" s="262">
        <v>82</v>
      </c>
      <c r="BR88" s="267"/>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416</v>
      </c>
      <c r="BS102" s="833"/>
      <c r="BT102" s="833"/>
      <c r="BU102" s="833"/>
      <c r="BV102" s="833"/>
      <c r="BW102" s="833"/>
      <c r="BX102" s="833"/>
      <c r="BY102" s="833"/>
      <c r="BZ102" s="833"/>
      <c r="CA102" s="833"/>
      <c r="CB102" s="833"/>
      <c r="CC102" s="833"/>
      <c r="CD102" s="833"/>
      <c r="CE102" s="833"/>
      <c r="CF102" s="833"/>
      <c r="CG102" s="834"/>
      <c r="CH102" s="934"/>
      <c r="CI102" s="935"/>
      <c r="CJ102" s="935"/>
      <c r="CK102" s="935"/>
      <c r="CL102" s="936"/>
      <c r="CM102" s="934"/>
      <c r="CN102" s="935"/>
      <c r="CO102" s="935"/>
      <c r="CP102" s="935"/>
      <c r="CQ102" s="936"/>
      <c r="CR102" s="937">
        <f>SUM(CR7:CV9)</f>
        <v>90</v>
      </c>
      <c r="CS102" s="895"/>
      <c r="CT102" s="895"/>
      <c r="CU102" s="895"/>
      <c r="CV102" s="938"/>
      <c r="CW102" s="937">
        <f t="shared" ref="CW102" si="0">SUM(CW7:DA9)</f>
        <v>2832</v>
      </c>
      <c r="CX102" s="895"/>
      <c r="CY102" s="895"/>
      <c r="CZ102" s="895"/>
      <c r="DA102" s="938"/>
      <c r="DB102" s="937">
        <f t="shared" ref="DB102" si="1">SUM(DB7:DF9)</f>
        <v>9277</v>
      </c>
      <c r="DC102" s="895"/>
      <c r="DD102" s="895"/>
      <c r="DE102" s="895"/>
      <c r="DF102" s="938"/>
      <c r="DG102" s="937" t="s">
        <v>513</v>
      </c>
      <c r="DH102" s="895"/>
      <c r="DI102" s="895"/>
      <c r="DJ102" s="895"/>
      <c r="DK102" s="938"/>
      <c r="DL102" s="937" t="s">
        <v>513</v>
      </c>
      <c r="DM102" s="895"/>
      <c r="DN102" s="895"/>
      <c r="DO102" s="895"/>
      <c r="DP102" s="938"/>
      <c r="DQ102" s="937">
        <f t="shared" ref="DQ102" si="2">SUM(DQ7:DU9)</f>
        <v>3931</v>
      </c>
      <c r="DR102" s="895"/>
      <c r="DS102" s="895"/>
      <c r="DT102" s="895"/>
      <c r="DU102" s="938"/>
      <c r="DV102" s="961"/>
      <c r="DW102" s="962"/>
      <c r="DX102" s="962"/>
      <c r="DY102" s="962"/>
      <c r="DZ102" s="963"/>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4" t="s">
        <v>417</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5" t="s">
        <v>418</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6" t="s">
        <v>421</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422</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6" customFormat="1" ht="26.25" customHeight="1">
      <c r="A109" s="959" t="s">
        <v>423</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424</v>
      </c>
      <c r="AB109" s="940"/>
      <c r="AC109" s="940"/>
      <c r="AD109" s="940"/>
      <c r="AE109" s="941"/>
      <c r="AF109" s="939" t="s">
        <v>305</v>
      </c>
      <c r="AG109" s="940"/>
      <c r="AH109" s="940"/>
      <c r="AI109" s="940"/>
      <c r="AJ109" s="941"/>
      <c r="AK109" s="939" t="s">
        <v>304</v>
      </c>
      <c r="AL109" s="940"/>
      <c r="AM109" s="940"/>
      <c r="AN109" s="940"/>
      <c r="AO109" s="941"/>
      <c r="AP109" s="939" t="s">
        <v>425</v>
      </c>
      <c r="AQ109" s="940"/>
      <c r="AR109" s="940"/>
      <c r="AS109" s="940"/>
      <c r="AT109" s="942"/>
      <c r="AU109" s="959" t="s">
        <v>423</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424</v>
      </c>
      <c r="BR109" s="940"/>
      <c r="BS109" s="940"/>
      <c r="BT109" s="940"/>
      <c r="BU109" s="941"/>
      <c r="BV109" s="939" t="s">
        <v>305</v>
      </c>
      <c r="BW109" s="940"/>
      <c r="BX109" s="940"/>
      <c r="BY109" s="940"/>
      <c r="BZ109" s="941"/>
      <c r="CA109" s="939" t="s">
        <v>304</v>
      </c>
      <c r="CB109" s="940"/>
      <c r="CC109" s="940"/>
      <c r="CD109" s="940"/>
      <c r="CE109" s="941"/>
      <c r="CF109" s="960" t="s">
        <v>425</v>
      </c>
      <c r="CG109" s="960"/>
      <c r="CH109" s="960"/>
      <c r="CI109" s="960"/>
      <c r="CJ109" s="960"/>
      <c r="CK109" s="939" t="s">
        <v>426</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424</v>
      </c>
      <c r="DH109" s="940"/>
      <c r="DI109" s="940"/>
      <c r="DJ109" s="940"/>
      <c r="DK109" s="941"/>
      <c r="DL109" s="939" t="s">
        <v>305</v>
      </c>
      <c r="DM109" s="940"/>
      <c r="DN109" s="940"/>
      <c r="DO109" s="940"/>
      <c r="DP109" s="941"/>
      <c r="DQ109" s="939" t="s">
        <v>304</v>
      </c>
      <c r="DR109" s="940"/>
      <c r="DS109" s="940"/>
      <c r="DT109" s="940"/>
      <c r="DU109" s="941"/>
      <c r="DV109" s="939" t="s">
        <v>425</v>
      </c>
      <c r="DW109" s="940"/>
      <c r="DX109" s="940"/>
      <c r="DY109" s="940"/>
      <c r="DZ109" s="942"/>
    </row>
    <row r="110" spans="1:131" s="246" customFormat="1" ht="26.25" customHeight="1">
      <c r="A110" s="943" t="s">
        <v>427</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2004791</v>
      </c>
      <c r="AB110" s="947"/>
      <c r="AC110" s="947"/>
      <c r="AD110" s="947"/>
      <c r="AE110" s="948"/>
      <c r="AF110" s="949">
        <v>1961703</v>
      </c>
      <c r="AG110" s="947"/>
      <c r="AH110" s="947"/>
      <c r="AI110" s="947"/>
      <c r="AJ110" s="948"/>
      <c r="AK110" s="949">
        <v>1984962</v>
      </c>
      <c r="AL110" s="947"/>
      <c r="AM110" s="947"/>
      <c r="AN110" s="947"/>
      <c r="AO110" s="948"/>
      <c r="AP110" s="950">
        <v>18.399999999999999</v>
      </c>
      <c r="AQ110" s="951"/>
      <c r="AR110" s="951"/>
      <c r="AS110" s="951"/>
      <c r="AT110" s="952"/>
      <c r="AU110" s="953" t="s">
        <v>72</v>
      </c>
      <c r="AV110" s="954"/>
      <c r="AW110" s="954"/>
      <c r="AX110" s="954"/>
      <c r="AY110" s="954"/>
      <c r="AZ110" s="995" t="s">
        <v>428</v>
      </c>
      <c r="BA110" s="944"/>
      <c r="BB110" s="944"/>
      <c r="BC110" s="944"/>
      <c r="BD110" s="944"/>
      <c r="BE110" s="944"/>
      <c r="BF110" s="944"/>
      <c r="BG110" s="944"/>
      <c r="BH110" s="944"/>
      <c r="BI110" s="944"/>
      <c r="BJ110" s="944"/>
      <c r="BK110" s="944"/>
      <c r="BL110" s="944"/>
      <c r="BM110" s="944"/>
      <c r="BN110" s="944"/>
      <c r="BO110" s="944"/>
      <c r="BP110" s="945"/>
      <c r="BQ110" s="981">
        <v>23587338</v>
      </c>
      <c r="BR110" s="982"/>
      <c r="BS110" s="982"/>
      <c r="BT110" s="982"/>
      <c r="BU110" s="982"/>
      <c r="BV110" s="982">
        <v>23261363</v>
      </c>
      <c r="BW110" s="982"/>
      <c r="BX110" s="982"/>
      <c r="BY110" s="982"/>
      <c r="BZ110" s="982"/>
      <c r="CA110" s="982">
        <v>22736486</v>
      </c>
      <c r="CB110" s="982"/>
      <c r="CC110" s="982"/>
      <c r="CD110" s="982"/>
      <c r="CE110" s="982"/>
      <c r="CF110" s="996">
        <v>210.9</v>
      </c>
      <c r="CG110" s="997"/>
      <c r="CH110" s="997"/>
      <c r="CI110" s="997"/>
      <c r="CJ110" s="997"/>
      <c r="CK110" s="998" t="s">
        <v>429</v>
      </c>
      <c r="CL110" s="999"/>
      <c r="CM110" s="978" t="s">
        <v>430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173</v>
      </c>
      <c r="DH110" s="982"/>
      <c r="DI110" s="982"/>
      <c r="DJ110" s="982"/>
      <c r="DK110" s="982"/>
      <c r="DL110" s="982" t="s">
        <v>173</v>
      </c>
      <c r="DM110" s="982"/>
      <c r="DN110" s="982"/>
      <c r="DO110" s="982"/>
      <c r="DP110" s="982"/>
      <c r="DQ110" s="982" t="s">
        <v>431</v>
      </c>
      <c r="DR110" s="982"/>
      <c r="DS110" s="982"/>
      <c r="DT110" s="982"/>
      <c r="DU110" s="982"/>
      <c r="DV110" s="983" t="s">
        <v>173</v>
      </c>
      <c r="DW110" s="983"/>
      <c r="DX110" s="983"/>
      <c r="DY110" s="983"/>
      <c r="DZ110" s="984"/>
    </row>
    <row r="111" spans="1:131" s="246" customFormat="1" ht="26.25" customHeight="1">
      <c r="A111" s="985" t="s">
        <v>432</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433</v>
      </c>
      <c r="AB111" s="989"/>
      <c r="AC111" s="989"/>
      <c r="AD111" s="989"/>
      <c r="AE111" s="990"/>
      <c r="AF111" s="991" t="s">
        <v>434</v>
      </c>
      <c r="AG111" s="989"/>
      <c r="AH111" s="989"/>
      <c r="AI111" s="989"/>
      <c r="AJ111" s="990"/>
      <c r="AK111" s="991" t="s">
        <v>173</v>
      </c>
      <c r="AL111" s="989"/>
      <c r="AM111" s="989"/>
      <c r="AN111" s="989"/>
      <c r="AO111" s="990"/>
      <c r="AP111" s="992" t="s">
        <v>433</v>
      </c>
      <c r="AQ111" s="993"/>
      <c r="AR111" s="993"/>
      <c r="AS111" s="993"/>
      <c r="AT111" s="994"/>
      <c r="AU111" s="955"/>
      <c r="AV111" s="956"/>
      <c r="AW111" s="956"/>
      <c r="AX111" s="956"/>
      <c r="AY111" s="956"/>
      <c r="AZ111" s="1004" t="s">
        <v>435</v>
      </c>
      <c r="BA111" s="1005"/>
      <c r="BB111" s="1005"/>
      <c r="BC111" s="1005"/>
      <c r="BD111" s="1005"/>
      <c r="BE111" s="1005"/>
      <c r="BF111" s="1005"/>
      <c r="BG111" s="1005"/>
      <c r="BH111" s="1005"/>
      <c r="BI111" s="1005"/>
      <c r="BJ111" s="1005"/>
      <c r="BK111" s="1005"/>
      <c r="BL111" s="1005"/>
      <c r="BM111" s="1005"/>
      <c r="BN111" s="1005"/>
      <c r="BO111" s="1005"/>
      <c r="BP111" s="1006"/>
      <c r="BQ111" s="974">
        <v>182284</v>
      </c>
      <c r="BR111" s="975"/>
      <c r="BS111" s="975"/>
      <c r="BT111" s="975"/>
      <c r="BU111" s="975"/>
      <c r="BV111" s="975">
        <v>132385</v>
      </c>
      <c r="BW111" s="975"/>
      <c r="BX111" s="975"/>
      <c r="BY111" s="975"/>
      <c r="BZ111" s="975"/>
      <c r="CA111" s="975">
        <v>85693</v>
      </c>
      <c r="CB111" s="975"/>
      <c r="CC111" s="975"/>
      <c r="CD111" s="975"/>
      <c r="CE111" s="975"/>
      <c r="CF111" s="969">
        <v>0.8</v>
      </c>
      <c r="CG111" s="970"/>
      <c r="CH111" s="970"/>
      <c r="CI111" s="970"/>
      <c r="CJ111" s="970"/>
      <c r="CK111" s="1000"/>
      <c r="CL111" s="1001"/>
      <c r="CM111" s="971" t="s">
        <v>436</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437</v>
      </c>
      <c r="DH111" s="975"/>
      <c r="DI111" s="975"/>
      <c r="DJ111" s="975"/>
      <c r="DK111" s="975"/>
      <c r="DL111" s="975" t="s">
        <v>173</v>
      </c>
      <c r="DM111" s="975"/>
      <c r="DN111" s="975"/>
      <c r="DO111" s="975"/>
      <c r="DP111" s="975"/>
      <c r="DQ111" s="975" t="s">
        <v>438</v>
      </c>
      <c r="DR111" s="975"/>
      <c r="DS111" s="975"/>
      <c r="DT111" s="975"/>
      <c r="DU111" s="975"/>
      <c r="DV111" s="976" t="s">
        <v>173</v>
      </c>
      <c r="DW111" s="976"/>
      <c r="DX111" s="976"/>
      <c r="DY111" s="976"/>
      <c r="DZ111" s="977"/>
    </row>
    <row r="112" spans="1:131" s="246" customFormat="1" ht="26.25" customHeight="1">
      <c r="A112" s="1007" t="s">
        <v>439</v>
      </c>
      <c r="B112" s="1008"/>
      <c r="C112" s="1005" t="s">
        <v>440</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173</v>
      </c>
      <c r="AB112" s="1014"/>
      <c r="AC112" s="1014"/>
      <c r="AD112" s="1014"/>
      <c r="AE112" s="1015"/>
      <c r="AF112" s="1016" t="s">
        <v>173</v>
      </c>
      <c r="AG112" s="1014"/>
      <c r="AH112" s="1014"/>
      <c r="AI112" s="1014"/>
      <c r="AJ112" s="1015"/>
      <c r="AK112" s="1016" t="s">
        <v>441</v>
      </c>
      <c r="AL112" s="1014"/>
      <c r="AM112" s="1014"/>
      <c r="AN112" s="1014"/>
      <c r="AO112" s="1015"/>
      <c r="AP112" s="1017" t="s">
        <v>433</v>
      </c>
      <c r="AQ112" s="1018"/>
      <c r="AR112" s="1018"/>
      <c r="AS112" s="1018"/>
      <c r="AT112" s="1019"/>
      <c r="AU112" s="955"/>
      <c r="AV112" s="956"/>
      <c r="AW112" s="956"/>
      <c r="AX112" s="956"/>
      <c r="AY112" s="956"/>
      <c r="AZ112" s="1004" t="s">
        <v>442</v>
      </c>
      <c r="BA112" s="1005"/>
      <c r="BB112" s="1005"/>
      <c r="BC112" s="1005"/>
      <c r="BD112" s="1005"/>
      <c r="BE112" s="1005"/>
      <c r="BF112" s="1005"/>
      <c r="BG112" s="1005"/>
      <c r="BH112" s="1005"/>
      <c r="BI112" s="1005"/>
      <c r="BJ112" s="1005"/>
      <c r="BK112" s="1005"/>
      <c r="BL112" s="1005"/>
      <c r="BM112" s="1005"/>
      <c r="BN112" s="1005"/>
      <c r="BO112" s="1005"/>
      <c r="BP112" s="1006"/>
      <c r="BQ112" s="974">
        <v>8375785</v>
      </c>
      <c r="BR112" s="975"/>
      <c r="BS112" s="975"/>
      <c r="BT112" s="975"/>
      <c r="BU112" s="975"/>
      <c r="BV112" s="975">
        <v>7997407</v>
      </c>
      <c r="BW112" s="975"/>
      <c r="BX112" s="975"/>
      <c r="BY112" s="975"/>
      <c r="BZ112" s="975"/>
      <c r="CA112" s="975">
        <v>7305831</v>
      </c>
      <c r="CB112" s="975"/>
      <c r="CC112" s="975"/>
      <c r="CD112" s="975"/>
      <c r="CE112" s="975"/>
      <c r="CF112" s="969">
        <v>67.8</v>
      </c>
      <c r="CG112" s="970"/>
      <c r="CH112" s="970"/>
      <c r="CI112" s="970"/>
      <c r="CJ112" s="970"/>
      <c r="CK112" s="1000"/>
      <c r="CL112" s="1001"/>
      <c r="CM112" s="971" t="s">
        <v>443</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173</v>
      </c>
      <c r="DH112" s="975"/>
      <c r="DI112" s="975"/>
      <c r="DJ112" s="975"/>
      <c r="DK112" s="975"/>
      <c r="DL112" s="975" t="s">
        <v>431</v>
      </c>
      <c r="DM112" s="975"/>
      <c r="DN112" s="975"/>
      <c r="DO112" s="975"/>
      <c r="DP112" s="975"/>
      <c r="DQ112" s="975" t="s">
        <v>437</v>
      </c>
      <c r="DR112" s="975"/>
      <c r="DS112" s="975"/>
      <c r="DT112" s="975"/>
      <c r="DU112" s="975"/>
      <c r="DV112" s="976" t="s">
        <v>173</v>
      </c>
      <c r="DW112" s="976"/>
      <c r="DX112" s="976"/>
      <c r="DY112" s="976"/>
      <c r="DZ112" s="977"/>
    </row>
    <row r="113" spans="1:130" s="246" customFormat="1" ht="26.25" customHeight="1">
      <c r="A113" s="1009"/>
      <c r="B113" s="1010"/>
      <c r="C113" s="1005" t="s">
        <v>444</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718053</v>
      </c>
      <c r="AB113" s="989"/>
      <c r="AC113" s="989"/>
      <c r="AD113" s="989"/>
      <c r="AE113" s="990"/>
      <c r="AF113" s="991">
        <v>698404</v>
      </c>
      <c r="AG113" s="989"/>
      <c r="AH113" s="989"/>
      <c r="AI113" s="989"/>
      <c r="AJ113" s="990"/>
      <c r="AK113" s="991">
        <v>743840</v>
      </c>
      <c r="AL113" s="989"/>
      <c r="AM113" s="989"/>
      <c r="AN113" s="989"/>
      <c r="AO113" s="990"/>
      <c r="AP113" s="992">
        <v>6.9</v>
      </c>
      <c r="AQ113" s="993"/>
      <c r="AR113" s="993"/>
      <c r="AS113" s="993"/>
      <c r="AT113" s="994"/>
      <c r="AU113" s="955"/>
      <c r="AV113" s="956"/>
      <c r="AW113" s="956"/>
      <c r="AX113" s="956"/>
      <c r="AY113" s="956"/>
      <c r="AZ113" s="1004" t="s">
        <v>445</v>
      </c>
      <c r="BA113" s="1005"/>
      <c r="BB113" s="1005"/>
      <c r="BC113" s="1005"/>
      <c r="BD113" s="1005"/>
      <c r="BE113" s="1005"/>
      <c r="BF113" s="1005"/>
      <c r="BG113" s="1005"/>
      <c r="BH113" s="1005"/>
      <c r="BI113" s="1005"/>
      <c r="BJ113" s="1005"/>
      <c r="BK113" s="1005"/>
      <c r="BL113" s="1005"/>
      <c r="BM113" s="1005"/>
      <c r="BN113" s="1005"/>
      <c r="BO113" s="1005"/>
      <c r="BP113" s="1006"/>
      <c r="BQ113" s="974">
        <v>695308</v>
      </c>
      <c r="BR113" s="975"/>
      <c r="BS113" s="975"/>
      <c r="BT113" s="975"/>
      <c r="BU113" s="975"/>
      <c r="BV113" s="975">
        <v>663681</v>
      </c>
      <c r="BW113" s="975"/>
      <c r="BX113" s="975"/>
      <c r="BY113" s="975"/>
      <c r="BZ113" s="975"/>
      <c r="CA113" s="975">
        <v>628327</v>
      </c>
      <c r="CB113" s="975"/>
      <c r="CC113" s="975"/>
      <c r="CD113" s="975"/>
      <c r="CE113" s="975"/>
      <c r="CF113" s="969">
        <v>5.8</v>
      </c>
      <c r="CG113" s="970"/>
      <c r="CH113" s="970"/>
      <c r="CI113" s="970"/>
      <c r="CJ113" s="970"/>
      <c r="CK113" s="1000"/>
      <c r="CL113" s="1001"/>
      <c r="CM113" s="971" t="s">
        <v>446</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173</v>
      </c>
      <c r="DH113" s="1014"/>
      <c r="DI113" s="1014"/>
      <c r="DJ113" s="1014"/>
      <c r="DK113" s="1015"/>
      <c r="DL113" s="1016" t="s">
        <v>173</v>
      </c>
      <c r="DM113" s="1014"/>
      <c r="DN113" s="1014"/>
      <c r="DO113" s="1014"/>
      <c r="DP113" s="1015"/>
      <c r="DQ113" s="1016" t="s">
        <v>173</v>
      </c>
      <c r="DR113" s="1014"/>
      <c r="DS113" s="1014"/>
      <c r="DT113" s="1014"/>
      <c r="DU113" s="1015"/>
      <c r="DV113" s="1017" t="s">
        <v>437</v>
      </c>
      <c r="DW113" s="1018"/>
      <c r="DX113" s="1018"/>
      <c r="DY113" s="1018"/>
      <c r="DZ113" s="1019"/>
    </row>
    <row r="114" spans="1:130" s="246" customFormat="1" ht="26.25" customHeight="1">
      <c r="A114" s="1009"/>
      <c r="B114" s="1010"/>
      <c r="C114" s="1005" t="s">
        <v>447</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v>84742</v>
      </c>
      <c r="AB114" s="1014"/>
      <c r="AC114" s="1014"/>
      <c r="AD114" s="1014"/>
      <c r="AE114" s="1015"/>
      <c r="AF114" s="1016">
        <v>70367</v>
      </c>
      <c r="AG114" s="1014"/>
      <c r="AH114" s="1014"/>
      <c r="AI114" s="1014"/>
      <c r="AJ114" s="1015"/>
      <c r="AK114" s="1016">
        <v>61658</v>
      </c>
      <c r="AL114" s="1014"/>
      <c r="AM114" s="1014"/>
      <c r="AN114" s="1014"/>
      <c r="AO114" s="1015"/>
      <c r="AP114" s="1017">
        <v>0.6</v>
      </c>
      <c r="AQ114" s="1018"/>
      <c r="AR114" s="1018"/>
      <c r="AS114" s="1018"/>
      <c r="AT114" s="1019"/>
      <c r="AU114" s="955"/>
      <c r="AV114" s="956"/>
      <c r="AW114" s="956"/>
      <c r="AX114" s="956"/>
      <c r="AY114" s="956"/>
      <c r="AZ114" s="1004" t="s">
        <v>448</v>
      </c>
      <c r="BA114" s="1005"/>
      <c r="BB114" s="1005"/>
      <c r="BC114" s="1005"/>
      <c r="BD114" s="1005"/>
      <c r="BE114" s="1005"/>
      <c r="BF114" s="1005"/>
      <c r="BG114" s="1005"/>
      <c r="BH114" s="1005"/>
      <c r="BI114" s="1005"/>
      <c r="BJ114" s="1005"/>
      <c r="BK114" s="1005"/>
      <c r="BL114" s="1005"/>
      <c r="BM114" s="1005"/>
      <c r="BN114" s="1005"/>
      <c r="BO114" s="1005"/>
      <c r="BP114" s="1006"/>
      <c r="BQ114" s="974">
        <v>3524852</v>
      </c>
      <c r="BR114" s="975"/>
      <c r="BS114" s="975"/>
      <c r="BT114" s="975"/>
      <c r="BU114" s="975"/>
      <c r="BV114" s="975">
        <v>3454866</v>
      </c>
      <c r="BW114" s="975"/>
      <c r="BX114" s="975"/>
      <c r="BY114" s="975"/>
      <c r="BZ114" s="975"/>
      <c r="CA114" s="975">
        <v>3231362</v>
      </c>
      <c r="CB114" s="975"/>
      <c r="CC114" s="975"/>
      <c r="CD114" s="975"/>
      <c r="CE114" s="975"/>
      <c r="CF114" s="969">
        <v>30</v>
      </c>
      <c r="CG114" s="970"/>
      <c r="CH114" s="970"/>
      <c r="CI114" s="970"/>
      <c r="CJ114" s="970"/>
      <c r="CK114" s="1000"/>
      <c r="CL114" s="1001"/>
      <c r="CM114" s="971" t="s">
        <v>449</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450</v>
      </c>
      <c r="DH114" s="1014"/>
      <c r="DI114" s="1014"/>
      <c r="DJ114" s="1014"/>
      <c r="DK114" s="1015"/>
      <c r="DL114" s="1016" t="s">
        <v>173</v>
      </c>
      <c r="DM114" s="1014"/>
      <c r="DN114" s="1014"/>
      <c r="DO114" s="1014"/>
      <c r="DP114" s="1015"/>
      <c r="DQ114" s="1016" t="s">
        <v>173</v>
      </c>
      <c r="DR114" s="1014"/>
      <c r="DS114" s="1014"/>
      <c r="DT114" s="1014"/>
      <c r="DU114" s="1015"/>
      <c r="DV114" s="1017" t="s">
        <v>173</v>
      </c>
      <c r="DW114" s="1018"/>
      <c r="DX114" s="1018"/>
      <c r="DY114" s="1018"/>
      <c r="DZ114" s="1019"/>
    </row>
    <row r="115" spans="1:130" s="246" customFormat="1" ht="26.25" customHeight="1">
      <c r="A115" s="1009"/>
      <c r="B115" s="1010"/>
      <c r="C115" s="1005" t="s">
        <v>451</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v>43914</v>
      </c>
      <c r="AB115" s="989"/>
      <c r="AC115" s="989"/>
      <c r="AD115" s="989"/>
      <c r="AE115" s="990"/>
      <c r="AF115" s="991">
        <v>43580</v>
      </c>
      <c r="AG115" s="989"/>
      <c r="AH115" s="989"/>
      <c r="AI115" s="989"/>
      <c r="AJ115" s="990"/>
      <c r="AK115" s="991">
        <v>43568</v>
      </c>
      <c r="AL115" s="989"/>
      <c r="AM115" s="989"/>
      <c r="AN115" s="989"/>
      <c r="AO115" s="990"/>
      <c r="AP115" s="992">
        <v>0.4</v>
      </c>
      <c r="AQ115" s="993"/>
      <c r="AR115" s="993"/>
      <c r="AS115" s="993"/>
      <c r="AT115" s="994"/>
      <c r="AU115" s="955"/>
      <c r="AV115" s="956"/>
      <c r="AW115" s="956"/>
      <c r="AX115" s="956"/>
      <c r="AY115" s="956"/>
      <c r="AZ115" s="1004" t="s">
        <v>452</v>
      </c>
      <c r="BA115" s="1005"/>
      <c r="BB115" s="1005"/>
      <c r="BC115" s="1005"/>
      <c r="BD115" s="1005"/>
      <c r="BE115" s="1005"/>
      <c r="BF115" s="1005"/>
      <c r="BG115" s="1005"/>
      <c r="BH115" s="1005"/>
      <c r="BI115" s="1005"/>
      <c r="BJ115" s="1005"/>
      <c r="BK115" s="1005"/>
      <c r="BL115" s="1005"/>
      <c r="BM115" s="1005"/>
      <c r="BN115" s="1005"/>
      <c r="BO115" s="1005"/>
      <c r="BP115" s="1006"/>
      <c r="BQ115" s="974">
        <v>3246337</v>
      </c>
      <c r="BR115" s="975"/>
      <c r="BS115" s="975"/>
      <c r="BT115" s="975"/>
      <c r="BU115" s="975"/>
      <c r="BV115" s="975">
        <v>4260405</v>
      </c>
      <c r="BW115" s="975"/>
      <c r="BX115" s="975"/>
      <c r="BY115" s="975"/>
      <c r="BZ115" s="975"/>
      <c r="CA115" s="975">
        <v>2942325</v>
      </c>
      <c r="CB115" s="975"/>
      <c r="CC115" s="975"/>
      <c r="CD115" s="975"/>
      <c r="CE115" s="975"/>
      <c r="CF115" s="969">
        <v>27.3</v>
      </c>
      <c r="CG115" s="970"/>
      <c r="CH115" s="970"/>
      <c r="CI115" s="970"/>
      <c r="CJ115" s="970"/>
      <c r="CK115" s="1000"/>
      <c r="CL115" s="1001"/>
      <c r="CM115" s="1004" t="s">
        <v>453</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t="s">
        <v>454</v>
      </c>
      <c r="DH115" s="1014"/>
      <c r="DI115" s="1014"/>
      <c r="DJ115" s="1014"/>
      <c r="DK115" s="1015"/>
      <c r="DL115" s="1016" t="s">
        <v>437</v>
      </c>
      <c r="DM115" s="1014"/>
      <c r="DN115" s="1014"/>
      <c r="DO115" s="1014"/>
      <c r="DP115" s="1015"/>
      <c r="DQ115" s="1016" t="s">
        <v>437</v>
      </c>
      <c r="DR115" s="1014"/>
      <c r="DS115" s="1014"/>
      <c r="DT115" s="1014"/>
      <c r="DU115" s="1015"/>
      <c r="DV115" s="1017" t="s">
        <v>173</v>
      </c>
      <c r="DW115" s="1018"/>
      <c r="DX115" s="1018"/>
      <c r="DY115" s="1018"/>
      <c r="DZ115" s="1019"/>
    </row>
    <row r="116" spans="1:130" s="246" customFormat="1" ht="26.25" customHeight="1">
      <c r="A116" s="1011"/>
      <c r="B116" s="1012"/>
      <c r="C116" s="1020" t="s">
        <v>455</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t="s">
        <v>441</v>
      </c>
      <c r="AB116" s="1014"/>
      <c r="AC116" s="1014"/>
      <c r="AD116" s="1014"/>
      <c r="AE116" s="1015"/>
      <c r="AF116" s="1016" t="s">
        <v>173</v>
      </c>
      <c r="AG116" s="1014"/>
      <c r="AH116" s="1014"/>
      <c r="AI116" s="1014"/>
      <c r="AJ116" s="1015"/>
      <c r="AK116" s="1016" t="s">
        <v>431</v>
      </c>
      <c r="AL116" s="1014"/>
      <c r="AM116" s="1014"/>
      <c r="AN116" s="1014"/>
      <c r="AO116" s="1015"/>
      <c r="AP116" s="1017" t="s">
        <v>173</v>
      </c>
      <c r="AQ116" s="1018"/>
      <c r="AR116" s="1018"/>
      <c r="AS116" s="1018"/>
      <c r="AT116" s="1019"/>
      <c r="AU116" s="955"/>
      <c r="AV116" s="956"/>
      <c r="AW116" s="956"/>
      <c r="AX116" s="956"/>
      <c r="AY116" s="956"/>
      <c r="AZ116" s="1022" t="s">
        <v>456</v>
      </c>
      <c r="BA116" s="1023"/>
      <c r="BB116" s="1023"/>
      <c r="BC116" s="1023"/>
      <c r="BD116" s="1023"/>
      <c r="BE116" s="1023"/>
      <c r="BF116" s="1023"/>
      <c r="BG116" s="1023"/>
      <c r="BH116" s="1023"/>
      <c r="BI116" s="1023"/>
      <c r="BJ116" s="1023"/>
      <c r="BK116" s="1023"/>
      <c r="BL116" s="1023"/>
      <c r="BM116" s="1023"/>
      <c r="BN116" s="1023"/>
      <c r="BO116" s="1023"/>
      <c r="BP116" s="1024"/>
      <c r="BQ116" s="974" t="s">
        <v>454</v>
      </c>
      <c r="BR116" s="975"/>
      <c r="BS116" s="975"/>
      <c r="BT116" s="975"/>
      <c r="BU116" s="975"/>
      <c r="BV116" s="975" t="s">
        <v>173</v>
      </c>
      <c r="BW116" s="975"/>
      <c r="BX116" s="975"/>
      <c r="BY116" s="975"/>
      <c r="BZ116" s="975"/>
      <c r="CA116" s="975" t="s">
        <v>173</v>
      </c>
      <c r="CB116" s="975"/>
      <c r="CC116" s="975"/>
      <c r="CD116" s="975"/>
      <c r="CE116" s="975"/>
      <c r="CF116" s="969" t="s">
        <v>431</v>
      </c>
      <c r="CG116" s="970"/>
      <c r="CH116" s="970"/>
      <c r="CI116" s="970"/>
      <c r="CJ116" s="970"/>
      <c r="CK116" s="1000"/>
      <c r="CL116" s="1001"/>
      <c r="CM116" s="971" t="s">
        <v>457</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t="s">
        <v>173</v>
      </c>
      <c r="DH116" s="1014"/>
      <c r="DI116" s="1014"/>
      <c r="DJ116" s="1014"/>
      <c r="DK116" s="1015"/>
      <c r="DL116" s="1016" t="s">
        <v>438</v>
      </c>
      <c r="DM116" s="1014"/>
      <c r="DN116" s="1014"/>
      <c r="DO116" s="1014"/>
      <c r="DP116" s="1015"/>
      <c r="DQ116" s="1016" t="s">
        <v>437</v>
      </c>
      <c r="DR116" s="1014"/>
      <c r="DS116" s="1014"/>
      <c r="DT116" s="1014"/>
      <c r="DU116" s="1015"/>
      <c r="DV116" s="1017" t="s">
        <v>437</v>
      </c>
      <c r="DW116" s="1018"/>
      <c r="DX116" s="1018"/>
      <c r="DY116" s="1018"/>
      <c r="DZ116" s="1019"/>
    </row>
    <row r="117" spans="1:130" s="246" customFormat="1" ht="26.25" customHeight="1">
      <c r="A117" s="959" t="s">
        <v>185</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458</v>
      </c>
      <c r="Z117" s="941"/>
      <c r="AA117" s="1031">
        <v>2851500</v>
      </c>
      <c r="AB117" s="1032"/>
      <c r="AC117" s="1032"/>
      <c r="AD117" s="1032"/>
      <c r="AE117" s="1033"/>
      <c r="AF117" s="1034">
        <v>2774054</v>
      </c>
      <c r="AG117" s="1032"/>
      <c r="AH117" s="1032"/>
      <c r="AI117" s="1032"/>
      <c r="AJ117" s="1033"/>
      <c r="AK117" s="1034">
        <v>2834028</v>
      </c>
      <c r="AL117" s="1032"/>
      <c r="AM117" s="1032"/>
      <c r="AN117" s="1032"/>
      <c r="AO117" s="1033"/>
      <c r="AP117" s="1035"/>
      <c r="AQ117" s="1036"/>
      <c r="AR117" s="1036"/>
      <c r="AS117" s="1036"/>
      <c r="AT117" s="1037"/>
      <c r="AU117" s="955"/>
      <c r="AV117" s="956"/>
      <c r="AW117" s="956"/>
      <c r="AX117" s="956"/>
      <c r="AY117" s="956"/>
      <c r="AZ117" s="1022" t="s">
        <v>459</v>
      </c>
      <c r="BA117" s="1023"/>
      <c r="BB117" s="1023"/>
      <c r="BC117" s="1023"/>
      <c r="BD117" s="1023"/>
      <c r="BE117" s="1023"/>
      <c r="BF117" s="1023"/>
      <c r="BG117" s="1023"/>
      <c r="BH117" s="1023"/>
      <c r="BI117" s="1023"/>
      <c r="BJ117" s="1023"/>
      <c r="BK117" s="1023"/>
      <c r="BL117" s="1023"/>
      <c r="BM117" s="1023"/>
      <c r="BN117" s="1023"/>
      <c r="BO117" s="1023"/>
      <c r="BP117" s="1024"/>
      <c r="BQ117" s="974" t="s">
        <v>433</v>
      </c>
      <c r="BR117" s="975"/>
      <c r="BS117" s="975"/>
      <c r="BT117" s="975"/>
      <c r="BU117" s="975"/>
      <c r="BV117" s="975" t="s">
        <v>173</v>
      </c>
      <c r="BW117" s="975"/>
      <c r="BX117" s="975"/>
      <c r="BY117" s="975"/>
      <c r="BZ117" s="975"/>
      <c r="CA117" s="975" t="s">
        <v>434</v>
      </c>
      <c r="CB117" s="975"/>
      <c r="CC117" s="975"/>
      <c r="CD117" s="975"/>
      <c r="CE117" s="975"/>
      <c r="CF117" s="969" t="s">
        <v>173</v>
      </c>
      <c r="CG117" s="970"/>
      <c r="CH117" s="970"/>
      <c r="CI117" s="970"/>
      <c r="CJ117" s="970"/>
      <c r="CK117" s="1000"/>
      <c r="CL117" s="1001"/>
      <c r="CM117" s="971" t="s">
        <v>460</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454</v>
      </c>
      <c r="DH117" s="1014"/>
      <c r="DI117" s="1014"/>
      <c r="DJ117" s="1014"/>
      <c r="DK117" s="1015"/>
      <c r="DL117" s="1016" t="s">
        <v>173</v>
      </c>
      <c r="DM117" s="1014"/>
      <c r="DN117" s="1014"/>
      <c r="DO117" s="1014"/>
      <c r="DP117" s="1015"/>
      <c r="DQ117" s="1016" t="s">
        <v>437</v>
      </c>
      <c r="DR117" s="1014"/>
      <c r="DS117" s="1014"/>
      <c r="DT117" s="1014"/>
      <c r="DU117" s="1015"/>
      <c r="DV117" s="1017" t="s">
        <v>173</v>
      </c>
      <c r="DW117" s="1018"/>
      <c r="DX117" s="1018"/>
      <c r="DY117" s="1018"/>
      <c r="DZ117" s="1019"/>
    </row>
    <row r="118" spans="1:130" s="246" customFormat="1" ht="26.25" customHeight="1">
      <c r="A118" s="959" t="s">
        <v>426</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424</v>
      </c>
      <c r="AB118" s="940"/>
      <c r="AC118" s="940"/>
      <c r="AD118" s="940"/>
      <c r="AE118" s="941"/>
      <c r="AF118" s="939" t="s">
        <v>305</v>
      </c>
      <c r="AG118" s="940"/>
      <c r="AH118" s="940"/>
      <c r="AI118" s="940"/>
      <c r="AJ118" s="941"/>
      <c r="AK118" s="939" t="s">
        <v>304</v>
      </c>
      <c r="AL118" s="940"/>
      <c r="AM118" s="940"/>
      <c r="AN118" s="940"/>
      <c r="AO118" s="941"/>
      <c r="AP118" s="1026" t="s">
        <v>425</v>
      </c>
      <c r="AQ118" s="1027"/>
      <c r="AR118" s="1027"/>
      <c r="AS118" s="1027"/>
      <c r="AT118" s="1028"/>
      <c r="AU118" s="955"/>
      <c r="AV118" s="956"/>
      <c r="AW118" s="956"/>
      <c r="AX118" s="956"/>
      <c r="AY118" s="956"/>
      <c r="AZ118" s="1029" t="s">
        <v>461</v>
      </c>
      <c r="BA118" s="1020"/>
      <c r="BB118" s="1020"/>
      <c r="BC118" s="1020"/>
      <c r="BD118" s="1020"/>
      <c r="BE118" s="1020"/>
      <c r="BF118" s="1020"/>
      <c r="BG118" s="1020"/>
      <c r="BH118" s="1020"/>
      <c r="BI118" s="1020"/>
      <c r="BJ118" s="1020"/>
      <c r="BK118" s="1020"/>
      <c r="BL118" s="1020"/>
      <c r="BM118" s="1020"/>
      <c r="BN118" s="1020"/>
      <c r="BO118" s="1020"/>
      <c r="BP118" s="1021"/>
      <c r="BQ118" s="1052" t="s">
        <v>441</v>
      </c>
      <c r="BR118" s="1053"/>
      <c r="BS118" s="1053"/>
      <c r="BT118" s="1053"/>
      <c r="BU118" s="1053"/>
      <c r="BV118" s="1053" t="s">
        <v>173</v>
      </c>
      <c r="BW118" s="1053"/>
      <c r="BX118" s="1053"/>
      <c r="BY118" s="1053"/>
      <c r="BZ118" s="1053"/>
      <c r="CA118" s="1053" t="s">
        <v>454</v>
      </c>
      <c r="CB118" s="1053"/>
      <c r="CC118" s="1053"/>
      <c r="CD118" s="1053"/>
      <c r="CE118" s="1053"/>
      <c r="CF118" s="969" t="s">
        <v>173</v>
      </c>
      <c r="CG118" s="970"/>
      <c r="CH118" s="970"/>
      <c r="CI118" s="970"/>
      <c r="CJ118" s="970"/>
      <c r="CK118" s="1000"/>
      <c r="CL118" s="1001"/>
      <c r="CM118" s="971" t="s">
        <v>462</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173</v>
      </c>
      <c r="DH118" s="1014"/>
      <c r="DI118" s="1014"/>
      <c r="DJ118" s="1014"/>
      <c r="DK118" s="1015"/>
      <c r="DL118" s="1016" t="s">
        <v>173</v>
      </c>
      <c r="DM118" s="1014"/>
      <c r="DN118" s="1014"/>
      <c r="DO118" s="1014"/>
      <c r="DP118" s="1015"/>
      <c r="DQ118" s="1016" t="s">
        <v>173</v>
      </c>
      <c r="DR118" s="1014"/>
      <c r="DS118" s="1014"/>
      <c r="DT118" s="1014"/>
      <c r="DU118" s="1015"/>
      <c r="DV118" s="1017" t="s">
        <v>173</v>
      </c>
      <c r="DW118" s="1018"/>
      <c r="DX118" s="1018"/>
      <c r="DY118" s="1018"/>
      <c r="DZ118" s="1019"/>
    </row>
    <row r="119" spans="1:130" s="246" customFormat="1" ht="26.25" customHeight="1">
      <c r="A119" s="1113" t="s">
        <v>429</v>
      </c>
      <c r="B119" s="999"/>
      <c r="C119" s="978" t="s">
        <v>430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454</v>
      </c>
      <c r="AB119" s="947"/>
      <c r="AC119" s="947"/>
      <c r="AD119" s="947"/>
      <c r="AE119" s="948"/>
      <c r="AF119" s="949" t="s">
        <v>433</v>
      </c>
      <c r="AG119" s="947"/>
      <c r="AH119" s="947"/>
      <c r="AI119" s="947"/>
      <c r="AJ119" s="948"/>
      <c r="AK119" s="949" t="s">
        <v>454</v>
      </c>
      <c r="AL119" s="947"/>
      <c r="AM119" s="947"/>
      <c r="AN119" s="947"/>
      <c r="AO119" s="948"/>
      <c r="AP119" s="950" t="s">
        <v>437</v>
      </c>
      <c r="AQ119" s="951"/>
      <c r="AR119" s="951"/>
      <c r="AS119" s="951"/>
      <c r="AT119" s="952"/>
      <c r="AU119" s="957"/>
      <c r="AV119" s="958"/>
      <c r="AW119" s="958"/>
      <c r="AX119" s="958"/>
      <c r="AY119" s="958"/>
      <c r="AZ119" s="277" t="s">
        <v>185</v>
      </c>
      <c r="BA119" s="277"/>
      <c r="BB119" s="277"/>
      <c r="BC119" s="277"/>
      <c r="BD119" s="277"/>
      <c r="BE119" s="277"/>
      <c r="BF119" s="277"/>
      <c r="BG119" s="277"/>
      <c r="BH119" s="277"/>
      <c r="BI119" s="277"/>
      <c r="BJ119" s="277"/>
      <c r="BK119" s="277"/>
      <c r="BL119" s="277"/>
      <c r="BM119" s="277"/>
      <c r="BN119" s="277"/>
      <c r="BO119" s="1030" t="s">
        <v>463</v>
      </c>
      <c r="BP119" s="1061"/>
      <c r="BQ119" s="1052">
        <v>39611904</v>
      </c>
      <c r="BR119" s="1053"/>
      <c r="BS119" s="1053"/>
      <c r="BT119" s="1053"/>
      <c r="BU119" s="1053"/>
      <c r="BV119" s="1053">
        <v>39770107</v>
      </c>
      <c r="BW119" s="1053"/>
      <c r="BX119" s="1053"/>
      <c r="BY119" s="1053"/>
      <c r="BZ119" s="1053"/>
      <c r="CA119" s="1053">
        <v>36930024</v>
      </c>
      <c r="CB119" s="1053"/>
      <c r="CC119" s="1053"/>
      <c r="CD119" s="1053"/>
      <c r="CE119" s="1053"/>
      <c r="CF119" s="1054"/>
      <c r="CG119" s="1055"/>
      <c r="CH119" s="1055"/>
      <c r="CI119" s="1055"/>
      <c r="CJ119" s="1056"/>
      <c r="CK119" s="1002"/>
      <c r="CL119" s="1003"/>
      <c r="CM119" s="1057" t="s">
        <v>464</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v>182284</v>
      </c>
      <c r="DH119" s="1039"/>
      <c r="DI119" s="1039"/>
      <c r="DJ119" s="1039"/>
      <c r="DK119" s="1040"/>
      <c r="DL119" s="1038">
        <v>132385</v>
      </c>
      <c r="DM119" s="1039"/>
      <c r="DN119" s="1039"/>
      <c r="DO119" s="1039"/>
      <c r="DP119" s="1040"/>
      <c r="DQ119" s="1038">
        <v>85693</v>
      </c>
      <c r="DR119" s="1039"/>
      <c r="DS119" s="1039"/>
      <c r="DT119" s="1039"/>
      <c r="DU119" s="1040"/>
      <c r="DV119" s="1041">
        <v>0.8</v>
      </c>
      <c r="DW119" s="1042"/>
      <c r="DX119" s="1042"/>
      <c r="DY119" s="1042"/>
      <c r="DZ119" s="1043"/>
    </row>
    <row r="120" spans="1:130" s="246" customFormat="1" ht="26.25" customHeight="1">
      <c r="A120" s="1114"/>
      <c r="B120" s="1001"/>
      <c r="C120" s="971" t="s">
        <v>436</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173</v>
      </c>
      <c r="AB120" s="1014"/>
      <c r="AC120" s="1014"/>
      <c r="AD120" s="1014"/>
      <c r="AE120" s="1015"/>
      <c r="AF120" s="1016" t="s">
        <v>450</v>
      </c>
      <c r="AG120" s="1014"/>
      <c r="AH120" s="1014"/>
      <c r="AI120" s="1014"/>
      <c r="AJ120" s="1015"/>
      <c r="AK120" s="1016" t="s">
        <v>454</v>
      </c>
      <c r="AL120" s="1014"/>
      <c r="AM120" s="1014"/>
      <c r="AN120" s="1014"/>
      <c r="AO120" s="1015"/>
      <c r="AP120" s="1017" t="s">
        <v>437</v>
      </c>
      <c r="AQ120" s="1018"/>
      <c r="AR120" s="1018"/>
      <c r="AS120" s="1018"/>
      <c r="AT120" s="1019"/>
      <c r="AU120" s="1044" t="s">
        <v>465</v>
      </c>
      <c r="AV120" s="1045"/>
      <c r="AW120" s="1045"/>
      <c r="AX120" s="1045"/>
      <c r="AY120" s="1046"/>
      <c r="AZ120" s="995" t="s">
        <v>466</v>
      </c>
      <c r="BA120" s="944"/>
      <c r="BB120" s="944"/>
      <c r="BC120" s="944"/>
      <c r="BD120" s="944"/>
      <c r="BE120" s="944"/>
      <c r="BF120" s="944"/>
      <c r="BG120" s="944"/>
      <c r="BH120" s="944"/>
      <c r="BI120" s="944"/>
      <c r="BJ120" s="944"/>
      <c r="BK120" s="944"/>
      <c r="BL120" s="944"/>
      <c r="BM120" s="944"/>
      <c r="BN120" s="944"/>
      <c r="BO120" s="944"/>
      <c r="BP120" s="945"/>
      <c r="BQ120" s="981">
        <v>3113897</v>
      </c>
      <c r="BR120" s="982"/>
      <c r="BS120" s="982"/>
      <c r="BT120" s="982"/>
      <c r="BU120" s="982"/>
      <c r="BV120" s="982">
        <v>2800487</v>
      </c>
      <c r="BW120" s="982"/>
      <c r="BX120" s="982"/>
      <c r="BY120" s="982"/>
      <c r="BZ120" s="982"/>
      <c r="CA120" s="982">
        <v>2868338</v>
      </c>
      <c r="CB120" s="982"/>
      <c r="CC120" s="982"/>
      <c r="CD120" s="982"/>
      <c r="CE120" s="982"/>
      <c r="CF120" s="996">
        <v>26.6</v>
      </c>
      <c r="CG120" s="997"/>
      <c r="CH120" s="997"/>
      <c r="CI120" s="997"/>
      <c r="CJ120" s="997"/>
      <c r="CK120" s="1062" t="s">
        <v>467</v>
      </c>
      <c r="CL120" s="1063"/>
      <c r="CM120" s="1063"/>
      <c r="CN120" s="1063"/>
      <c r="CO120" s="1064"/>
      <c r="CP120" s="1070" t="s">
        <v>468</v>
      </c>
      <c r="CQ120" s="1071"/>
      <c r="CR120" s="1071"/>
      <c r="CS120" s="1071"/>
      <c r="CT120" s="1071"/>
      <c r="CU120" s="1071"/>
      <c r="CV120" s="1071"/>
      <c r="CW120" s="1071"/>
      <c r="CX120" s="1071"/>
      <c r="CY120" s="1071"/>
      <c r="CZ120" s="1071"/>
      <c r="DA120" s="1071"/>
      <c r="DB120" s="1071"/>
      <c r="DC120" s="1071"/>
      <c r="DD120" s="1071"/>
      <c r="DE120" s="1071"/>
      <c r="DF120" s="1072"/>
      <c r="DG120" s="981">
        <v>5441220</v>
      </c>
      <c r="DH120" s="982"/>
      <c r="DI120" s="982"/>
      <c r="DJ120" s="982"/>
      <c r="DK120" s="982"/>
      <c r="DL120" s="982">
        <v>5228968</v>
      </c>
      <c r="DM120" s="982"/>
      <c r="DN120" s="982"/>
      <c r="DO120" s="982"/>
      <c r="DP120" s="982"/>
      <c r="DQ120" s="982">
        <v>4692576</v>
      </c>
      <c r="DR120" s="982"/>
      <c r="DS120" s="982"/>
      <c r="DT120" s="982"/>
      <c r="DU120" s="982"/>
      <c r="DV120" s="983">
        <v>43.5</v>
      </c>
      <c r="DW120" s="983"/>
      <c r="DX120" s="983"/>
      <c r="DY120" s="983"/>
      <c r="DZ120" s="984"/>
    </row>
    <row r="121" spans="1:130" s="246" customFormat="1" ht="26.25" customHeight="1">
      <c r="A121" s="1114"/>
      <c r="B121" s="1001"/>
      <c r="C121" s="1022" t="s">
        <v>469</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173</v>
      </c>
      <c r="AB121" s="1014"/>
      <c r="AC121" s="1014"/>
      <c r="AD121" s="1014"/>
      <c r="AE121" s="1015"/>
      <c r="AF121" s="1016" t="s">
        <v>173</v>
      </c>
      <c r="AG121" s="1014"/>
      <c r="AH121" s="1014"/>
      <c r="AI121" s="1014"/>
      <c r="AJ121" s="1015"/>
      <c r="AK121" s="1016" t="s">
        <v>173</v>
      </c>
      <c r="AL121" s="1014"/>
      <c r="AM121" s="1014"/>
      <c r="AN121" s="1014"/>
      <c r="AO121" s="1015"/>
      <c r="AP121" s="1017" t="s">
        <v>470</v>
      </c>
      <c r="AQ121" s="1018"/>
      <c r="AR121" s="1018"/>
      <c r="AS121" s="1018"/>
      <c r="AT121" s="1019"/>
      <c r="AU121" s="1047"/>
      <c r="AV121" s="1048"/>
      <c r="AW121" s="1048"/>
      <c r="AX121" s="1048"/>
      <c r="AY121" s="1049"/>
      <c r="AZ121" s="1004" t="s">
        <v>471</v>
      </c>
      <c r="BA121" s="1005"/>
      <c r="BB121" s="1005"/>
      <c r="BC121" s="1005"/>
      <c r="BD121" s="1005"/>
      <c r="BE121" s="1005"/>
      <c r="BF121" s="1005"/>
      <c r="BG121" s="1005"/>
      <c r="BH121" s="1005"/>
      <c r="BI121" s="1005"/>
      <c r="BJ121" s="1005"/>
      <c r="BK121" s="1005"/>
      <c r="BL121" s="1005"/>
      <c r="BM121" s="1005"/>
      <c r="BN121" s="1005"/>
      <c r="BO121" s="1005"/>
      <c r="BP121" s="1006"/>
      <c r="BQ121" s="974">
        <v>6108093</v>
      </c>
      <c r="BR121" s="975"/>
      <c r="BS121" s="975"/>
      <c r="BT121" s="975"/>
      <c r="BU121" s="975"/>
      <c r="BV121" s="975">
        <v>5837110</v>
      </c>
      <c r="BW121" s="975"/>
      <c r="BX121" s="975"/>
      <c r="BY121" s="975"/>
      <c r="BZ121" s="975"/>
      <c r="CA121" s="975">
        <v>5490351</v>
      </c>
      <c r="CB121" s="975"/>
      <c r="CC121" s="975"/>
      <c r="CD121" s="975"/>
      <c r="CE121" s="975"/>
      <c r="CF121" s="969">
        <v>50.9</v>
      </c>
      <c r="CG121" s="970"/>
      <c r="CH121" s="970"/>
      <c r="CI121" s="970"/>
      <c r="CJ121" s="970"/>
      <c r="CK121" s="1065"/>
      <c r="CL121" s="1066"/>
      <c r="CM121" s="1066"/>
      <c r="CN121" s="1066"/>
      <c r="CO121" s="1067"/>
      <c r="CP121" s="1075" t="s">
        <v>408</v>
      </c>
      <c r="CQ121" s="1076"/>
      <c r="CR121" s="1076"/>
      <c r="CS121" s="1076"/>
      <c r="CT121" s="1076"/>
      <c r="CU121" s="1076"/>
      <c r="CV121" s="1076"/>
      <c r="CW121" s="1076"/>
      <c r="CX121" s="1076"/>
      <c r="CY121" s="1076"/>
      <c r="CZ121" s="1076"/>
      <c r="DA121" s="1076"/>
      <c r="DB121" s="1076"/>
      <c r="DC121" s="1076"/>
      <c r="DD121" s="1076"/>
      <c r="DE121" s="1076"/>
      <c r="DF121" s="1077"/>
      <c r="DG121" s="974">
        <v>2934565</v>
      </c>
      <c r="DH121" s="975"/>
      <c r="DI121" s="975"/>
      <c r="DJ121" s="975"/>
      <c r="DK121" s="975"/>
      <c r="DL121" s="975">
        <v>2768439</v>
      </c>
      <c r="DM121" s="975"/>
      <c r="DN121" s="975"/>
      <c r="DO121" s="975"/>
      <c r="DP121" s="975"/>
      <c r="DQ121" s="975">
        <v>2613255</v>
      </c>
      <c r="DR121" s="975"/>
      <c r="DS121" s="975"/>
      <c r="DT121" s="975"/>
      <c r="DU121" s="975"/>
      <c r="DV121" s="976">
        <v>24.2</v>
      </c>
      <c r="DW121" s="976"/>
      <c r="DX121" s="976"/>
      <c r="DY121" s="976"/>
      <c r="DZ121" s="977"/>
    </row>
    <row r="122" spans="1:130" s="246" customFormat="1" ht="26.25" customHeight="1">
      <c r="A122" s="1114"/>
      <c r="B122" s="1001"/>
      <c r="C122" s="971" t="s">
        <v>449</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437</v>
      </c>
      <c r="AB122" s="1014"/>
      <c r="AC122" s="1014"/>
      <c r="AD122" s="1014"/>
      <c r="AE122" s="1015"/>
      <c r="AF122" s="1016" t="s">
        <v>454</v>
      </c>
      <c r="AG122" s="1014"/>
      <c r="AH122" s="1014"/>
      <c r="AI122" s="1014"/>
      <c r="AJ122" s="1015"/>
      <c r="AK122" s="1016" t="s">
        <v>173</v>
      </c>
      <c r="AL122" s="1014"/>
      <c r="AM122" s="1014"/>
      <c r="AN122" s="1014"/>
      <c r="AO122" s="1015"/>
      <c r="AP122" s="1017" t="s">
        <v>441</v>
      </c>
      <c r="AQ122" s="1018"/>
      <c r="AR122" s="1018"/>
      <c r="AS122" s="1018"/>
      <c r="AT122" s="1019"/>
      <c r="AU122" s="1047"/>
      <c r="AV122" s="1048"/>
      <c r="AW122" s="1048"/>
      <c r="AX122" s="1048"/>
      <c r="AY122" s="1049"/>
      <c r="AZ122" s="1029" t="s">
        <v>472</v>
      </c>
      <c r="BA122" s="1020"/>
      <c r="BB122" s="1020"/>
      <c r="BC122" s="1020"/>
      <c r="BD122" s="1020"/>
      <c r="BE122" s="1020"/>
      <c r="BF122" s="1020"/>
      <c r="BG122" s="1020"/>
      <c r="BH122" s="1020"/>
      <c r="BI122" s="1020"/>
      <c r="BJ122" s="1020"/>
      <c r="BK122" s="1020"/>
      <c r="BL122" s="1020"/>
      <c r="BM122" s="1020"/>
      <c r="BN122" s="1020"/>
      <c r="BO122" s="1020"/>
      <c r="BP122" s="1021"/>
      <c r="BQ122" s="1052">
        <v>20146909</v>
      </c>
      <c r="BR122" s="1053"/>
      <c r="BS122" s="1053"/>
      <c r="BT122" s="1053"/>
      <c r="BU122" s="1053"/>
      <c r="BV122" s="1053">
        <v>19877215</v>
      </c>
      <c r="BW122" s="1053"/>
      <c r="BX122" s="1053"/>
      <c r="BY122" s="1053"/>
      <c r="BZ122" s="1053"/>
      <c r="CA122" s="1053">
        <v>19741506</v>
      </c>
      <c r="CB122" s="1053"/>
      <c r="CC122" s="1053"/>
      <c r="CD122" s="1053"/>
      <c r="CE122" s="1053"/>
      <c r="CF122" s="1073">
        <v>183.1</v>
      </c>
      <c r="CG122" s="1074"/>
      <c r="CH122" s="1074"/>
      <c r="CI122" s="1074"/>
      <c r="CJ122" s="1074"/>
      <c r="CK122" s="1065"/>
      <c r="CL122" s="1066"/>
      <c r="CM122" s="1066"/>
      <c r="CN122" s="1066"/>
      <c r="CO122" s="1067"/>
      <c r="CP122" s="1075" t="s">
        <v>473</v>
      </c>
      <c r="CQ122" s="1076"/>
      <c r="CR122" s="1076"/>
      <c r="CS122" s="1076"/>
      <c r="CT122" s="1076"/>
      <c r="CU122" s="1076"/>
      <c r="CV122" s="1076"/>
      <c r="CW122" s="1076"/>
      <c r="CX122" s="1076"/>
      <c r="CY122" s="1076"/>
      <c r="CZ122" s="1076"/>
      <c r="DA122" s="1076"/>
      <c r="DB122" s="1076"/>
      <c r="DC122" s="1076"/>
      <c r="DD122" s="1076"/>
      <c r="DE122" s="1076"/>
      <c r="DF122" s="1077"/>
      <c r="DG122" s="974" t="s">
        <v>173</v>
      </c>
      <c r="DH122" s="975"/>
      <c r="DI122" s="975"/>
      <c r="DJ122" s="975"/>
      <c r="DK122" s="975"/>
      <c r="DL122" s="975" t="s">
        <v>437</v>
      </c>
      <c r="DM122" s="975"/>
      <c r="DN122" s="975"/>
      <c r="DO122" s="975"/>
      <c r="DP122" s="975"/>
      <c r="DQ122" s="975" t="s">
        <v>173</v>
      </c>
      <c r="DR122" s="975"/>
      <c r="DS122" s="975"/>
      <c r="DT122" s="975"/>
      <c r="DU122" s="975"/>
      <c r="DV122" s="976" t="s">
        <v>173</v>
      </c>
      <c r="DW122" s="976"/>
      <c r="DX122" s="976"/>
      <c r="DY122" s="976"/>
      <c r="DZ122" s="977"/>
    </row>
    <row r="123" spans="1:130" s="246" customFormat="1" ht="26.25" customHeight="1">
      <c r="A123" s="1114"/>
      <c r="B123" s="1001"/>
      <c r="C123" s="971" t="s">
        <v>457</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t="s">
        <v>431</v>
      </c>
      <c r="AB123" s="1014"/>
      <c r="AC123" s="1014"/>
      <c r="AD123" s="1014"/>
      <c r="AE123" s="1015"/>
      <c r="AF123" s="1016" t="s">
        <v>437</v>
      </c>
      <c r="AG123" s="1014"/>
      <c r="AH123" s="1014"/>
      <c r="AI123" s="1014"/>
      <c r="AJ123" s="1015"/>
      <c r="AK123" s="1016" t="s">
        <v>173</v>
      </c>
      <c r="AL123" s="1014"/>
      <c r="AM123" s="1014"/>
      <c r="AN123" s="1014"/>
      <c r="AO123" s="1015"/>
      <c r="AP123" s="1017" t="s">
        <v>441</v>
      </c>
      <c r="AQ123" s="1018"/>
      <c r="AR123" s="1018"/>
      <c r="AS123" s="1018"/>
      <c r="AT123" s="1019"/>
      <c r="AU123" s="1050"/>
      <c r="AV123" s="1051"/>
      <c r="AW123" s="1051"/>
      <c r="AX123" s="1051"/>
      <c r="AY123" s="1051"/>
      <c r="AZ123" s="277" t="s">
        <v>185</v>
      </c>
      <c r="BA123" s="277"/>
      <c r="BB123" s="277"/>
      <c r="BC123" s="277"/>
      <c r="BD123" s="277"/>
      <c r="BE123" s="277"/>
      <c r="BF123" s="277"/>
      <c r="BG123" s="277"/>
      <c r="BH123" s="277"/>
      <c r="BI123" s="277"/>
      <c r="BJ123" s="277"/>
      <c r="BK123" s="277"/>
      <c r="BL123" s="277"/>
      <c r="BM123" s="277"/>
      <c r="BN123" s="277"/>
      <c r="BO123" s="1030" t="s">
        <v>474</v>
      </c>
      <c r="BP123" s="1061"/>
      <c r="BQ123" s="1120">
        <v>29368899</v>
      </c>
      <c r="BR123" s="1121"/>
      <c r="BS123" s="1121"/>
      <c r="BT123" s="1121"/>
      <c r="BU123" s="1121"/>
      <c r="BV123" s="1121">
        <v>28514812</v>
      </c>
      <c r="BW123" s="1121"/>
      <c r="BX123" s="1121"/>
      <c r="BY123" s="1121"/>
      <c r="BZ123" s="1121"/>
      <c r="CA123" s="1121">
        <v>28100195</v>
      </c>
      <c r="CB123" s="1121"/>
      <c r="CC123" s="1121"/>
      <c r="CD123" s="1121"/>
      <c r="CE123" s="1121"/>
      <c r="CF123" s="1054"/>
      <c r="CG123" s="1055"/>
      <c r="CH123" s="1055"/>
      <c r="CI123" s="1055"/>
      <c r="CJ123" s="1056"/>
      <c r="CK123" s="1065"/>
      <c r="CL123" s="1066"/>
      <c r="CM123" s="1066"/>
      <c r="CN123" s="1066"/>
      <c r="CO123" s="1067"/>
      <c r="CP123" s="1075" t="s">
        <v>475</v>
      </c>
      <c r="CQ123" s="1076"/>
      <c r="CR123" s="1076"/>
      <c r="CS123" s="1076"/>
      <c r="CT123" s="1076"/>
      <c r="CU123" s="1076"/>
      <c r="CV123" s="1076"/>
      <c r="CW123" s="1076"/>
      <c r="CX123" s="1076"/>
      <c r="CY123" s="1076"/>
      <c r="CZ123" s="1076"/>
      <c r="DA123" s="1076"/>
      <c r="DB123" s="1076"/>
      <c r="DC123" s="1076"/>
      <c r="DD123" s="1076"/>
      <c r="DE123" s="1076"/>
      <c r="DF123" s="1077"/>
      <c r="DG123" s="1013" t="s">
        <v>441</v>
      </c>
      <c r="DH123" s="1014"/>
      <c r="DI123" s="1014"/>
      <c r="DJ123" s="1014"/>
      <c r="DK123" s="1015"/>
      <c r="DL123" s="1016" t="s">
        <v>454</v>
      </c>
      <c r="DM123" s="1014"/>
      <c r="DN123" s="1014"/>
      <c r="DO123" s="1014"/>
      <c r="DP123" s="1015"/>
      <c r="DQ123" s="1016" t="s">
        <v>173</v>
      </c>
      <c r="DR123" s="1014"/>
      <c r="DS123" s="1014"/>
      <c r="DT123" s="1014"/>
      <c r="DU123" s="1015"/>
      <c r="DV123" s="1017" t="s">
        <v>173</v>
      </c>
      <c r="DW123" s="1018"/>
      <c r="DX123" s="1018"/>
      <c r="DY123" s="1018"/>
      <c r="DZ123" s="1019"/>
    </row>
    <row r="124" spans="1:130" s="246" customFormat="1" ht="26.25" customHeight="1" thickBot="1">
      <c r="A124" s="1114"/>
      <c r="B124" s="1001"/>
      <c r="C124" s="971" t="s">
        <v>460</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173</v>
      </c>
      <c r="AB124" s="1014"/>
      <c r="AC124" s="1014"/>
      <c r="AD124" s="1014"/>
      <c r="AE124" s="1015"/>
      <c r="AF124" s="1016" t="s">
        <v>454</v>
      </c>
      <c r="AG124" s="1014"/>
      <c r="AH124" s="1014"/>
      <c r="AI124" s="1014"/>
      <c r="AJ124" s="1015"/>
      <c r="AK124" s="1016" t="s">
        <v>450</v>
      </c>
      <c r="AL124" s="1014"/>
      <c r="AM124" s="1014"/>
      <c r="AN124" s="1014"/>
      <c r="AO124" s="1015"/>
      <c r="AP124" s="1017" t="s">
        <v>454</v>
      </c>
      <c r="AQ124" s="1018"/>
      <c r="AR124" s="1018"/>
      <c r="AS124" s="1018"/>
      <c r="AT124" s="1019"/>
      <c r="AU124" s="1116" t="s">
        <v>476</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95.2</v>
      </c>
      <c r="BR124" s="1083"/>
      <c r="BS124" s="1083"/>
      <c r="BT124" s="1083"/>
      <c r="BU124" s="1083"/>
      <c r="BV124" s="1083">
        <v>102.7</v>
      </c>
      <c r="BW124" s="1083"/>
      <c r="BX124" s="1083"/>
      <c r="BY124" s="1083"/>
      <c r="BZ124" s="1083"/>
      <c r="CA124" s="1083">
        <v>81.900000000000006</v>
      </c>
      <c r="CB124" s="1083"/>
      <c r="CC124" s="1083"/>
      <c r="CD124" s="1083"/>
      <c r="CE124" s="1083"/>
      <c r="CF124" s="1084"/>
      <c r="CG124" s="1085"/>
      <c r="CH124" s="1085"/>
      <c r="CI124" s="1085"/>
      <c r="CJ124" s="1086"/>
      <c r="CK124" s="1068"/>
      <c r="CL124" s="1068"/>
      <c r="CM124" s="1068"/>
      <c r="CN124" s="1068"/>
      <c r="CO124" s="1069"/>
      <c r="CP124" s="1075" t="s">
        <v>477</v>
      </c>
      <c r="CQ124" s="1076"/>
      <c r="CR124" s="1076"/>
      <c r="CS124" s="1076"/>
      <c r="CT124" s="1076"/>
      <c r="CU124" s="1076"/>
      <c r="CV124" s="1076"/>
      <c r="CW124" s="1076"/>
      <c r="CX124" s="1076"/>
      <c r="CY124" s="1076"/>
      <c r="CZ124" s="1076"/>
      <c r="DA124" s="1076"/>
      <c r="DB124" s="1076"/>
      <c r="DC124" s="1076"/>
      <c r="DD124" s="1076"/>
      <c r="DE124" s="1076"/>
      <c r="DF124" s="1077"/>
      <c r="DG124" s="1060" t="s">
        <v>470</v>
      </c>
      <c r="DH124" s="1039"/>
      <c r="DI124" s="1039"/>
      <c r="DJ124" s="1039"/>
      <c r="DK124" s="1040"/>
      <c r="DL124" s="1038" t="s">
        <v>173</v>
      </c>
      <c r="DM124" s="1039"/>
      <c r="DN124" s="1039"/>
      <c r="DO124" s="1039"/>
      <c r="DP124" s="1040"/>
      <c r="DQ124" s="1038" t="s">
        <v>173</v>
      </c>
      <c r="DR124" s="1039"/>
      <c r="DS124" s="1039"/>
      <c r="DT124" s="1039"/>
      <c r="DU124" s="1040"/>
      <c r="DV124" s="1041" t="s">
        <v>173</v>
      </c>
      <c r="DW124" s="1042"/>
      <c r="DX124" s="1042"/>
      <c r="DY124" s="1042"/>
      <c r="DZ124" s="1043"/>
    </row>
    <row r="125" spans="1:130" s="246" customFormat="1" ht="26.25" customHeight="1">
      <c r="A125" s="1114"/>
      <c r="B125" s="1001"/>
      <c r="C125" s="971" t="s">
        <v>462</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431</v>
      </c>
      <c r="AB125" s="1014"/>
      <c r="AC125" s="1014"/>
      <c r="AD125" s="1014"/>
      <c r="AE125" s="1015"/>
      <c r="AF125" s="1016" t="s">
        <v>470</v>
      </c>
      <c r="AG125" s="1014"/>
      <c r="AH125" s="1014"/>
      <c r="AI125" s="1014"/>
      <c r="AJ125" s="1015"/>
      <c r="AK125" s="1016" t="s">
        <v>173</v>
      </c>
      <c r="AL125" s="1014"/>
      <c r="AM125" s="1014"/>
      <c r="AN125" s="1014"/>
      <c r="AO125" s="1015"/>
      <c r="AP125" s="1017" t="s">
        <v>437</v>
      </c>
      <c r="AQ125" s="1018"/>
      <c r="AR125" s="1018"/>
      <c r="AS125" s="1018"/>
      <c r="AT125" s="101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8" t="s">
        <v>478</v>
      </c>
      <c r="CL125" s="1063"/>
      <c r="CM125" s="1063"/>
      <c r="CN125" s="1063"/>
      <c r="CO125" s="1064"/>
      <c r="CP125" s="995" t="s">
        <v>479</v>
      </c>
      <c r="CQ125" s="944"/>
      <c r="CR125" s="944"/>
      <c r="CS125" s="944"/>
      <c r="CT125" s="944"/>
      <c r="CU125" s="944"/>
      <c r="CV125" s="944"/>
      <c r="CW125" s="944"/>
      <c r="CX125" s="944"/>
      <c r="CY125" s="944"/>
      <c r="CZ125" s="944"/>
      <c r="DA125" s="944"/>
      <c r="DB125" s="944"/>
      <c r="DC125" s="944"/>
      <c r="DD125" s="944"/>
      <c r="DE125" s="944"/>
      <c r="DF125" s="945"/>
      <c r="DG125" s="981" t="s">
        <v>173</v>
      </c>
      <c r="DH125" s="982"/>
      <c r="DI125" s="982"/>
      <c r="DJ125" s="982"/>
      <c r="DK125" s="982"/>
      <c r="DL125" s="982" t="s">
        <v>431</v>
      </c>
      <c r="DM125" s="982"/>
      <c r="DN125" s="982"/>
      <c r="DO125" s="982"/>
      <c r="DP125" s="982"/>
      <c r="DQ125" s="982" t="s">
        <v>173</v>
      </c>
      <c r="DR125" s="982"/>
      <c r="DS125" s="982"/>
      <c r="DT125" s="982"/>
      <c r="DU125" s="982"/>
      <c r="DV125" s="983" t="s">
        <v>433</v>
      </c>
      <c r="DW125" s="983"/>
      <c r="DX125" s="983"/>
      <c r="DY125" s="983"/>
      <c r="DZ125" s="984"/>
    </row>
    <row r="126" spans="1:130" s="246" customFormat="1" ht="26.25" customHeight="1" thickBot="1">
      <c r="A126" s="1114"/>
      <c r="B126" s="1001"/>
      <c r="C126" s="971" t="s">
        <v>464</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v>43680</v>
      </c>
      <c r="AB126" s="1014"/>
      <c r="AC126" s="1014"/>
      <c r="AD126" s="1014"/>
      <c r="AE126" s="1015"/>
      <c r="AF126" s="1016">
        <v>43425</v>
      </c>
      <c r="AG126" s="1014"/>
      <c r="AH126" s="1014"/>
      <c r="AI126" s="1014"/>
      <c r="AJ126" s="1015"/>
      <c r="AK126" s="1016">
        <v>43568</v>
      </c>
      <c r="AL126" s="1014"/>
      <c r="AM126" s="1014"/>
      <c r="AN126" s="1014"/>
      <c r="AO126" s="1015"/>
      <c r="AP126" s="1017">
        <v>0.4</v>
      </c>
      <c r="AQ126" s="1018"/>
      <c r="AR126" s="1018"/>
      <c r="AS126" s="1018"/>
      <c r="AT126" s="101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9"/>
      <c r="CL126" s="1066"/>
      <c r="CM126" s="1066"/>
      <c r="CN126" s="1066"/>
      <c r="CO126" s="1067"/>
      <c r="CP126" s="1004" t="s">
        <v>480</v>
      </c>
      <c r="CQ126" s="1005"/>
      <c r="CR126" s="1005"/>
      <c r="CS126" s="1005"/>
      <c r="CT126" s="1005"/>
      <c r="CU126" s="1005"/>
      <c r="CV126" s="1005"/>
      <c r="CW126" s="1005"/>
      <c r="CX126" s="1005"/>
      <c r="CY126" s="1005"/>
      <c r="CZ126" s="1005"/>
      <c r="DA126" s="1005"/>
      <c r="DB126" s="1005"/>
      <c r="DC126" s="1005"/>
      <c r="DD126" s="1005"/>
      <c r="DE126" s="1005"/>
      <c r="DF126" s="1006"/>
      <c r="DG126" s="974" t="s">
        <v>470</v>
      </c>
      <c r="DH126" s="975"/>
      <c r="DI126" s="975"/>
      <c r="DJ126" s="975"/>
      <c r="DK126" s="975"/>
      <c r="DL126" s="975" t="s">
        <v>437</v>
      </c>
      <c r="DM126" s="975"/>
      <c r="DN126" s="975"/>
      <c r="DO126" s="975"/>
      <c r="DP126" s="975"/>
      <c r="DQ126" s="975" t="s">
        <v>173</v>
      </c>
      <c r="DR126" s="975"/>
      <c r="DS126" s="975"/>
      <c r="DT126" s="975"/>
      <c r="DU126" s="975"/>
      <c r="DV126" s="976" t="s">
        <v>173</v>
      </c>
      <c r="DW126" s="976"/>
      <c r="DX126" s="976"/>
      <c r="DY126" s="976"/>
      <c r="DZ126" s="977"/>
    </row>
    <row r="127" spans="1:130" s="246" customFormat="1" ht="26.25" customHeight="1">
      <c r="A127" s="1115"/>
      <c r="B127" s="1003"/>
      <c r="C127" s="1057" t="s">
        <v>481</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v>234</v>
      </c>
      <c r="AB127" s="1014"/>
      <c r="AC127" s="1014"/>
      <c r="AD127" s="1014"/>
      <c r="AE127" s="1015"/>
      <c r="AF127" s="1016">
        <v>155</v>
      </c>
      <c r="AG127" s="1014"/>
      <c r="AH127" s="1014"/>
      <c r="AI127" s="1014"/>
      <c r="AJ127" s="1015"/>
      <c r="AK127" s="1016" t="s">
        <v>454</v>
      </c>
      <c r="AL127" s="1014"/>
      <c r="AM127" s="1014"/>
      <c r="AN127" s="1014"/>
      <c r="AO127" s="1015"/>
      <c r="AP127" s="1017" t="s">
        <v>470</v>
      </c>
      <c r="AQ127" s="1018"/>
      <c r="AR127" s="1018"/>
      <c r="AS127" s="1018"/>
      <c r="AT127" s="1019"/>
      <c r="AU127" s="282"/>
      <c r="AV127" s="282"/>
      <c r="AW127" s="282"/>
      <c r="AX127" s="1087" t="s">
        <v>482</v>
      </c>
      <c r="AY127" s="1088"/>
      <c r="AZ127" s="1088"/>
      <c r="BA127" s="1088"/>
      <c r="BB127" s="1088"/>
      <c r="BC127" s="1088"/>
      <c r="BD127" s="1088"/>
      <c r="BE127" s="1089"/>
      <c r="BF127" s="1090" t="s">
        <v>483</v>
      </c>
      <c r="BG127" s="1088"/>
      <c r="BH127" s="1088"/>
      <c r="BI127" s="1088"/>
      <c r="BJ127" s="1088"/>
      <c r="BK127" s="1088"/>
      <c r="BL127" s="1089"/>
      <c r="BM127" s="1090" t="s">
        <v>484</v>
      </c>
      <c r="BN127" s="1088"/>
      <c r="BO127" s="1088"/>
      <c r="BP127" s="1088"/>
      <c r="BQ127" s="1088"/>
      <c r="BR127" s="1088"/>
      <c r="BS127" s="1089"/>
      <c r="BT127" s="1090" t="s">
        <v>485</v>
      </c>
      <c r="BU127" s="1088"/>
      <c r="BV127" s="1088"/>
      <c r="BW127" s="1088"/>
      <c r="BX127" s="1088"/>
      <c r="BY127" s="1088"/>
      <c r="BZ127" s="1112"/>
      <c r="CA127" s="282"/>
      <c r="CB127" s="282"/>
      <c r="CC127" s="282"/>
      <c r="CD127" s="283"/>
      <c r="CE127" s="283"/>
      <c r="CF127" s="283"/>
      <c r="CG127" s="280"/>
      <c r="CH127" s="280"/>
      <c r="CI127" s="280"/>
      <c r="CJ127" s="281"/>
      <c r="CK127" s="1079"/>
      <c r="CL127" s="1066"/>
      <c r="CM127" s="1066"/>
      <c r="CN127" s="1066"/>
      <c r="CO127" s="1067"/>
      <c r="CP127" s="1004" t="s">
        <v>486</v>
      </c>
      <c r="CQ127" s="1005"/>
      <c r="CR127" s="1005"/>
      <c r="CS127" s="1005"/>
      <c r="CT127" s="1005"/>
      <c r="CU127" s="1005"/>
      <c r="CV127" s="1005"/>
      <c r="CW127" s="1005"/>
      <c r="CX127" s="1005"/>
      <c r="CY127" s="1005"/>
      <c r="CZ127" s="1005"/>
      <c r="DA127" s="1005"/>
      <c r="DB127" s="1005"/>
      <c r="DC127" s="1005"/>
      <c r="DD127" s="1005"/>
      <c r="DE127" s="1005"/>
      <c r="DF127" s="1006"/>
      <c r="DG127" s="974">
        <v>3239013</v>
      </c>
      <c r="DH127" s="975"/>
      <c r="DI127" s="975"/>
      <c r="DJ127" s="975"/>
      <c r="DK127" s="975"/>
      <c r="DL127" s="975">
        <v>4260405</v>
      </c>
      <c r="DM127" s="975"/>
      <c r="DN127" s="975"/>
      <c r="DO127" s="975"/>
      <c r="DP127" s="975"/>
      <c r="DQ127" s="975">
        <v>2937709</v>
      </c>
      <c r="DR127" s="975"/>
      <c r="DS127" s="975"/>
      <c r="DT127" s="975"/>
      <c r="DU127" s="975"/>
      <c r="DV127" s="976">
        <v>27.3</v>
      </c>
      <c r="DW127" s="976"/>
      <c r="DX127" s="976"/>
      <c r="DY127" s="976"/>
      <c r="DZ127" s="977"/>
    </row>
    <row r="128" spans="1:130" s="246" customFormat="1" ht="26.25" customHeight="1" thickBot="1">
      <c r="A128" s="1098" t="s">
        <v>487</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488</v>
      </c>
      <c r="X128" s="1100"/>
      <c r="Y128" s="1100"/>
      <c r="Z128" s="1101"/>
      <c r="AA128" s="1102">
        <v>898397</v>
      </c>
      <c r="AB128" s="1103"/>
      <c r="AC128" s="1103"/>
      <c r="AD128" s="1103"/>
      <c r="AE128" s="1104"/>
      <c r="AF128" s="1105">
        <v>973512</v>
      </c>
      <c r="AG128" s="1103"/>
      <c r="AH128" s="1103"/>
      <c r="AI128" s="1103"/>
      <c r="AJ128" s="1104"/>
      <c r="AK128" s="1105">
        <v>1050655</v>
      </c>
      <c r="AL128" s="1103"/>
      <c r="AM128" s="1103"/>
      <c r="AN128" s="1103"/>
      <c r="AO128" s="1104"/>
      <c r="AP128" s="1106"/>
      <c r="AQ128" s="1107"/>
      <c r="AR128" s="1107"/>
      <c r="AS128" s="1107"/>
      <c r="AT128" s="1108"/>
      <c r="AU128" s="282"/>
      <c r="AV128" s="282"/>
      <c r="AW128" s="282"/>
      <c r="AX128" s="943" t="s">
        <v>489</v>
      </c>
      <c r="AY128" s="944"/>
      <c r="AZ128" s="944"/>
      <c r="BA128" s="944"/>
      <c r="BB128" s="944"/>
      <c r="BC128" s="944"/>
      <c r="BD128" s="944"/>
      <c r="BE128" s="945"/>
      <c r="BF128" s="1109" t="s">
        <v>470</v>
      </c>
      <c r="BG128" s="1110"/>
      <c r="BH128" s="1110"/>
      <c r="BI128" s="1110"/>
      <c r="BJ128" s="1110"/>
      <c r="BK128" s="1110"/>
      <c r="BL128" s="1111"/>
      <c r="BM128" s="1109">
        <v>13.02</v>
      </c>
      <c r="BN128" s="1110"/>
      <c r="BO128" s="1110"/>
      <c r="BP128" s="1110"/>
      <c r="BQ128" s="1110"/>
      <c r="BR128" s="1110"/>
      <c r="BS128" s="1111"/>
      <c r="BT128" s="1109">
        <v>20</v>
      </c>
      <c r="BU128" s="1110"/>
      <c r="BV128" s="1110"/>
      <c r="BW128" s="1110"/>
      <c r="BX128" s="1110"/>
      <c r="BY128" s="1110"/>
      <c r="BZ128" s="1134"/>
      <c r="CA128" s="283"/>
      <c r="CB128" s="283"/>
      <c r="CC128" s="283"/>
      <c r="CD128" s="283"/>
      <c r="CE128" s="283"/>
      <c r="CF128" s="283"/>
      <c r="CG128" s="280"/>
      <c r="CH128" s="280"/>
      <c r="CI128" s="280"/>
      <c r="CJ128" s="281"/>
      <c r="CK128" s="1080"/>
      <c r="CL128" s="1081"/>
      <c r="CM128" s="1081"/>
      <c r="CN128" s="1081"/>
      <c r="CO128" s="1082"/>
      <c r="CP128" s="1091" t="s">
        <v>490</v>
      </c>
      <c r="CQ128" s="1092"/>
      <c r="CR128" s="1092"/>
      <c r="CS128" s="1092"/>
      <c r="CT128" s="1092"/>
      <c r="CU128" s="1092"/>
      <c r="CV128" s="1092"/>
      <c r="CW128" s="1092"/>
      <c r="CX128" s="1092"/>
      <c r="CY128" s="1092"/>
      <c r="CZ128" s="1092"/>
      <c r="DA128" s="1092"/>
      <c r="DB128" s="1092"/>
      <c r="DC128" s="1092"/>
      <c r="DD128" s="1092"/>
      <c r="DE128" s="1092"/>
      <c r="DF128" s="1093"/>
      <c r="DG128" s="1094">
        <v>7324</v>
      </c>
      <c r="DH128" s="1095"/>
      <c r="DI128" s="1095"/>
      <c r="DJ128" s="1095"/>
      <c r="DK128" s="1095"/>
      <c r="DL128" s="1095" t="s">
        <v>470</v>
      </c>
      <c r="DM128" s="1095"/>
      <c r="DN128" s="1095"/>
      <c r="DO128" s="1095"/>
      <c r="DP128" s="1095"/>
      <c r="DQ128" s="1095">
        <v>4616</v>
      </c>
      <c r="DR128" s="1095"/>
      <c r="DS128" s="1095"/>
      <c r="DT128" s="1095"/>
      <c r="DU128" s="1095"/>
      <c r="DV128" s="1096">
        <v>0</v>
      </c>
      <c r="DW128" s="1096"/>
      <c r="DX128" s="1096"/>
      <c r="DY128" s="1096"/>
      <c r="DZ128" s="1097"/>
    </row>
    <row r="129" spans="1:131" s="246" customFormat="1" ht="26.25" customHeight="1">
      <c r="A129" s="985" t="s">
        <v>106</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491</v>
      </c>
      <c r="X129" s="1129"/>
      <c r="Y129" s="1129"/>
      <c r="Z129" s="1130"/>
      <c r="AA129" s="1013">
        <v>12300360</v>
      </c>
      <c r="AB129" s="1014"/>
      <c r="AC129" s="1014"/>
      <c r="AD129" s="1014"/>
      <c r="AE129" s="1015"/>
      <c r="AF129" s="1016">
        <v>12477133</v>
      </c>
      <c r="AG129" s="1014"/>
      <c r="AH129" s="1014"/>
      <c r="AI129" s="1014"/>
      <c r="AJ129" s="1015"/>
      <c r="AK129" s="1016">
        <v>12318329</v>
      </c>
      <c r="AL129" s="1014"/>
      <c r="AM129" s="1014"/>
      <c r="AN129" s="1014"/>
      <c r="AO129" s="1015"/>
      <c r="AP129" s="1131"/>
      <c r="AQ129" s="1132"/>
      <c r="AR129" s="1132"/>
      <c r="AS129" s="1132"/>
      <c r="AT129" s="1133"/>
      <c r="AU129" s="284"/>
      <c r="AV129" s="284"/>
      <c r="AW129" s="284"/>
      <c r="AX129" s="1122" t="s">
        <v>492</v>
      </c>
      <c r="AY129" s="1005"/>
      <c r="AZ129" s="1005"/>
      <c r="BA129" s="1005"/>
      <c r="BB129" s="1005"/>
      <c r="BC129" s="1005"/>
      <c r="BD129" s="1005"/>
      <c r="BE129" s="1006"/>
      <c r="BF129" s="1123" t="s">
        <v>173</v>
      </c>
      <c r="BG129" s="1124"/>
      <c r="BH129" s="1124"/>
      <c r="BI129" s="1124"/>
      <c r="BJ129" s="1124"/>
      <c r="BK129" s="1124"/>
      <c r="BL129" s="1125"/>
      <c r="BM129" s="1123">
        <v>18.02</v>
      </c>
      <c r="BN129" s="1124"/>
      <c r="BO129" s="1124"/>
      <c r="BP129" s="1124"/>
      <c r="BQ129" s="1124"/>
      <c r="BR129" s="1124"/>
      <c r="BS129" s="1125"/>
      <c r="BT129" s="1123">
        <v>30</v>
      </c>
      <c r="BU129" s="1126"/>
      <c r="BV129" s="1126"/>
      <c r="BW129" s="1126"/>
      <c r="BX129" s="1126"/>
      <c r="BY129" s="1126"/>
      <c r="BZ129" s="112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5" t="s">
        <v>493</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494</v>
      </c>
      <c r="X130" s="1129"/>
      <c r="Y130" s="1129"/>
      <c r="Z130" s="1130"/>
      <c r="AA130" s="1013">
        <v>1548636</v>
      </c>
      <c r="AB130" s="1014"/>
      <c r="AC130" s="1014"/>
      <c r="AD130" s="1014"/>
      <c r="AE130" s="1015"/>
      <c r="AF130" s="1016">
        <v>1519372</v>
      </c>
      <c r="AG130" s="1014"/>
      <c r="AH130" s="1014"/>
      <c r="AI130" s="1014"/>
      <c r="AJ130" s="1015"/>
      <c r="AK130" s="1016">
        <v>1538150</v>
      </c>
      <c r="AL130" s="1014"/>
      <c r="AM130" s="1014"/>
      <c r="AN130" s="1014"/>
      <c r="AO130" s="1015"/>
      <c r="AP130" s="1131"/>
      <c r="AQ130" s="1132"/>
      <c r="AR130" s="1132"/>
      <c r="AS130" s="1132"/>
      <c r="AT130" s="1133"/>
      <c r="AU130" s="284"/>
      <c r="AV130" s="284"/>
      <c r="AW130" s="284"/>
      <c r="AX130" s="1122" t="s">
        <v>495</v>
      </c>
      <c r="AY130" s="1005"/>
      <c r="AZ130" s="1005"/>
      <c r="BA130" s="1005"/>
      <c r="BB130" s="1005"/>
      <c r="BC130" s="1005"/>
      <c r="BD130" s="1005"/>
      <c r="BE130" s="1006"/>
      <c r="BF130" s="1159">
        <v>2.8</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496</v>
      </c>
      <c r="X131" s="1167"/>
      <c r="Y131" s="1167"/>
      <c r="Z131" s="1168"/>
      <c r="AA131" s="1060">
        <v>10751724</v>
      </c>
      <c r="AB131" s="1039"/>
      <c r="AC131" s="1039"/>
      <c r="AD131" s="1039"/>
      <c r="AE131" s="1040"/>
      <c r="AF131" s="1038">
        <v>10957761</v>
      </c>
      <c r="AG131" s="1039"/>
      <c r="AH131" s="1039"/>
      <c r="AI131" s="1039"/>
      <c r="AJ131" s="1040"/>
      <c r="AK131" s="1038">
        <v>10780179</v>
      </c>
      <c r="AL131" s="1039"/>
      <c r="AM131" s="1039"/>
      <c r="AN131" s="1039"/>
      <c r="AO131" s="1040"/>
      <c r="AP131" s="1169"/>
      <c r="AQ131" s="1170"/>
      <c r="AR131" s="1170"/>
      <c r="AS131" s="1170"/>
      <c r="AT131" s="1171"/>
      <c r="AU131" s="284"/>
      <c r="AV131" s="284"/>
      <c r="AW131" s="284"/>
      <c r="AX131" s="1141" t="s">
        <v>497</v>
      </c>
      <c r="AY131" s="1092"/>
      <c r="AZ131" s="1092"/>
      <c r="BA131" s="1092"/>
      <c r="BB131" s="1092"/>
      <c r="BC131" s="1092"/>
      <c r="BD131" s="1092"/>
      <c r="BE131" s="1093"/>
      <c r="BF131" s="1142">
        <v>81.900000000000006</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8" t="s">
        <v>498</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499</v>
      </c>
      <c r="W132" s="1152"/>
      <c r="X132" s="1152"/>
      <c r="Y132" s="1152"/>
      <c r="Z132" s="1153"/>
      <c r="AA132" s="1154">
        <v>3.7618804199999998</v>
      </c>
      <c r="AB132" s="1155"/>
      <c r="AC132" s="1155"/>
      <c r="AD132" s="1155"/>
      <c r="AE132" s="1156"/>
      <c r="AF132" s="1157">
        <v>2.5659439000000002</v>
      </c>
      <c r="AG132" s="1155"/>
      <c r="AH132" s="1155"/>
      <c r="AI132" s="1155"/>
      <c r="AJ132" s="1156"/>
      <c r="AK132" s="1157">
        <v>2.2747603399999998</v>
      </c>
      <c r="AL132" s="1155"/>
      <c r="AM132" s="1155"/>
      <c r="AN132" s="1155"/>
      <c r="AO132" s="1156"/>
      <c r="AP132" s="1054"/>
      <c r="AQ132" s="1055"/>
      <c r="AR132" s="1055"/>
      <c r="AS132" s="1055"/>
      <c r="AT132" s="115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500</v>
      </c>
      <c r="W133" s="1135"/>
      <c r="X133" s="1135"/>
      <c r="Y133" s="1135"/>
      <c r="Z133" s="1136"/>
      <c r="AA133" s="1137">
        <v>4</v>
      </c>
      <c r="AB133" s="1138"/>
      <c r="AC133" s="1138"/>
      <c r="AD133" s="1138"/>
      <c r="AE133" s="1139"/>
      <c r="AF133" s="1137">
        <v>3.6</v>
      </c>
      <c r="AG133" s="1138"/>
      <c r="AH133" s="1138"/>
      <c r="AI133" s="1138"/>
      <c r="AJ133" s="1139"/>
      <c r="AK133" s="1137">
        <v>2.8</v>
      </c>
      <c r="AL133" s="1138"/>
      <c r="AM133" s="1138"/>
      <c r="AN133" s="1138"/>
      <c r="AO133" s="1139"/>
      <c r="AP133" s="1084"/>
      <c r="AQ133" s="1085"/>
      <c r="AR133" s="1085"/>
      <c r="AS133" s="1085"/>
      <c r="AT133" s="114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FLzhWTcC7oNgBHWNW7WXMtpmengcZz0MUqgDZGAj7avihXdgQlArttbiRPyE0RgTnGozOUw5cuvyt6rllTq1pw==" saltValue="hFuYooK8Oei2am1dTV6U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kBOCt+XLvLMc6t6zFO6XvCQYVgO5UhjIUYgOhVxEdgtXZhlSsnHL5QDUE/pxwPBrjjzawfX8vt0MJI1f0QHwMA==" saltValue="xWXmTbp8qsA3HfJ1sKEF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HvsU5O5xgl6DIYDAGusQlQx93zVWnRGaVhbV/NAmyU/StyWn+NviAcvaswnlt1//6TMRXm/oM5aIolyUl7TwQ==" saltValue="Cv0xAWSdzrz/JI5fH1ic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504</v>
      </c>
      <c r="AP7" s="303"/>
      <c r="AQ7" s="304" t="s">
        <v>505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506</v>
      </c>
      <c r="AQ8" s="310" t="s">
        <v>507</v>
      </c>
      <c r="AR8" s="311" t="s">
        <v>508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7" t="s">
        <v>509</v>
      </c>
      <c r="AL9" s="1178"/>
      <c r="AM9" s="1178"/>
      <c r="AN9" s="1179"/>
      <c r="AO9" s="312">
        <v>3584389</v>
      </c>
      <c r="AP9" s="312">
        <v>60711</v>
      </c>
      <c r="AQ9" s="313">
        <v>72852</v>
      </c>
      <c r="AR9" s="314">
        <v>-16.7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7" t="s">
        <v>510</v>
      </c>
      <c r="AL10" s="1178"/>
      <c r="AM10" s="1178"/>
      <c r="AN10" s="1179"/>
      <c r="AO10" s="315">
        <v>337319</v>
      </c>
      <c r="AP10" s="315">
        <v>5713</v>
      </c>
      <c r="AQ10" s="316">
        <v>5779</v>
      </c>
      <c r="AR10" s="317">
        <v>-1.1000000000000001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7" t="s">
        <v>511</v>
      </c>
      <c r="AL11" s="1178"/>
      <c r="AM11" s="1178"/>
      <c r="AN11" s="1179"/>
      <c r="AO11" s="315">
        <v>728350</v>
      </c>
      <c r="AP11" s="315">
        <v>12337</v>
      </c>
      <c r="AQ11" s="316">
        <v>5205</v>
      </c>
      <c r="AR11" s="317">
        <v>137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7" t="s">
        <v>512</v>
      </c>
      <c r="AL12" s="1178"/>
      <c r="AM12" s="1178"/>
      <c r="AN12" s="1179"/>
      <c r="AO12" s="315" t="s">
        <v>513</v>
      </c>
      <c r="AP12" s="315" t="s">
        <v>513</v>
      </c>
      <c r="AQ12" s="316">
        <v>1186</v>
      </c>
      <c r="AR12" s="317" t="s">
        <v>513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7" t="s">
        <v>514</v>
      </c>
      <c r="AL13" s="1178"/>
      <c r="AM13" s="1178"/>
      <c r="AN13" s="1179"/>
      <c r="AO13" s="315" t="s">
        <v>513</v>
      </c>
      <c r="AP13" s="315" t="s">
        <v>513</v>
      </c>
      <c r="AQ13" s="316">
        <v>2</v>
      </c>
      <c r="AR13" s="317" t="s">
        <v>513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7" t="s">
        <v>515</v>
      </c>
      <c r="AL14" s="1178"/>
      <c r="AM14" s="1178"/>
      <c r="AN14" s="1179"/>
      <c r="AO14" s="315">
        <v>227040</v>
      </c>
      <c r="AP14" s="315">
        <v>3846</v>
      </c>
      <c r="AQ14" s="316">
        <v>3005</v>
      </c>
      <c r="AR14" s="317">
        <v>28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7" t="s">
        <v>516</v>
      </c>
      <c r="AL15" s="1178"/>
      <c r="AM15" s="1178"/>
      <c r="AN15" s="1179"/>
      <c r="AO15" s="315">
        <v>130019</v>
      </c>
      <c r="AP15" s="315">
        <v>2202</v>
      </c>
      <c r="AQ15" s="316">
        <v>1720</v>
      </c>
      <c r="AR15" s="317">
        <v>28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0" t="s">
        <v>517</v>
      </c>
      <c r="AL16" s="1181"/>
      <c r="AM16" s="1181"/>
      <c r="AN16" s="1182"/>
      <c r="AO16" s="315">
        <v>-406098</v>
      </c>
      <c r="AP16" s="315">
        <v>-6878</v>
      </c>
      <c r="AQ16" s="316">
        <v>-6900</v>
      </c>
      <c r="AR16" s="317">
        <v>-0.3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0" t="s">
        <v>185</v>
      </c>
      <c r="AL17" s="1181"/>
      <c r="AM17" s="1181"/>
      <c r="AN17" s="1182"/>
      <c r="AO17" s="315">
        <v>4601019</v>
      </c>
      <c r="AP17" s="315">
        <v>77931</v>
      </c>
      <c r="AQ17" s="316">
        <v>82850</v>
      </c>
      <c r="AR17" s="317">
        <v>-5.9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2" t="s">
        <v>522</v>
      </c>
      <c r="AL21" s="1173"/>
      <c r="AM21" s="1173"/>
      <c r="AN21" s="1174"/>
      <c r="AO21" s="327">
        <v>7.35</v>
      </c>
      <c r="AP21" s="328">
        <v>8.1999999999999993</v>
      </c>
      <c r="AQ21" s="329">
        <v>-0.85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2" t="s">
        <v>523</v>
      </c>
      <c r="AL22" s="1173"/>
      <c r="AM22" s="1173"/>
      <c r="AN22" s="1174"/>
      <c r="AO22" s="332">
        <v>102.1</v>
      </c>
      <c r="AP22" s="333">
        <v>97.9</v>
      </c>
      <c r="AQ22" s="334">
        <v>4.2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504</v>
      </c>
      <c r="AP30" s="303"/>
      <c r="AQ30" s="304" t="s">
        <v>505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506</v>
      </c>
      <c r="AQ31" s="310" t="s">
        <v>507</v>
      </c>
      <c r="AR31" s="311" t="s">
        <v>508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8" t="s">
        <v>527</v>
      </c>
      <c r="AL32" s="1189"/>
      <c r="AM32" s="1189"/>
      <c r="AN32" s="1190"/>
      <c r="AO32" s="342">
        <v>1984962</v>
      </c>
      <c r="AP32" s="342">
        <v>33621</v>
      </c>
      <c r="AQ32" s="343">
        <v>53769</v>
      </c>
      <c r="AR32" s="344">
        <v>-37.5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8" t="s">
        <v>528</v>
      </c>
      <c r="AL33" s="1189"/>
      <c r="AM33" s="1189"/>
      <c r="AN33" s="1190"/>
      <c r="AO33" s="342" t="s">
        <v>513</v>
      </c>
      <c r="AP33" s="342" t="s">
        <v>513</v>
      </c>
      <c r="AQ33" s="343" t="s">
        <v>513</v>
      </c>
      <c r="AR33" s="344" t="s">
        <v>513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8" t="s">
        <v>529</v>
      </c>
      <c r="AL34" s="1189"/>
      <c r="AM34" s="1189"/>
      <c r="AN34" s="1190"/>
      <c r="AO34" s="342" t="s">
        <v>513</v>
      </c>
      <c r="AP34" s="342" t="s">
        <v>513</v>
      </c>
      <c r="AQ34" s="343">
        <v>30</v>
      </c>
      <c r="AR34" s="344" t="s">
        <v>513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8" t="s">
        <v>530</v>
      </c>
      <c r="AL35" s="1189"/>
      <c r="AM35" s="1189"/>
      <c r="AN35" s="1190"/>
      <c r="AO35" s="342">
        <v>743840</v>
      </c>
      <c r="AP35" s="342">
        <v>12599</v>
      </c>
      <c r="AQ35" s="343">
        <v>13935</v>
      </c>
      <c r="AR35" s="344">
        <v>-9.6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8" t="s">
        <v>531</v>
      </c>
      <c r="AL36" s="1189"/>
      <c r="AM36" s="1189"/>
      <c r="AN36" s="1190"/>
      <c r="AO36" s="342">
        <v>61658</v>
      </c>
      <c r="AP36" s="342">
        <v>1044</v>
      </c>
      <c r="AQ36" s="343">
        <v>1254</v>
      </c>
      <c r="AR36" s="344">
        <v>-16.7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8" t="s">
        <v>532</v>
      </c>
      <c r="AL37" s="1189"/>
      <c r="AM37" s="1189"/>
      <c r="AN37" s="1190"/>
      <c r="AO37" s="342">
        <v>43568</v>
      </c>
      <c r="AP37" s="342">
        <v>738</v>
      </c>
      <c r="AQ37" s="343">
        <v>601</v>
      </c>
      <c r="AR37" s="344">
        <v>22.8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1" t="s">
        <v>533</v>
      </c>
      <c r="AL38" s="1192"/>
      <c r="AM38" s="1192"/>
      <c r="AN38" s="1193"/>
      <c r="AO38" s="345" t="s">
        <v>513</v>
      </c>
      <c r="AP38" s="345" t="s">
        <v>513</v>
      </c>
      <c r="AQ38" s="346">
        <v>1</v>
      </c>
      <c r="AR38" s="334" t="s">
        <v>513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1" t="s">
        <v>534</v>
      </c>
      <c r="AL39" s="1192"/>
      <c r="AM39" s="1192"/>
      <c r="AN39" s="1193"/>
      <c r="AO39" s="342">
        <v>-1050655</v>
      </c>
      <c r="AP39" s="342">
        <v>-17796</v>
      </c>
      <c r="AQ39" s="343">
        <v>-4013</v>
      </c>
      <c r="AR39" s="344">
        <v>343.5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8" t="s">
        <v>535</v>
      </c>
      <c r="AL40" s="1189"/>
      <c r="AM40" s="1189"/>
      <c r="AN40" s="1190"/>
      <c r="AO40" s="342">
        <v>-1538150</v>
      </c>
      <c r="AP40" s="342">
        <v>-26053</v>
      </c>
      <c r="AQ40" s="343">
        <v>-48341</v>
      </c>
      <c r="AR40" s="344">
        <v>-46.1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4" t="s">
        <v>299</v>
      </c>
      <c r="AL41" s="1195"/>
      <c r="AM41" s="1195"/>
      <c r="AN41" s="1196"/>
      <c r="AO41" s="342">
        <v>245223</v>
      </c>
      <c r="AP41" s="342">
        <v>4154</v>
      </c>
      <c r="AQ41" s="343">
        <v>17235</v>
      </c>
      <c r="AR41" s="344">
        <v>-75.900000000000006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3" t="s">
        <v>504</v>
      </c>
      <c r="AN49" s="1185" t="s">
        <v>539</v>
      </c>
      <c r="AO49" s="1186"/>
      <c r="AP49" s="1186"/>
      <c r="AQ49" s="1186"/>
      <c r="AR49" s="1187"/>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4"/>
      <c r="AN50" s="358" t="s">
        <v>540</v>
      </c>
      <c r="AO50" s="359" t="s">
        <v>541</v>
      </c>
      <c r="AP50" s="360" t="s">
        <v>542</v>
      </c>
      <c r="AQ50" s="361" t="s">
        <v>543</v>
      </c>
      <c r="AR50" s="362" t="s">
        <v>544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1515395</v>
      </c>
      <c r="AN51" s="364">
        <v>25079</v>
      </c>
      <c r="AO51" s="365">
        <v>-24.1</v>
      </c>
      <c r="AP51" s="366">
        <v>66255</v>
      </c>
      <c r="AQ51" s="367">
        <v>3.6</v>
      </c>
      <c r="AR51" s="368">
        <v>-27.7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679025</v>
      </c>
      <c r="AN52" s="372">
        <v>11238</v>
      </c>
      <c r="AO52" s="373">
        <v>-31.5</v>
      </c>
      <c r="AP52" s="374">
        <v>31822</v>
      </c>
      <c r="AQ52" s="375">
        <v>8.8000000000000007</v>
      </c>
      <c r="AR52" s="376">
        <v>-40.299999999999997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3227199</v>
      </c>
      <c r="AN53" s="364">
        <v>53488</v>
      </c>
      <c r="AO53" s="365">
        <v>113.3</v>
      </c>
      <c r="AP53" s="366">
        <v>92247</v>
      </c>
      <c r="AQ53" s="367">
        <v>39.200000000000003</v>
      </c>
      <c r="AR53" s="368">
        <v>74.099999999999994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1025288</v>
      </c>
      <c r="AN54" s="372">
        <v>16993</v>
      </c>
      <c r="AO54" s="373">
        <v>51.2</v>
      </c>
      <c r="AP54" s="374">
        <v>37204</v>
      </c>
      <c r="AQ54" s="375">
        <v>16.899999999999999</v>
      </c>
      <c r="AR54" s="376">
        <v>34.299999999999997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1582235</v>
      </c>
      <c r="AN55" s="364">
        <v>26316</v>
      </c>
      <c r="AO55" s="365">
        <v>-50.8</v>
      </c>
      <c r="AP55" s="366">
        <v>67319</v>
      </c>
      <c r="AQ55" s="367">
        <v>-27</v>
      </c>
      <c r="AR55" s="368">
        <v>-23.8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685288</v>
      </c>
      <c r="AN56" s="372">
        <v>11398</v>
      </c>
      <c r="AO56" s="373">
        <v>-32.9</v>
      </c>
      <c r="AP56" s="374">
        <v>38101</v>
      </c>
      <c r="AQ56" s="375">
        <v>2.4</v>
      </c>
      <c r="AR56" s="376">
        <v>-35.299999999999997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1120114</v>
      </c>
      <c r="AN57" s="364">
        <v>18775</v>
      </c>
      <c r="AO57" s="365">
        <v>-28.7</v>
      </c>
      <c r="AP57" s="366">
        <v>70615</v>
      </c>
      <c r="AQ57" s="367">
        <v>4.9000000000000004</v>
      </c>
      <c r="AR57" s="368">
        <v>-33.6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705183</v>
      </c>
      <c r="AN58" s="372">
        <v>11820</v>
      </c>
      <c r="AO58" s="373">
        <v>3.7</v>
      </c>
      <c r="AP58" s="374">
        <v>37382</v>
      </c>
      <c r="AQ58" s="375">
        <v>-1.9</v>
      </c>
      <c r="AR58" s="376">
        <v>5.6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1094771</v>
      </c>
      <c r="AN59" s="364">
        <v>18543</v>
      </c>
      <c r="AO59" s="365">
        <v>-1.2</v>
      </c>
      <c r="AP59" s="366">
        <v>69185</v>
      </c>
      <c r="AQ59" s="367">
        <v>-2</v>
      </c>
      <c r="AR59" s="368">
        <v>0.8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461566</v>
      </c>
      <c r="AN60" s="372">
        <v>7818</v>
      </c>
      <c r="AO60" s="373">
        <v>-33.9</v>
      </c>
      <c r="AP60" s="374">
        <v>38519</v>
      </c>
      <c r="AQ60" s="375">
        <v>3</v>
      </c>
      <c r="AR60" s="376">
        <v>-36.9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1707943</v>
      </c>
      <c r="AN61" s="379">
        <v>28440</v>
      </c>
      <c r="AO61" s="380">
        <v>1.7</v>
      </c>
      <c r="AP61" s="381">
        <v>73124</v>
      </c>
      <c r="AQ61" s="382">
        <v>3.7</v>
      </c>
      <c r="AR61" s="368">
        <v>-2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711270</v>
      </c>
      <c r="AN62" s="372">
        <v>11853</v>
      </c>
      <c r="AO62" s="373">
        <v>-8.6999999999999993</v>
      </c>
      <c r="AP62" s="374">
        <v>36606</v>
      </c>
      <c r="AQ62" s="375">
        <v>5.8</v>
      </c>
      <c r="AR62" s="376">
        <v>-14.5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0Q3WkUzc6kd+zXum09lQ73+A1qem3cXE5yUS8IduVnjbxpIYFuaOLEH+ox38NL9e1BUq9bfOAEhsciUE+5NXhg==" saltValue="NOZeEV/OVVXLHY9sZYTb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jdDDnSMkx5U9YVIgMRVVJSIsAapUOQHAuXlJMMNl1A8eeyW66R645kxIkSkM5aPGqoYe7m+crnkEjX/fjZafQ==" saltValue="oKhVvH51+iuxa51jirMv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q3L5203nqmHYWvpF/fkX5Nh6oHgGVg3RY5nohDtQ5rmTQvIfxnFCitNGJcHbr6q4v2reu2d45A2YfQ88yYqbQ==" saltValue="e3fWCaJ4icZkyVEVpcyj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97" t="s">
        <v>3</v>
      </c>
      <c r="D47" s="1197"/>
      <c r="E47" s="1198"/>
      <c r="F47" s="11">
        <v>26.84</v>
      </c>
      <c r="G47" s="12">
        <v>21.12</v>
      </c>
      <c r="H47" s="12">
        <v>15.57</v>
      </c>
      <c r="I47" s="12">
        <v>10.63</v>
      </c>
      <c r="J47" s="13">
        <v>10.94</v>
      </c>
    </row>
    <row r="48" spans="2:10" ht="57.75" customHeight="1">
      <c r="B48" s="14"/>
      <c r="C48" s="1199" t="s">
        <v>4</v>
      </c>
      <c r="D48" s="1199"/>
      <c r="E48" s="1200"/>
      <c r="F48" s="15">
        <v>4</v>
      </c>
      <c r="G48" s="16">
        <v>3.26</v>
      </c>
      <c r="H48" s="16">
        <v>1.66</v>
      </c>
      <c r="I48" s="16">
        <v>3.14</v>
      </c>
      <c r="J48" s="17">
        <v>3.49</v>
      </c>
    </row>
    <row r="49" spans="2:10" ht="57.75" customHeight="1" thickBot="1">
      <c r="B49" s="18"/>
      <c r="C49" s="1201" t="s">
        <v>5</v>
      </c>
      <c r="D49" s="1201"/>
      <c r="E49" s="1202"/>
      <c r="F49" s="19" t="s">
        <v>560</v>
      </c>
      <c r="G49" s="20" t="s">
        <v>561</v>
      </c>
      <c r="H49" s="20" t="s">
        <v>562</v>
      </c>
      <c r="I49" s="20" t="s">
        <v>563</v>
      </c>
      <c r="J49" s="21" t="s">
        <v>564</v>
      </c>
    </row>
    <row r="50" spans="2:10" ht="13.5" customHeight="1"/>
    <row r="51" spans="2:10" ht="13.5" hidden="1" customHeight="1"/>
    <row r="52" spans="2:10" ht="13.5" hidden="1" customHeight="1"/>
    <row r="53" spans="2:10" ht="13.5" hidden="1" customHeight="1"/>
  </sheetData>
  <sheetProtection algorithmName="SHA-512" hashValue="xPFEVY12CXE6/r6y281d1J0jFDGlp1fYO8bLeVZowtxyXKtTWeODMKizKFBo0H3uOQyYV2O8RketvkIURTJAvw==" saltValue="AhMzAKOUiSjvAkjxnhH0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2020-03-09T00:07:43Z</cp:lastPrinted>
  <dcterms:created xsi:type="dcterms:W3CDTF">2020-02-10T03:11:45Z</dcterms:created>
  <dcterms:modified xsi:type="dcterms:W3CDTF">2020-08-21T10:13:55Z</dcterms:modified>
  <cp:category/>
</cp:coreProperties>
</file>