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T12\section$\zaisei\財政係\【石田です。】\財政状況資料集（財政分析表及び歳出分析表）\H29\02 H29.3.30 【照会（421〆）】平成２７年度財政状況資料集の作成及び公表について（その２）\"/>
    </mc:Choice>
  </mc:AlternateContent>
  <bookViews>
    <workbookView xWindow="2790" yWindow="0" windowWidth="20490" windowHeight="71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AM35" i="9"/>
  <c r="C34" i="9"/>
  <c r="C35" i="9" l="1"/>
  <c r="C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<sst xmlns="http://schemas.openxmlformats.org/spreadsheetml/2006/main" count="1068" uniqueCount="573">
  <si>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</si>
  <si>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</si>
  <si>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</si>
  <si>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</si>
  <si>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</si>
  <si>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</si>
  <si>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</si>
  <si>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</si>
  <si>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</si>
  <si>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</si>
  <si>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</si>
  <si>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</si>
  <si>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</si>
  <si>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</si>
  <si>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</si>
  <si>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</si>
  <si>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</si>
  <si>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</si>
  <si>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</si>
  <si>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</si>
  <si>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</si>
  <si>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</si>
  <si>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</si>
  <si>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</si>
  <si>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</si>
  <si>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</si>
  <si>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</si>
  <si>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</si>
  <si>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</si>
  <si>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</si>
  <si>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</si>
  <si>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</si>
  <si>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</si>
  <si>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</si>
  <si>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</si>
  <si>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</si>
  <si>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</si>
  <si>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</si>
  <si>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</si>
  <si>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</si>
  <si>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</si>
  <si>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</si>
  <si>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</si>
  <si>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</si>
  <si>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</si>
  <si>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</si>
  <si>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</si>
  <si>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</si>
  <si>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</si>
  <si>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</si>
  <si>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</si>
  <si>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</si>
  <si>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</si>
  <si>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</si>
  <si>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</si>
  <si>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</si>
  <si>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</si>
  <si>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</si>
  <si>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</si>
  <si>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</si>
  <si>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</si>
  <si>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</si>
  <si>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</si>
  <si>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</si>
  <si>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</si>
  <si>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</si>
  <si>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</si>
  <si>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</si>
  <si>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</si>
  <si>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</si>
  <si>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</si>
  <si>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</si>
  <si>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</si>
  <si>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</si>
  <si>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</si>
  <si>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</si>
  <si>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</si>
  <si>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</si>
  <si>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</si>
  <si>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</si>
  <si>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</si>
  <si>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</si>
  <si>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東金市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</si>
  <si>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</si>
  <si>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</si>
  <si>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</si>
  <si>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</si>
  <si>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</si>
  <si>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</si>
  <si>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</si>
  <si>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</si>
  <si>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</si>
  <si>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</si>
  <si>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</si>
  <si>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</si>
  <si>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</si>
  <si>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</si>
  <si>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</si>
  <si>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</si>
  <si>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</si>
  <si>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</si>
  <si>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</si>
  <si>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</si>
  <si>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</si>
  <si>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</si>
  <si>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</si>
  <si>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</si>
  <si>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</si>
  <si>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</si>
  <si>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</si>
  <si>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</si>
  <si>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</si>
  <si>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</si>
  <si>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</si>
  <si>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</si>
  <si>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</si>
  <si>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</si>
  <si>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</si>
  <si>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</si>
  <si>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</si>
  <si>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</si>
  <si>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</si>
  <si>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</si>
  <si>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</si>
  <si>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</si>
  <si>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</si>
  <si>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</si>
  <si>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</si>
  <si>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</si>
  <si>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</si>
  <si>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</si>
  <si>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</si>
  <si>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</si>
  <si>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</si>
  <si>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</si>
  <si>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</si>
  <si>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</si>
  <si>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</si>
  <si>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</si>
  <si>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</si>
  <si>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</si>
  <si>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</si>
  <si>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</si>
  <si>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</si>
  <si>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</si>
  <si>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</si>
  <si>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</si>
  <si>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</si>
  <si>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</si>
  <si>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</si>
  <si>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</si>
  <si>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</si>
  <si>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</si>
  <si>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</si>
  <si>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</si>
  <si>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</si>
  <si>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</si>
  <si>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</si>
  <si>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</si>
  <si>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</si>
  <si>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</si>
  <si>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</si>
  <si>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</si>
  <si>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</si>
  <si>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</si>
  <si>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</si>
  <si>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</si>
  <si>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</si>
  <si>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</si>
  <si>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</si>
  <si>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</si>
  <si>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</si>
  <si>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</si>
  <si>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</si>
  <si>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</si>
  <si>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</si>
  <si>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</si>
  <si>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</si>
  <si>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</si>
  <si>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</si>
  <si>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</si>
  <si>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</si>
  <si>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</si>
  <si>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</si>
  <si>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</si>
  <si>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</si>
  <si>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</si>
  <si>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</si>
  <si>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</si>
  <si>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</si>
  <si>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</si>
  <si>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</si>
  <si>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</si>
  <si>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千葉県東金市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</si>
  <si>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</si>
  <si>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</si>
  <si>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</si>
  <si>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</si>
  <si>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</si>
  <si>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</si>
  <si>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</si>
  <si>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</si>
  <si>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</si>
  <si>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</si>
  <si>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</si>
  <si>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</si>
  <si>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</si>
  <si>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</si>
  <si>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</si>
  <si>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</si>
  <si>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</si>
  <si>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</si>
  <si>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</si>
  <si>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</si>
  <si>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</si>
  <si>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</si>
  <si>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</si>
  <si>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</si>
  <si>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</si>
  <si>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</si>
  <si>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</si>
  <si>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</si>
  <si>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</si>
  <si>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</si>
  <si>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</si>
  <si>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</si>
  <si>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</si>
  <si>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</si>
  <si>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</si>
  <si>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</si>
  <si>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</si>
  <si>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</si>
  <si>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</si>
  <si>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</si>
  <si>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</si>
  <si>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</si>
  <si>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</si>
  <si>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</si>
  <si>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</si>
  <si>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</si>
  <si>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</si>
  <si>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</si>
  <si>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</si>
  <si>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</si>
  <si>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</si>
  <si>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</si>
  <si>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</si>
  <si>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</si>
  <si>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</si>
  <si>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</si>
  <si>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</si>
  <si>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</si>
  <si>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</si>
  <si>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</si>
  <si>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</si>
  <si>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</si>
  <si>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</si>
  <si>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</si>
  <si>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</si>
  <si>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</si>
  <si>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</si>
  <si>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</si>
  <si>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</si>
  <si>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</si>
  <si>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</si>
  <si>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</si>
  <si>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</si>
  <si>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</si>
  <si>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</si>
  <si>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</si>
  <si>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</si>
  <si>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</si>
  <si>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</si>
  <si>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</si>
  <si>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</si>
  <si>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</si>
  <si>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</si>
  <si>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</si>
  <si>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</si>
  <si>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</si>
  <si>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</si>
  <si>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</si>
  <si>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</si>
  <si>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</si>
  <si>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</si>
  <si>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</si>
  <si>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</si>
  <si>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</si>
  <si>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</si>
  <si>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</si>
  <si>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</si>
  <si>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</si>
  <si>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</si>
  <si>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</si>
  <si>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</si>
  <si>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</si>
  <si>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</si>
  <si>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</si>
  <si>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</si>
  <si>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</si>
  <si>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</si>
  <si>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</si>
  <si>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</si>
  <si>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</si>
  <si>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</si>
  <si>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</si>
  <si>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</si>
  <si>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</si>
  <si>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</si>
  <si>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</si>
  <si>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</si>
  <si>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</si>
  <si>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</si>
  <si>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</si>
  <si>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</si>
  <si>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</si>
  <si>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</si>
  <si>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</si>
  <si>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</si>
  <si>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</si>
  <si>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</si>
  <si>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</si>
  <si>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</si>
  <si>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</si>
  <si>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</si>
  <si>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</si>
  <si>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</si>
  <si>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</si>
  <si>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</si>
  <si>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</si>
  <si>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</si>
  <si>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</si>
  <si>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</si>
  <si>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</si>
  <si>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</si>
  <si>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</si>
  <si>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</si>
  <si>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</si>
  <si>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</si>
  <si>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</si>
  <si>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</si>
  <si>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千葉県東金市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</si>
  <si>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</si>
  <si>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</si>
  <si>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</si>
  <si>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</si>
  <si>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</si>
  <si>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</si>
  <si>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</si>
  <si>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</si>
  <si>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</si>
  <si>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</si>
  <si>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</si>
  <si>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</si>
  <si>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</si>
  <si>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</si>
  <si>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</si>
  <si>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</si>
  <si>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</si>
  <si>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</si>
  <si>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</si>
  <si>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</si>
  <si>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東金市病院事業特別会計</t>
    <phoneticPr fontId="5"/>
  </si>
  <si>
    <t>山武郡市予防接種健康被害調査特別会計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</si>
  <si>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</si>
  <si>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</si>
  <si>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</si>
  <si>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</si>
  <si>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</si>
  <si>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</si>
  <si>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</si>
  <si>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</si>
  <si>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</si>
  <si>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</si>
  <si>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</si>
  <si>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</si>
  <si>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</si>
  <si>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東金市国民健康保険事業特別会計</t>
    <phoneticPr fontId="5"/>
  </si>
  <si>
    <t>東金市介護保険事業特別会計</t>
    <phoneticPr fontId="5"/>
  </si>
  <si>
    <t>東金市介護予防支援事業特別会計</t>
    <phoneticPr fontId="5"/>
  </si>
  <si>
    <t>-</t>
    <phoneticPr fontId="5"/>
  </si>
  <si>
    <t>東金市後期高齢者医療特別会計</t>
    <phoneticPr fontId="5"/>
  </si>
  <si>
    <t>東金市ガス事業会計</t>
    <phoneticPr fontId="5"/>
  </si>
  <si>
    <t>法適用企業</t>
    <phoneticPr fontId="5"/>
  </si>
  <si>
    <t>東金市下水道事業特別会計</t>
    <phoneticPr fontId="5"/>
  </si>
  <si>
    <t>法非適用企業</t>
    <phoneticPr fontId="5"/>
  </si>
  <si>
    <t>東金市農業集落排水事業特別会計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</si>
  <si>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</si>
  <si>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</si>
  <si>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</si>
  <si>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</si>
  <si>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</si>
  <si>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</si>
  <si>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</si>
  <si>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</si>
  <si>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</si>
  <si>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</si>
  <si>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</si>
  <si>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</si>
  <si>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</si>
  <si>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</si>
  <si>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</si>
  <si>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</si>
  <si>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</si>
  <si>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</si>
  <si>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</si>
  <si>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</si>
  <si>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</si>
  <si>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</si>
  <si>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</si>
  <si>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</si>
  <si>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</si>
  <si>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</si>
  <si>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</si>
  <si>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</si>
  <si>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</si>
  <si>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</si>
  <si>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</si>
  <si>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</si>
  <si>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</si>
  <si>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</si>
  <si>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</si>
  <si>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</si>
  <si>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</si>
  <si>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</si>
  <si>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</si>
  <si>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</si>
  <si>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</si>
  <si>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</si>
  <si>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</si>
  <si>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</si>
  <si>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</si>
  <si>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</si>
  <si>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</si>
  <si>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</si>
  <si>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</si>
  <si>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</si>
  <si>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</si>
  <si>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東金市下水道事業特別会計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</si>
  <si>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</si>
  <si>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</si>
  <si>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東金市農業集落排水事業特別会計</t>
    <phoneticPr fontId="5"/>
  </si>
  <si>
    <t>(Ｆ)</t>
    <phoneticPr fontId="5"/>
  </si>
  <si>
    <t>東金市ガス事業会計</t>
    <phoneticPr fontId="5"/>
  </si>
  <si>
    <t>将来負担比率（(Ｅ)－(Ｆ)）／（(Ｃ)－(Ｄ)）×１００</t>
    <rPh sb="0" eb="2">
      <t>ショウライ</t>
    </rPh>
    <rPh sb="2" eb="4">
      <t>フタン</t>
    </rPh>
    <rPh sb="4" eb="6">
      <t>ヒリツ</t>
    </rPh>
    <phoneticPr fontId="5"/>
  </si>
  <si>
    <t>東金市介護保険事業特別会計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</si>
  <si>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</si>
  <si>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</si>
  <si>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</si>
  <si>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</si>
  <si>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</si>
  <si>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</si>
  <si>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</si>
  <si>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</si>
  <si>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</si>
  <si>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</si>
  <si>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</si>
  <si>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</si>
  <si>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</si>
  <si>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</si>
  <si>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</si>
  <si>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</si>
  <si>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</si>
  <si>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</si>
  <si>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</si>
  <si>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</si>
  <si>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</si>
  <si>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</si>
  <si>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</si>
  <si>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</si>
  <si>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</si>
  <si>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</si>
  <si>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</si>
  <si>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</si>
  <si>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</si>
  <si>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</si>
  <si>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</si>
  <si>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</si>
  <si>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</si>
  <si>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</si>
  <si>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</si>
  <si>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</si>
  <si>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</si>
  <si>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</si>
  <si>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</si>
  <si>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</si>
  <si>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</si>
  <si>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</si>
  <si>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</si>
  <si>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</si>
  <si>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</si>
  <si>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</si>
  <si>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</si>
  <si>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</si>
  <si>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</si>
  <si>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</si>
  <si>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</si>
  <si>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</si>
  <si>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</si>
  <si>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</si>
  <si>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</si>
  <si>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</si>
  <si>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</si>
  <si>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</si>
  <si>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</si>
  <si>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</si>
  <si>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</si>
  <si>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</si>
  <si>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</si>
  <si>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</si>
  <si>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</si>
  <si>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</si>
  <si>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</si>
  <si>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</si>
  <si>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</si>
  <si>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</si>
  <si>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</si>
  <si>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</si>
  <si>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</si>
  <si>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</si>
  <si>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</si>
  <si>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</si>
  <si>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</si>
  <si>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</si>
  <si>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</si>
  <si>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</si>
  <si>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</si>
  <si>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0.62</t>
  </si>
  <si>
    <t>▲ 3.32</t>
  </si>
  <si>
    <t>▲ 4.78</t>
  </si>
  <si>
    <t>▲ 7.75</t>
  </si>
  <si>
    <t>東金市ガス事業会計</t>
  </si>
  <si>
    <t>一般会計</t>
  </si>
  <si>
    <t>東金市国民健康保険事業特別会計</t>
  </si>
  <si>
    <t>東金市介護保険事業特別会計</t>
  </si>
  <si>
    <t>東金市後期高齢者医療特別会計</t>
  </si>
  <si>
    <t>東金市下水道事業特別会計</t>
  </si>
  <si>
    <t>東金市農業集落排水事業特別会計</t>
  </si>
  <si>
    <t>山武郡市予防接種健康被害調査特別会計</t>
  </si>
  <si>
    <t>その他会計（赤字）</t>
  </si>
  <si>
    <t>その他会計（黒字）</t>
  </si>
  <si>
    <t>-</t>
    <phoneticPr fontId="2"/>
  </si>
  <si>
    <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</si>
  <si>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</si>
  <si>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</si>
  <si>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</si>
  <si>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</si>
  <si>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</si>
  <si>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</si>
  <si>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山武郡市広域行政組合（一般会計）</t>
  </si>
  <si>
    <t>東金市外三市町清掃組合</t>
  </si>
  <si>
    <t>九十九里地域水道企業団（水道用水供給事業会計）</t>
  </si>
  <si>
    <t>山武郡市広域水道企業団</t>
  </si>
  <si>
    <t>東金文化・スポーツ振興財団</t>
  </si>
  <si>
    <t>東金元気づくり</t>
  </si>
  <si>
    <t>地方独立行政法人東金九十九里地域医療センター</t>
  </si>
  <si>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</si>
  <si>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</si>
  <si>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</si>
  <si>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</si>
  <si>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</si>
  <si>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</si>
  <si>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</si>
  <si>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</si>
  <si>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</si>
  <si>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</si>
  <si>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</si>
  <si>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</si>
  <si>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</si>
  <si>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</si>
  <si>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</si>
  <si>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</si>
  <si>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費比率は類似団体と比較して低い水準にあり、近年減少傾向にあるが、将来負担比率については上昇傾向である。将来負担比率が上昇している主な要因としては、病院事業に係る設立法人の負債額等の負担見込額の大幅な増が挙げられることから、病院事業の経営健全化に向けた取組等を進める。
　なお、今後も病院事業に係る地方債の継続的な発行や、義務教育施設の耐震改修及び新築工事等に係る地方債等の発行に伴い、地方債残高が増加することが見込まれるため、引き続き財政状況を考慮したなかでの計画的な地方債の発行等による将来負担額の抑制に努めるとともに、基金の取り崩しの抑制等による充当可能財源等の確保に努める。</t>
    <rPh sb="1" eb="3">
      <t>ジッシツ</t>
    </rPh>
    <rPh sb="3" eb="5">
      <t>コウサイ</t>
    </rPh>
    <rPh sb="5" eb="6">
      <t>ヒ</t>
    </rPh>
    <rPh sb="6" eb="8">
      <t>ヒリツ</t>
    </rPh>
    <rPh sb="9" eb="11">
      <t>ルイジ</t>
    </rPh>
    <rPh sb="11" eb="13">
      <t>ダンタイ</t>
    </rPh>
    <rPh sb="14" eb="16">
      <t>ヒカク</t>
    </rPh>
    <rPh sb="18" eb="19">
      <t>ヒク</t>
    </rPh>
    <rPh sb="20" eb="22">
      <t>スイジュン</t>
    </rPh>
    <rPh sb="26" eb="28">
      <t>キンネン</t>
    </rPh>
    <rPh sb="28" eb="30">
      <t>ゲンショウ</t>
    </rPh>
    <rPh sb="30" eb="32">
      <t>ケイコウ</t>
    </rPh>
    <rPh sb="37" eb="39">
      <t>ショウライ</t>
    </rPh>
    <rPh sb="39" eb="41">
      <t>フタン</t>
    </rPh>
    <rPh sb="41" eb="43">
      <t>ヒリツ</t>
    </rPh>
    <rPh sb="48" eb="50">
      <t>ジョウショウ</t>
    </rPh>
    <rPh sb="50" eb="52">
      <t>ケイコウ</t>
    </rPh>
    <rPh sb="56" eb="58">
      <t>ショウライ</t>
    </rPh>
    <rPh sb="58" eb="60">
      <t>フタン</t>
    </rPh>
    <rPh sb="60" eb="62">
      <t>ヒリツ</t>
    </rPh>
    <rPh sb="63" eb="65">
      <t>ジョウショウ</t>
    </rPh>
    <rPh sb="69" eb="70">
      <t>オモ</t>
    </rPh>
    <rPh sb="71" eb="73">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</si>
</sst>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extLst xmlns:c16r2="http://schemas.microsoft.com/office/drawing/2015/06/chart">
            <c:ext xmlns:c16="http://schemas.microsoft.com/office/drawing/2014/chart" uri="{C3380CC4-5D6E-409C-BE32-E72D297353CC}">
              <c16:uniqueId val="{00000000-8138-4EA0-A36B-E9F45A0F61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15177</c:v>
                </c:pt>
                <c:pt idx="1">
                  <c:v>19234</c:v>
                </c:pt>
                <c:pt idx="2">
                  <c:v>33025</c:v>
                </c:pt>
                <c:pt idx="3">
                  <c:v>25079</c:v>
                </c:pt>
                <c:pt idx="4">
                  <c:v>53488</c:v>
                </c:pt>
              </c:numCache>
            </c:numRef>
          </c:val>
          <c:smooth val="0"/>
          <c:extLst xmlns:c16r2="http://schemas.microsoft.com/office/drawing/2015/06/chart">
            <c:ext xmlns:c16="http://schemas.microsoft.com/office/drawing/2014/chart" uri="{C3380CC4-5D6E-409C-BE32-E72D297353CC}">
              <c16:uniqueId val="{00000001-8138-4EA0-A36B-E9F45A0F6178}"/>
            </c:ext>
          </c:extLst>
        </c:ser>
        <c:dLbls>
          <c:showLegendKey val="0"/>
          <c:showVal val="0"/>
          <c:showCatName val="0"/>
          <c:showSerName val="0"/>
          <c:showPercent val="0"/>
          <c:showBubbleSize val="0"/>
        </c:dLbls>
        <c:marker val="1"/>
        <c:smooth val="0"/>
        <c:axId val="274479096"/>
        <c:axId val="273101680"/>
      </c:lineChart>
      <c:catAx>
        <c:axId val="274479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3101680"/>
        <c:crosses val="autoZero"/>
        <c:auto val="1"/>
        <c:lblAlgn val="ctr"/>
        <c:lblOffset val="100"/>
        <c:tickLblSkip val="1"/>
        <c:tickMarkSkip val="1"/>
        <c:noMultiLvlLbl val="0"/>
      </c:catAx>
      <c:valAx>
        <c:axId val="273101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4479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6.91</c:v>
                </c:pt>
                <c:pt idx="1">
                  <c:v>5.64</c:v>
                </c:pt>
                <c:pt idx="2">
                  <c:v>3.91</c:v>
                </c:pt>
                <c:pt idx="3">
                  <c:v>4</c:v>
                </c:pt>
                <c:pt idx="4">
                  <c:v>3.26</c:v>
                </c:pt>
              </c:numCache>
            </c:numRef>
          </c:val>
          <c:extLst xmlns:c16r2="http://schemas.microsoft.com/office/drawing/2015/06/chart">
            <c:ext xmlns:c16="http://schemas.microsoft.com/office/drawing/2014/chart" uri="{C3380CC4-5D6E-409C-BE32-E72D297353CC}">
              <c16:uniqueId val="{00000000-A4E8-445C-B253-C1D0DE6E56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24.51</c:v>
                </c:pt>
                <c:pt idx="1">
                  <c:v>28.84</c:v>
                </c:pt>
                <c:pt idx="2">
                  <c:v>29.94</c:v>
                </c:pt>
                <c:pt idx="3">
                  <c:v>26.84</c:v>
                </c:pt>
                <c:pt idx="4">
                  <c:v>21.12</c:v>
                </c:pt>
              </c:numCache>
            </c:numRef>
          </c:val>
          <c:extLst xmlns:c16r2="http://schemas.microsoft.com/office/drawing/2015/06/chart">
            <c:ext xmlns:c16="http://schemas.microsoft.com/office/drawing/2014/chart" uri="{C3380CC4-5D6E-409C-BE32-E72D297353CC}">
              <c16:uniqueId val="{00000001-A4E8-445C-B253-C1D0DE6E5611}"/>
            </c:ext>
          </c:extLst>
        </c:ser>
        <c:dLbls>
          <c:showLegendKey val="0"/>
          <c:showVal val="0"/>
          <c:showCatName val="0"/>
          <c:showSerName val="0"/>
          <c:showPercent val="0"/>
          <c:showBubbleSize val="0"/>
        </c:dLbls>
        <c:gapWidth val="250"/>
        <c:overlap val="100"/>
        <c:axId val="275088256"/>
        <c:axId val="275088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1.92</c:v>
                </c:pt>
                <c:pt idx="1">
                  <c:v>-0.62</c:v>
                </c:pt>
                <c:pt idx="2">
                  <c:v>-3.32</c:v>
                </c:pt>
                <c:pt idx="3">
                  <c:v>-4.78</c:v>
                </c:pt>
                <c:pt idx="4">
                  <c:v>-7.75</c:v>
                </c:pt>
              </c:numCache>
            </c:numRef>
          </c:val>
          <c:smooth val="0"/>
          <c:extLst xmlns:c16r2="http://schemas.microsoft.com/office/drawing/2015/06/chart">
            <c:ext xmlns:c16="http://schemas.microsoft.com/office/drawing/2014/chart" uri="{C3380CC4-5D6E-409C-BE32-E72D297353CC}">
              <c16:uniqueId val="{00000002-A4E8-445C-B253-C1D0DE6E5611}"/>
            </c:ext>
          </c:extLst>
        </c:ser>
        <c:dLbls>
          <c:showLegendKey val="0"/>
          <c:showVal val="0"/>
          <c:showCatName val="0"/>
          <c:showSerName val="0"/>
          <c:showPercent val="0"/>
          <c:showBubbleSize val="0"/>
        </c:dLbls>
        <c:marker val="1"/>
        <c:smooth val="0"/>
        <c:axId val="275088256"/>
        <c:axId val="275088640"/>
      </c:lineChart>
      <c:catAx>
        <c:axId val="27508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5088640"/>
        <c:crosses val="autoZero"/>
        <c:auto val="1"/>
        <c:lblAlgn val="ctr"/>
        <c:lblOffset val="100"/>
        <c:tickLblSkip val="1"/>
        <c:tickMarkSkip val="1"/>
        <c:noMultiLvlLbl val="0"/>
      </c:catAx>
      <c:valAx>
        <c:axId val="27508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08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1B8-4080-AFFC-BE032B7ED0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1B8-4080-AFFC-BE032B7ED01D}"/>
            </c:ext>
          </c:extLst>
        </c:ser>
        <c:ser>
          <c:idx val="2"/>
          <c:order val="2"/>
          <c:tx>
            <c:strRef>
              <c:f>データシート!$A$29</c:f>
              <c:strCache>
                <c:ptCount val="1"/>
                <c:pt idx="0">
                  <c:v>山武郡市予防接種健康被害調査特別会計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1B8-4080-AFFC-BE032B7ED01D}"/>
            </c:ext>
          </c:extLst>
        </c:ser>
        <c:ser>
          <c:idx val="3"/>
          <c:order val="3"/>
          <c:tx>
            <c:strRef>
              <c:f>データシート!$A$30</c:f>
              <c:strCache>
                <c:ptCount val="1"/>
                <c:pt idx="0">
                  <c:v>東金市農業集落排水事業特別会計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0.06</c:v>
                </c:pt>
                <c:pt idx="2">
                  <c:v>#N/A</c:v>
                </c:pt>
                <c:pt idx="3">
                  <c:v>0.05</c:v>
                </c:pt>
                <c:pt idx="4">
                  <c:v>#N/A</c:v>
                </c:pt>
                <c:pt idx="5">
                  <c:v>0.04</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61B8-4080-AFFC-BE032B7ED01D}"/>
            </c:ext>
          </c:extLst>
        </c:ser>
        <c:ser>
          <c:idx val="4"/>
          <c:order val="4"/>
          <c:tx>
            <c:strRef>
              <c:f>データシート!$A$31</c:f>
              <c:strCache>
                <c:ptCount val="1"/>
                <c:pt idx="0">
                  <c:v>東金市下水道事業特別会計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c:v>
                </c:pt>
                <c:pt idx="2">
                  <c:v>#N/A</c:v>
                </c:pt>
                <c:pt idx="3">
                  <c:v>0.11</c:v>
                </c:pt>
                <c:pt idx="4">
                  <c:v>#N/A</c:v>
                </c:pt>
                <c:pt idx="5">
                  <c:v>0.12</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4-61B8-4080-AFFC-BE032B7ED01D}"/>
            </c:ext>
          </c:extLst>
        </c:ser>
        <c:ser>
          <c:idx val="5"/>
          <c:order val="5"/>
          <c:tx>
            <c:strRef>
              <c:f>データシート!$A$32</c:f>
              <c:strCache>
                <c:ptCount val="1"/>
                <c:pt idx="0">
                  <c:v>東金市後期高齢者医療特別会計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0.04</c:v>
                </c:pt>
                <c:pt idx="4">
                  <c:v>#N/A</c:v>
                </c:pt>
                <c:pt idx="5">
                  <c:v>0.05</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5-61B8-4080-AFFC-BE032B7ED01D}"/>
            </c:ext>
          </c:extLst>
        </c:ser>
        <c:ser>
          <c:idx val="6"/>
          <c:order val="6"/>
          <c:tx>
            <c:strRef>
              <c:f>データシート!$A$33</c:f>
              <c:strCache>
                <c:ptCount val="1"/>
                <c:pt idx="0">
                  <c:v>東金市介護保険事業特別会計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c:v>
                </c:pt>
                <c:pt idx="2">
                  <c:v>#N/A</c:v>
                </c:pt>
                <c:pt idx="3">
                  <c:v>0.42</c:v>
                </c:pt>
                <c:pt idx="4">
                  <c:v>#N/A</c:v>
                </c:pt>
                <c:pt idx="5">
                  <c:v>0.08</c:v>
                </c:pt>
                <c:pt idx="6">
                  <c:v>#N/A</c:v>
                </c:pt>
                <c:pt idx="7">
                  <c:v>0.08</c:v>
                </c:pt>
                <c:pt idx="8">
                  <c:v>#N/A</c:v>
                </c:pt>
                <c:pt idx="9">
                  <c:v>0.23</c:v>
                </c:pt>
              </c:numCache>
            </c:numRef>
          </c:val>
          <c:extLst xmlns:c16r2="http://schemas.microsoft.com/office/drawing/2015/06/chart">
            <c:ext xmlns:c16="http://schemas.microsoft.com/office/drawing/2014/chart" uri="{C3380CC4-5D6E-409C-BE32-E72D297353CC}">
              <c16:uniqueId val="{00000006-61B8-4080-AFFC-BE032B7ED01D}"/>
            </c:ext>
          </c:extLst>
        </c:ser>
        <c:ser>
          <c:idx val="7"/>
          <c:order val="7"/>
          <c:tx>
            <c:strRef>
              <c:f>データシート!$A$34</c:f>
              <c:strCache>
                <c:ptCount val="1"/>
                <c:pt idx="0">
                  <c:v>東金市国民健康保険事業特別会計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2.0299999999999998</c:v>
                </c:pt>
                <c:pt idx="2">
                  <c:v>#N/A</c:v>
                </c:pt>
                <c:pt idx="3">
                  <c:v>2.81</c:v>
                </c:pt>
                <c:pt idx="4">
                  <c:v>#N/A</c:v>
                </c:pt>
                <c:pt idx="5">
                  <c:v>1.89</c:v>
                </c:pt>
                <c:pt idx="6">
                  <c:v>#N/A</c:v>
                </c:pt>
                <c:pt idx="7">
                  <c:v>3.34</c:v>
                </c:pt>
                <c:pt idx="8">
                  <c:v>#N/A</c:v>
                </c:pt>
                <c:pt idx="9">
                  <c:v>2.4</c:v>
                </c:pt>
              </c:numCache>
            </c:numRef>
          </c:val>
          <c:extLst xmlns:c16r2="http://schemas.microsoft.com/office/drawing/2015/06/chart">
            <c:ext xmlns:c16="http://schemas.microsoft.com/office/drawing/2014/chart" uri="{C3380CC4-5D6E-409C-BE32-E72D297353CC}">
              <c16:uniqueId val="{00000007-61B8-4080-AFFC-BE032B7ED01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6.91</c:v>
                </c:pt>
                <c:pt idx="2">
                  <c:v>#N/A</c:v>
                </c:pt>
                <c:pt idx="3">
                  <c:v>5.64</c:v>
                </c:pt>
                <c:pt idx="4">
                  <c:v>#N/A</c:v>
                </c:pt>
                <c:pt idx="5">
                  <c:v>3.91</c:v>
                </c:pt>
                <c:pt idx="6">
                  <c:v>#N/A</c:v>
                </c:pt>
                <c:pt idx="7">
                  <c:v>4</c:v>
                </c:pt>
                <c:pt idx="8">
                  <c:v>#N/A</c:v>
                </c:pt>
                <c:pt idx="9">
                  <c:v>3.25</c:v>
                </c:pt>
              </c:numCache>
            </c:numRef>
          </c:val>
          <c:extLst xmlns:c16r2="http://schemas.microsoft.com/office/drawing/2015/06/chart">
            <c:ext xmlns:c16="http://schemas.microsoft.com/office/drawing/2014/chart" uri="{C3380CC4-5D6E-409C-BE32-E72D297353CC}">
              <c16:uniqueId val="{00000008-61B8-4080-AFFC-BE032B7ED01D}"/>
            </c:ext>
          </c:extLst>
        </c:ser>
        <c:ser>
          <c:idx val="9"/>
          <c:order val="9"/>
          <c:tx>
            <c:strRef>
              <c:f>データシート!$A$36</c:f>
              <c:strCache>
                <c:ptCount val="1"/>
                <c:pt idx="0">
                  <c:v>東金市ガス事業会計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10.78</c:v>
                </c:pt>
                <c:pt idx="2">
                  <c:v>#N/A</c:v>
                </c:pt>
                <c:pt idx="3">
                  <c:v>11.16</c:v>
                </c:pt>
                <c:pt idx="4">
                  <c:v>#N/A</c:v>
                </c:pt>
                <c:pt idx="5">
                  <c:v>10.65</c:v>
                </c:pt>
                <c:pt idx="6">
                  <c:v>#N/A</c:v>
                </c:pt>
                <c:pt idx="7">
                  <c:v>4.33</c:v>
                </c:pt>
                <c:pt idx="8">
                  <c:v>#N/A</c:v>
                </c:pt>
                <c:pt idx="9">
                  <c:v>6.79</c:v>
                </c:pt>
              </c:numCache>
            </c:numRef>
          </c:val>
          <c:extLst xmlns:c16r2="http://schemas.microsoft.com/office/drawing/2015/06/chart">
            <c:ext xmlns:c16="http://schemas.microsoft.com/office/drawing/2014/chart" uri="{C3380CC4-5D6E-409C-BE32-E72D297353CC}">
              <c16:uniqueId val="{00000009-61B8-4080-AFFC-BE032B7ED01D}"/>
            </c:ext>
          </c:extLst>
        </c:ser>
        <c:dLbls>
          <c:showLegendKey val="0"/>
          <c:showVal val="0"/>
          <c:showCatName val="0"/>
          <c:showSerName val="0"/>
          <c:showPercent val="0"/>
          <c:showBubbleSize val="0"/>
        </c:dLbls>
        <c:gapWidth val="150"/>
        <c:overlap val="100"/>
        <c:axId val="274790560"/>
        <c:axId val="277590744"/>
      </c:barChart>
      <c:catAx>
        <c:axId val="27479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7590744"/>
        <c:crosses val="autoZero"/>
        <c:auto val="1"/>
        <c:lblAlgn val="ctr"/>
        <c:lblOffset val="100"/>
        <c:tickLblSkip val="1"/>
        <c:tickMarkSkip val="1"/>
        <c:noMultiLvlLbl val="0"/>
      </c:catAx>
      <c:valAx>
        <c:axId val="277590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790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2115</c:v>
                </c:pt>
                <c:pt idx="5">
                  <c:v>2047</c:v>
                </c:pt>
                <c:pt idx="8">
                  <c:v>2014</c:v>
                </c:pt>
                <c:pt idx="11">
                  <c:v>2153</c:v>
                </c:pt>
                <c:pt idx="14">
                  <c:v>2453</c:v>
                </c:pt>
              </c:numCache>
            </c:numRef>
          </c:val>
          <c:extLst xmlns:c16r2="http://schemas.microsoft.com/office/drawing/2015/06/chart">
            <c:ext xmlns:c16="http://schemas.microsoft.com/office/drawing/2014/chart" uri="{C3380CC4-5D6E-409C-BE32-E72D297353CC}">
              <c16:uniqueId val="{00000000-A027-41E8-AEA2-A3050BF24A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027-41E8-AEA2-A3050BF24A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91</c:v>
                </c:pt>
                <c:pt idx="3">
                  <c:v>54</c:v>
                </c:pt>
                <c:pt idx="6">
                  <c:v>45</c:v>
                </c:pt>
                <c:pt idx="9">
                  <c:v>45</c:v>
                </c:pt>
                <c:pt idx="12">
                  <c:v>48</c:v>
                </c:pt>
              </c:numCache>
            </c:numRef>
          </c:val>
          <c:extLst xmlns:c16r2="http://schemas.microsoft.com/office/drawing/2015/06/chart">
            <c:ext xmlns:c16="http://schemas.microsoft.com/office/drawing/2014/chart" uri="{C3380CC4-5D6E-409C-BE32-E72D297353CC}">
              <c16:uniqueId val="{00000002-A027-41E8-AEA2-A3050BF24A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392</c:v>
                </c:pt>
                <c:pt idx="3">
                  <c:v>285</c:v>
                </c:pt>
                <c:pt idx="6">
                  <c:v>98</c:v>
                </c:pt>
                <c:pt idx="9">
                  <c:v>109</c:v>
                </c:pt>
                <c:pt idx="12">
                  <c:v>100</c:v>
                </c:pt>
              </c:numCache>
            </c:numRef>
          </c:val>
          <c:extLst xmlns:c16r2="http://schemas.microsoft.com/office/drawing/2015/06/chart">
            <c:ext xmlns:c16="http://schemas.microsoft.com/office/drawing/2014/chart" uri="{C3380CC4-5D6E-409C-BE32-E72D297353CC}">
              <c16:uniqueId val="{00000003-A027-41E8-AEA2-A3050BF24A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682</c:v>
                </c:pt>
                <c:pt idx="3">
                  <c:v>652</c:v>
                </c:pt>
                <c:pt idx="6">
                  <c:v>634</c:v>
                </c:pt>
                <c:pt idx="9">
                  <c:v>685</c:v>
                </c:pt>
                <c:pt idx="12">
                  <c:v>770</c:v>
                </c:pt>
              </c:numCache>
            </c:numRef>
          </c:val>
          <c:extLst xmlns:c16r2="http://schemas.microsoft.com/office/drawing/2015/06/chart">
            <c:ext xmlns:c16="http://schemas.microsoft.com/office/drawing/2014/chart" uri="{C3380CC4-5D6E-409C-BE32-E72D297353CC}">
              <c16:uniqueId val="{00000004-A027-41E8-AEA2-A3050BF24A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027-41E8-AEA2-A3050BF24A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027-41E8-AEA2-A3050BF24A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1887</c:v>
                </c:pt>
                <c:pt idx="3">
                  <c:v>1645</c:v>
                </c:pt>
                <c:pt idx="6">
                  <c:v>1608</c:v>
                </c:pt>
                <c:pt idx="9">
                  <c:v>1717</c:v>
                </c:pt>
                <c:pt idx="12">
                  <c:v>2026</c:v>
                </c:pt>
              </c:numCache>
            </c:numRef>
          </c:val>
          <c:extLst xmlns:c16r2="http://schemas.microsoft.com/office/drawing/2015/06/chart">
            <c:ext xmlns:c16="http://schemas.microsoft.com/office/drawing/2014/chart" uri="{C3380CC4-5D6E-409C-BE32-E72D297353CC}">
              <c16:uniqueId val="{00000007-A027-41E8-AEA2-A3050BF24A76}"/>
            </c:ext>
          </c:extLst>
        </c:ser>
        <c:dLbls>
          <c:showLegendKey val="0"/>
          <c:showVal val="0"/>
          <c:showCatName val="0"/>
          <c:showSerName val="0"/>
          <c:showPercent val="0"/>
          <c:showBubbleSize val="0"/>
        </c:dLbls>
        <c:gapWidth val="100"/>
        <c:overlap val="100"/>
        <c:axId val="281015960"/>
        <c:axId val="281016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937</c:v>
                </c:pt>
                <c:pt idx="2">
                  <c:v>#N/A</c:v>
                </c:pt>
                <c:pt idx="3">
                  <c:v>#N/A</c:v>
                </c:pt>
                <c:pt idx="4">
                  <c:v>589</c:v>
                </c:pt>
                <c:pt idx="5">
                  <c:v>#N/A</c:v>
                </c:pt>
                <c:pt idx="6">
                  <c:v>#N/A</c:v>
                </c:pt>
                <c:pt idx="7">
                  <c:v>371</c:v>
                </c:pt>
                <c:pt idx="8">
                  <c:v>#N/A</c:v>
                </c:pt>
                <c:pt idx="9">
                  <c:v>#N/A</c:v>
                </c:pt>
                <c:pt idx="10">
                  <c:v>403</c:v>
                </c:pt>
                <c:pt idx="11">
                  <c:v>#N/A</c:v>
                </c:pt>
                <c:pt idx="12">
                  <c:v>#N/A</c:v>
                </c:pt>
                <c:pt idx="13">
                  <c:v>491</c:v>
                </c:pt>
                <c:pt idx="14">
                  <c:v>#N/A</c:v>
                </c:pt>
              </c:numCache>
            </c:numRef>
          </c:val>
          <c:smooth val="0"/>
          <c:extLst xmlns:c16r2="http://schemas.microsoft.com/office/drawing/2015/06/chart">
            <c:ext xmlns:c16="http://schemas.microsoft.com/office/drawing/2014/chart" uri="{C3380CC4-5D6E-409C-BE32-E72D297353CC}">
              <c16:uniqueId val="{00000008-A027-41E8-AEA2-A3050BF24A76}"/>
            </c:ext>
          </c:extLst>
        </c:ser>
        <c:dLbls>
          <c:showLegendKey val="0"/>
          <c:showVal val="0"/>
          <c:showCatName val="0"/>
          <c:showSerName val="0"/>
          <c:showPercent val="0"/>
          <c:showBubbleSize val="0"/>
        </c:dLbls>
        <c:marker val="1"/>
        <c:smooth val="0"/>
        <c:axId val="281015960"/>
        <c:axId val="281016344"/>
      </c:lineChart>
      <c:catAx>
        <c:axId val="28101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1016344"/>
        <c:crosses val="autoZero"/>
        <c:auto val="1"/>
        <c:lblAlgn val="ctr"/>
        <c:lblOffset val="100"/>
        <c:tickLblSkip val="1"/>
        <c:tickMarkSkip val="1"/>
        <c:noMultiLvlLbl val="0"/>
      </c:catAx>
      <c:valAx>
        <c:axId val="281016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015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17769</c:v>
                </c:pt>
                <c:pt idx="5">
                  <c:v>18053</c:v>
                </c:pt>
                <c:pt idx="8">
                  <c:v>19912</c:v>
                </c:pt>
                <c:pt idx="11">
                  <c:v>19396</c:v>
                </c:pt>
                <c:pt idx="14">
                  <c:v>20270</c:v>
                </c:pt>
              </c:numCache>
            </c:numRef>
          </c:val>
          <c:extLst xmlns:c16r2="http://schemas.microsoft.com/office/drawing/2015/06/chart">
            <c:ext xmlns:c16="http://schemas.microsoft.com/office/drawing/2014/chart" uri="{C3380CC4-5D6E-409C-BE32-E72D297353CC}">
              <c16:uniqueId val="{00000000-C7DA-4569-8AE6-D704A9E4E3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6335</c:v>
                </c:pt>
                <c:pt idx="5">
                  <c:v>7236</c:v>
                </c:pt>
                <c:pt idx="8">
                  <c:v>7805</c:v>
                </c:pt>
                <c:pt idx="11">
                  <c:v>7237</c:v>
                </c:pt>
                <c:pt idx="14">
                  <c:v>6795</c:v>
                </c:pt>
              </c:numCache>
            </c:numRef>
          </c:val>
          <c:extLst xmlns:c16r2="http://schemas.microsoft.com/office/drawing/2015/06/chart">
            <c:ext xmlns:c16="http://schemas.microsoft.com/office/drawing/2014/chart" uri="{C3380CC4-5D6E-409C-BE32-E72D297353CC}">
              <c16:uniqueId val="{00000001-C7DA-4569-8AE6-D704A9E4E3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3868</c:v>
                </c:pt>
                <c:pt idx="5">
                  <c:v>4371</c:v>
                </c:pt>
                <c:pt idx="8">
                  <c:v>4841</c:v>
                </c:pt>
                <c:pt idx="11">
                  <c:v>4078</c:v>
                </c:pt>
                <c:pt idx="14">
                  <c:v>3971</c:v>
                </c:pt>
              </c:numCache>
            </c:numRef>
          </c:val>
          <c:extLst xmlns:c16r2="http://schemas.microsoft.com/office/drawing/2015/06/chart">
            <c:ext xmlns:c16="http://schemas.microsoft.com/office/drawing/2014/chart" uri="{C3380CC4-5D6E-409C-BE32-E72D297353CC}">
              <c16:uniqueId val="{00000002-C7DA-4569-8AE6-D704A9E4E3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7DA-4569-8AE6-D704A9E4E3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7DA-4569-8AE6-D704A9E4E3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11</c:v>
                </c:pt>
                <c:pt idx="3">
                  <c:v>0</c:v>
                </c:pt>
                <c:pt idx="6">
                  <c:v>3</c:v>
                </c:pt>
                <c:pt idx="9">
                  <c:v>1140</c:v>
                </c:pt>
                <c:pt idx="12">
                  <c:v>2374</c:v>
                </c:pt>
              </c:numCache>
            </c:numRef>
          </c:val>
          <c:extLst xmlns:c16r2="http://schemas.microsoft.com/office/drawing/2015/06/chart">
            <c:ext xmlns:c16="http://schemas.microsoft.com/office/drawing/2014/chart" uri="{C3380CC4-5D6E-409C-BE32-E72D297353CC}">
              <c16:uniqueId val="{00000005-C7DA-4569-8AE6-D704A9E4E3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4172</c:v>
                </c:pt>
                <c:pt idx="3">
                  <c:v>4226</c:v>
                </c:pt>
                <c:pt idx="6">
                  <c:v>4149</c:v>
                </c:pt>
                <c:pt idx="9">
                  <c:v>3788</c:v>
                </c:pt>
                <c:pt idx="12">
                  <c:v>3549</c:v>
                </c:pt>
              </c:numCache>
            </c:numRef>
          </c:val>
          <c:extLst xmlns:c16r2="http://schemas.microsoft.com/office/drawing/2015/06/chart">
            <c:ext xmlns:c16="http://schemas.microsoft.com/office/drawing/2014/chart" uri="{C3380CC4-5D6E-409C-BE32-E72D297353CC}">
              <c16:uniqueId val="{00000006-C7DA-4569-8AE6-D704A9E4E3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805</c:v>
                </c:pt>
                <c:pt idx="3">
                  <c:v>612</c:v>
                </c:pt>
                <c:pt idx="6">
                  <c:v>531</c:v>
                </c:pt>
                <c:pt idx="9">
                  <c:v>464</c:v>
                </c:pt>
                <c:pt idx="12">
                  <c:v>578</c:v>
                </c:pt>
              </c:numCache>
            </c:numRef>
          </c:val>
          <c:extLst xmlns:c16r2="http://schemas.microsoft.com/office/drawing/2015/06/chart">
            <c:ext xmlns:c16="http://schemas.microsoft.com/office/drawing/2014/chart" uri="{C3380CC4-5D6E-409C-BE32-E72D297353CC}">
              <c16:uniqueId val="{00000007-C7DA-4569-8AE6-D704A9E4E3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9490</c:v>
                </c:pt>
                <c:pt idx="3">
                  <c:v>8825</c:v>
                </c:pt>
                <c:pt idx="6">
                  <c:v>8844</c:v>
                </c:pt>
                <c:pt idx="9">
                  <c:v>8537</c:v>
                </c:pt>
                <c:pt idx="12">
                  <c:v>8616</c:v>
                </c:pt>
              </c:numCache>
            </c:numRef>
          </c:val>
          <c:extLst xmlns:c16r2="http://schemas.microsoft.com/office/drawing/2015/06/chart">
            <c:ext xmlns:c16="http://schemas.microsoft.com/office/drawing/2014/chart" uri="{C3380CC4-5D6E-409C-BE32-E72D297353CC}">
              <c16:uniqueId val="{00000008-C7DA-4569-8AE6-D704A9E4E3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426</c:v>
                </c:pt>
                <c:pt idx="3">
                  <c:v>367</c:v>
                </c:pt>
                <c:pt idx="6">
                  <c:v>300</c:v>
                </c:pt>
                <c:pt idx="9">
                  <c:v>276</c:v>
                </c:pt>
                <c:pt idx="12">
                  <c:v>229</c:v>
                </c:pt>
              </c:numCache>
            </c:numRef>
          </c:val>
          <c:extLst xmlns:c16r2="http://schemas.microsoft.com/office/drawing/2015/06/chart">
            <c:ext xmlns:c16="http://schemas.microsoft.com/office/drawing/2014/chart" uri="{C3380CC4-5D6E-409C-BE32-E72D297353CC}">
              <c16:uniqueId val="{00000009-C7DA-4569-8AE6-D704A9E4E3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15322</c:v>
                </c:pt>
                <c:pt idx="3">
                  <c:v>16311</c:v>
                </c:pt>
                <c:pt idx="6">
                  <c:v>22183</c:v>
                </c:pt>
                <c:pt idx="9">
                  <c:v>22312</c:v>
                </c:pt>
                <c:pt idx="12">
                  <c:v>24222</c:v>
                </c:pt>
              </c:numCache>
            </c:numRef>
          </c:val>
          <c:extLst xmlns:c16r2="http://schemas.microsoft.com/office/drawing/2015/06/chart">
            <c:ext xmlns:c16="http://schemas.microsoft.com/office/drawing/2014/chart" uri="{C3380CC4-5D6E-409C-BE32-E72D297353CC}">
              <c16:uniqueId val="{0000000A-C7DA-4569-8AE6-D704A9E4E376}"/>
            </c:ext>
          </c:extLst>
        </c:ser>
        <c:dLbls>
          <c:showLegendKey val="0"/>
          <c:showVal val="0"/>
          <c:showCatName val="0"/>
          <c:showSerName val="0"/>
          <c:showPercent val="0"/>
          <c:showBubbleSize val="0"/>
        </c:dLbls>
        <c:gapWidth val="100"/>
        <c:overlap val="100"/>
        <c:axId val="278764592"/>
        <c:axId val="278915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2254</c:v>
                </c:pt>
                <c:pt idx="2">
                  <c:v>#N/A</c:v>
                </c:pt>
                <c:pt idx="3">
                  <c:v>#N/A</c:v>
                </c:pt>
                <c:pt idx="4">
                  <c:v>682</c:v>
                </c:pt>
                <c:pt idx="5">
                  <c:v>#N/A</c:v>
                </c:pt>
                <c:pt idx="6">
                  <c:v>#N/A</c:v>
                </c:pt>
                <c:pt idx="7">
                  <c:v>3452</c:v>
                </c:pt>
                <c:pt idx="8">
                  <c:v>#N/A</c:v>
                </c:pt>
                <c:pt idx="9">
                  <c:v>#N/A</c:v>
                </c:pt>
                <c:pt idx="10">
                  <c:v>5808</c:v>
                </c:pt>
                <c:pt idx="11">
                  <c:v>#N/A</c:v>
                </c:pt>
                <c:pt idx="12">
                  <c:v>#N/A</c:v>
                </c:pt>
                <c:pt idx="13">
                  <c:v>8533</c:v>
                </c:pt>
                <c:pt idx="14">
                  <c:v>#N/A</c:v>
                </c:pt>
              </c:numCache>
            </c:numRef>
          </c:val>
          <c:smooth val="0"/>
          <c:extLst xmlns:c16r2="http://schemas.microsoft.com/office/drawing/2015/06/chart">
            <c:ext xmlns:c16="http://schemas.microsoft.com/office/drawing/2014/chart" uri="{C3380CC4-5D6E-409C-BE32-E72D297353CC}">
              <c16:uniqueId val="{0000000B-C7DA-4569-8AE6-D704A9E4E376}"/>
            </c:ext>
          </c:extLst>
        </c:ser>
        <c:dLbls>
          <c:showLegendKey val="0"/>
          <c:showVal val="0"/>
          <c:showCatName val="0"/>
          <c:showSerName val="0"/>
          <c:showPercent val="0"/>
          <c:showBubbleSize val="0"/>
        </c:dLbls>
        <c:marker val="1"/>
        <c:smooth val="0"/>
        <c:axId val="278764592"/>
        <c:axId val="278915280"/>
      </c:lineChart>
      <c:catAx>
        <c:axId val="27876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8915280"/>
        <c:crosses val="autoZero"/>
        <c:auto val="1"/>
        <c:lblAlgn val="ctr"/>
        <c:lblOffset val="100"/>
        <c:tickLblSkip val="1"/>
        <c:tickMarkSkip val="1"/>
        <c:noMultiLvlLbl val="0"/>
      </c:catAx>
      <c:valAx>
        <c:axId val="27891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76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{09AA02D4-DA2B-43AA-ABE6-E65FC554D71C}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{42F3F653-D8C7-4813-A484-6FC9C14DA242}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{1B0D33F8-13AD-4298-A255-9F435AB2C654}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{412E48D0-9350-4471-9760-6DBFEC4902A7}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{3DF78006-3152-4B64-802F-6DC3866A85E6}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{DB4BF202-1CD5-4F35-9EC6-96807C55C814}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{B4C7CE57-FE5C-4BC8-96F7-FD1B4308D9B4}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{BF83BA17-C913-4BCC-9739-F96AC36BC105}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{E298950C-1778-4410-9D15-869565CF5ECA}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{515F6C4A-EF78-4FFF-B78B-233C7DFAFC62}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79137224"/>
        <c:axId val="279137608"/>
      </c:scatterChart>
      <c:valAx>
        <c:axId val="2791372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9137608"/>
        <c:crosses val="autoZero"/>
        <c:crossBetween val="midCat"/>
      </c:valAx>
      <c:valAx>
        <c:axId val="2791376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9137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{D0EDAEF9-1439-4425-A906-EB702535B47B}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{F6719B69-879D-47FF-A1CB-B6A2D031B866}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{3AD869C8-64C8-4F0A-934A-E19F0A888F79}</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{82BB9CBC-71FA-48C8-A35B-D410C0809AFB}</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{46FFBD49-75EA-4A15-82A4-A2FEC627333D}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11.5</c:v>
                </c:pt>
                <c:pt idx="1">
                  <c:v>8.3000000000000007</c:v>
                </c:pt>
                <c:pt idx="2">
                  <c:v>6</c:v>
                </c:pt>
                <c:pt idx="3">
                  <c:v>4.3</c:v>
                </c:pt>
                <c:pt idx="4">
                  <c:v>3.9</c:v>
                </c:pt>
              </c:numCache>
            </c:numRef>
          </c:xVal>
          <c:yVal>
            <c:numRef>
              <c:f>公会計指標分析・財政指標組合せ分析表!$K$73:$O$73</c:f>
              <c:numCache>
                <c:formatCode>#,##0.0;"▲ "#,##0.0</c:formatCode>
                <c:ptCount val="5"/>
                <c:pt idx="0">
                  <c:v>21.6</c:v>
                </c:pt>
                <c:pt idx="1">
                  <c:v>6.5</c:v>
                </c:pt>
                <c:pt idx="2">
                  <c:v>32.700000000000003</c:v>
                </c:pt>
                <c:pt idx="3">
                  <c:v>55.1</c:v>
                </c:pt>
                <c:pt idx="4">
                  <c:v>78.400000000000006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{F0F706AE-2FE7-4E4D-A125-D47C0719386D}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{69AEA263-BBD7-43CB-B8CA-A7FD446708A4}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{9964A736-A2BC-4991-9B7E-1CC20372DC3E}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{784EBE8C-A727-40DC-BD08-E76A0A5F00DF}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{D30C6A22-2064-47F8-B89A-2932C6589AE4}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56664400"/>
        <c:axId val="156664792"/>
      </c:scatterChart>
      <c:valAx>
        <c:axId val="156664400"/>
        <c:scaling>
          <c:orientation val="minMax"/>
          <c:max val="12.2"/>
          <c:min val="3.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664792"/>
        <c:crosses val="autoZero"/>
        <c:crossBetween val="midCat"/>
      </c:valAx>
      <c:valAx>
        <c:axId val="156664792"/>
        <c:scaling>
          <c:orientation val="minMax"/>
          <c:max val="9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664400"/>
        <c:crosses val="autoZero"/>
        <c:crossBetween val="midCat"/>
        <c:majorUnit val="11.3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a:solidFill>
                <a:schemeClr val="dk1"/>
              </a:solidFill>
              <a:effectLst/>
              <a:latin typeface="+mn-lt"/>
              <a:ea typeface="+mn-ea"/>
              <a:cs typeface="+mn-cs"/>
            </a:rPr>
            <a:t>　元利償還金等（公債費）については、</a:t>
          </a:r>
          <a:r>
            <a:rPr lang="ja-JP" altLang="ja-JP" sz="1100" b="0" i="0" baseline="0">
              <a:solidFill>
                <a:schemeClr val="dk1"/>
              </a:solidFill>
              <a:effectLst/>
              <a:latin typeface="+mn-lt"/>
              <a:ea typeface="+mn-ea"/>
              <a:cs typeface="+mn-cs"/>
            </a:rPr>
            <a:t>臨時財政対策債の償還元金の増などに伴い、前年度比</a:t>
          </a:r>
          <a:r>
            <a:rPr lang="en-US" altLang="ja-JP" sz="1100" b="0" i="0" baseline="0">
              <a:solidFill>
                <a:schemeClr val="dk1"/>
              </a:solidFill>
              <a:effectLst/>
              <a:latin typeface="+mn-lt"/>
              <a:ea typeface="+mn-ea"/>
              <a:cs typeface="+mn-cs"/>
            </a:rPr>
            <a:t>18.0%</a:t>
          </a:r>
          <a:r>
            <a:rPr lang="ja-JP" altLang="ja-JP" sz="1100" b="0" i="0" baseline="0">
              <a:solidFill>
                <a:schemeClr val="dk1"/>
              </a:solidFill>
              <a:effectLst/>
              <a:latin typeface="+mn-lt"/>
              <a:ea typeface="+mn-ea"/>
              <a:cs typeface="+mn-cs"/>
            </a:rPr>
            <a:t>の増となった。</a:t>
          </a:r>
          <a:endParaRPr lang="en-US" altLang="ja-JP" sz="1100" b="0" i="0" baseline="0">
            <a:solidFill>
              <a:schemeClr val="dk1"/>
            </a:solidFill>
            <a:effectLst/>
            <a:latin typeface="+mn-lt"/>
            <a:ea typeface="+mn-ea"/>
            <a:cs typeface="+mn-cs"/>
          </a:endParaRPr>
        </a:p>
        <a:p>
          <a:r>
            <a:rPr lang="ja-JP" altLang="en-US" sz="1100">
              <a:effectLst/>
            </a:rPr>
            <a:t>　また、今後は平成</a:t>
          </a:r>
          <a:r>
            <a:rPr lang="en-US" altLang="ja-JP" sz="1100">
              <a:effectLst/>
            </a:rPr>
            <a:t>22</a:t>
          </a:r>
          <a:r>
            <a:rPr lang="ja-JP" altLang="en-US" sz="1100">
              <a:effectLst/>
            </a:rPr>
            <a:t>年度より継続的に発行してきている病院事業に係る地方債などの償還等に伴う増加が見込まれる。</a:t>
          </a:r>
          <a:endParaRPr lang="ja-JP" altLang="ja-JP" sz="1100">
            <a:effectLst/>
          </a:endParaRPr>
        </a:p>
        <a:p>
          <a:r>
            <a:rPr lang="ja-JP" altLang="ja-JP" sz="1100" b="0" i="0">
              <a:solidFill>
                <a:schemeClr val="dk1"/>
              </a:solidFill>
              <a:effectLst/>
              <a:latin typeface="+mn-lt"/>
              <a:ea typeface="+mn-ea"/>
              <a:cs typeface="+mn-cs"/>
            </a:rPr>
            <a:t>　なお、算入公債費等については、財政状況を考慮したなかでの適切な事業選択による抑制的な起債の発行に努めてきたことから近年減少傾向にあったが、基準財政需要額に算入された病院事業に係る地方債の元利償還金の増加などにより前年度比</a:t>
          </a:r>
          <a:r>
            <a:rPr lang="en-US" altLang="ja-JP" sz="1100" b="0" i="0">
              <a:solidFill>
                <a:schemeClr val="dk1"/>
              </a:solidFill>
              <a:effectLst/>
              <a:latin typeface="+mn-lt"/>
              <a:ea typeface="+mn-ea"/>
              <a:cs typeface="+mn-cs"/>
            </a:rPr>
            <a:t>13.9%</a:t>
          </a:r>
          <a:r>
            <a:rPr lang="ja-JP" altLang="ja-JP" sz="1100" b="0" i="0">
              <a:solidFill>
                <a:schemeClr val="dk1"/>
              </a:solidFill>
              <a:effectLst/>
              <a:latin typeface="+mn-lt"/>
              <a:ea typeface="+mn-ea"/>
              <a:cs typeface="+mn-cs"/>
            </a:rPr>
            <a:t>の増となり、今後も増加することが見込まれる。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effectLst/>
              <a:latin typeface="+mn-lt"/>
              <a:ea typeface="+mn-ea"/>
              <a:cs typeface="+mn-cs"/>
            </a:rPr>
            <a:t>　将来負担額について、一般会計等に係る地方債現在高のうち近年減少傾向にあった一般会計分が、義務教育施設の耐震改修及び新築工事等に係る地方債の発行や臨時財政対策債の継続的な発行などに伴い前年度</a:t>
          </a:r>
          <a:r>
            <a:rPr lang="ja-JP" altLang="en-US" sz="1100" b="0" i="0">
              <a:solidFill>
                <a:schemeClr val="dk1"/>
              </a:solidFill>
              <a:effectLst/>
              <a:latin typeface="+mn-lt"/>
              <a:ea typeface="+mn-ea"/>
              <a:cs typeface="+mn-cs"/>
            </a:rPr>
            <a:t>から</a:t>
          </a:r>
          <a:r>
            <a:rPr lang="ja-JP" altLang="ja-JP" sz="1100" b="0" i="0">
              <a:solidFill>
                <a:schemeClr val="dk1"/>
              </a:solidFill>
              <a:effectLst/>
              <a:latin typeface="+mn-lt"/>
              <a:ea typeface="+mn-ea"/>
              <a:cs typeface="+mn-cs"/>
            </a:rPr>
            <a:t>増加となり、病院事業に係る地方債の継続的な発行も受け、今後も増加していくことが見込まれる。</a:t>
          </a:r>
          <a:endParaRPr lang="ja-JP" altLang="ja-JP" sz="1400">
            <a:effectLst/>
          </a:endParaRPr>
        </a:p>
        <a:p>
          <a:pPr algn="l" rtl="1"/>
          <a:r>
            <a:rPr lang="ja-JP" altLang="ja-JP" sz="1100" b="0" i="0">
              <a:solidFill>
                <a:schemeClr val="dk1"/>
              </a:solidFill>
              <a:effectLst/>
              <a:latin typeface="+mn-lt"/>
              <a:ea typeface="+mn-ea"/>
              <a:cs typeface="+mn-cs"/>
            </a:rPr>
            <a:t>　なお、公営企業債等繰入見込額及び組合負担等見込額については、公営企業（下水道事業、農業集落排水事業）に係る地方債現在高、また一部事務組合に係る地方債現在高ともに</a:t>
          </a:r>
          <a:r>
            <a:rPr lang="ja-JP" altLang="en-US" sz="1100" b="0" i="0">
              <a:solidFill>
                <a:schemeClr val="dk1"/>
              </a:solidFill>
              <a:effectLst/>
              <a:latin typeface="+mn-lt"/>
              <a:ea typeface="+mn-ea"/>
              <a:cs typeface="+mn-cs"/>
            </a:rPr>
            <a:t>増加</a:t>
          </a:r>
          <a:r>
            <a:rPr lang="ja-JP" altLang="ja-JP" sz="1100" b="0" i="0">
              <a:solidFill>
                <a:schemeClr val="dk1"/>
              </a:solidFill>
              <a:effectLst/>
              <a:latin typeface="+mn-lt"/>
              <a:ea typeface="+mn-ea"/>
              <a:cs typeface="+mn-cs"/>
            </a:rPr>
            <a:t>していることから、将来負担額も減少傾向にある。</a:t>
          </a:r>
          <a:endParaRPr lang="en-US" altLang="ja-JP" sz="1100" b="0" i="0">
            <a:solidFill>
              <a:schemeClr val="dk1"/>
            </a:solidFill>
            <a:effectLst/>
            <a:latin typeface="+mn-lt"/>
            <a:ea typeface="+mn-ea"/>
            <a:cs typeface="+mn-cs"/>
          </a:endParaRPr>
        </a:p>
        <a:p>
          <a:pPr algn="l" rtl="1"/>
          <a:r>
            <a:rPr lang="ja-JP" altLang="en-US" sz="1100" b="0" i="0">
              <a:solidFill>
                <a:schemeClr val="dk1"/>
              </a:solidFill>
              <a:effectLst/>
              <a:latin typeface="+mn-lt"/>
              <a:ea typeface="+mn-ea"/>
              <a:cs typeface="+mn-cs"/>
            </a:rPr>
            <a:t>　設立法人等の負債額等負担見込額について、前年度比</a:t>
          </a:r>
          <a:r>
            <a:rPr lang="en-US" altLang="ja-JP" sz="1100" b="0" i="0">
              <a:solidFill>
                <a:schemeClr val="dk1"/>
              </a:solidFill>
              <a:effectLst/>
              <a:latin typeface="+mn-lt"/>
              <a:ea typeface="+mn-ea"/>
              <a:cs typeface="+mn-cs"/>
            </a:rPr>
            <a:t>108.2%</a:t>
          </a:r>
          <a:r>
            <a:rPr lang="ja-JP" altLang="en-US" sz="1100" b="0" i="0">
              <a:solidFill>
                <a:schemeClr val="dk1"/>
              </a:solidFill>
              <a:effectLst/>
              <a:latin typeface="+mn-lt"/>
              <a:ea typeface="+mn-ea"/>
              <a:cs typeface="+mn-cs"/>
            </a:rPr>
            <a:t>の増となり、今後も増加していくことが見込まれる。</a:t>
          </a:r>
          <a:endParaRPr lang="ja-JP" altLang="ja-JP" sz="1400">
            <a:effectLst/>
          </a:endParaRPr>
        </a:p>
        <a:p>
          <a:pPr algn="l" fontAlgn="base"/>
          <a:r>
            <a:rPr lang="ja-JP" altLang="ja-JP" sz="1100" b="0" i="0">
              <a:solidFill>
                <a:schemeClr val="dk1"/>
              </a:solidFill>
              <a:effectLst/>
              <a:latin typeface="+mn-lt"/>
              <a:ea typeface="+mn-ea"/>
              <a:cs typeface="+mn-cs"/>
            </a:rPr>
            <a:t>　また、充当可能財源等については、財政調整基金の取崩しによる充当可能基金の減少などにより、今後減少していくことが見込まれる。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千葉県東金市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60,335
58,638
89.12
24,780,051
24,317,374
406,893
12,497,865
24,221,620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78.4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60,335
58,638
89.12
24,780,051
24,317,374
406,893
12,497,865
24,221,620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78.4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60,335
58,638
89.12
24,780,051
24,317,374
406,893
12,497,865
24,221,620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78.4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千葉県東金市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60,335
58,638
89.12
24,780,051
24,317,374
406,893
12,497,865
24,221,620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78.4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歳入について、税率の引下げなどによる法人税割の減収や、家屋評価替えなどによる固定資産税の減収などにより市税全体で前年度比</a:t>
          </a:r>
          <a:r>
            <a:rPr kumimoji="1" lang="en-US" altLang="ja-JP" sz="1050">
              <a:latin typeface="ＭＳ Ｐゴシック"/>
            </a:rPr>
            <a:t>1.8%</a:t>
          </a:r>
          <a:r>
            <a:rPr kumimoji="1" lang="ja-JP" altLang="en-US" sz="1050">
              <a:latin typeface="ＭＳ Ｐゴシック"/>
            </a:rPr>
            <a:t>の減となったが、消費税率の引上げの影響により地方消費税交付金が前年度比</a:t>
          </a:r>
          <a:r>
            <a:rPr kumimoji="1" lang="en-US" altLang="ja-JP" sz="1050">
              <a:latin typeface="ＭＳ Ｐゴシック"/>
            </a:rPr>
            <a:t>60.5%</a:t>
          </a:r>
          <a:r>
            <a:rPr kumimoji="1" lang="ja-JP" altLang="en-US" sz="1050">
              <a:latin typeface="ＭＳ Ｐゴシック"/>
            </a:rPr>
            <a:t>の増、地方交付税が前年度比</a:t>
          </a:r>
          <a:r>
            <a:rPr kumimoji="1" lang="en-US" altLang="ja-JP" sz="1050">
              <a:latin typeface="ＭＳ Ｐゴシック"/>
            </a:rPr>
            <a:t>5.8%</a:t>
          </a:r>
          <a:r>
            <a:rPr kumimoji="1" lang="ja-JP" altLang="en-US" sz="1050">
              <a:latin typeface="ＭＳ Ｐゴシック"/>
            </a:rPr>
            <a:t>の増となったことなどにより、指数の分母（基準財政収入額）については、前年度比</a:t>
          </a:r>
          <a:r>
            <a:rPr kumimoji="1" lang="en-US" altLang="ja-JP" sz="1050">
              <a:latin typeface="ＭＳ Ｐゴシック"/>
            </a:rPr>
            <a:t>2.3%</a:t>
          </a:r>
          <a:r>
            <a:rPr kumimoji="1" lang="ja-JP" altLang="en-US" sz="1050">
              <a:latin typeface="ＭＳ Ｐゴシック"/>
            </a:rPr>
            <a:t>の増となった。一方、歳出について、人事院勧告に基づく給与改定や地域手当の増などにより前年度比</a:t>
          </a:r>
          <a:r>
            <a:rPr kumimoji="1" lang="en-US" altLang="ja-JP" sz="1050">
              <a:latin typeface="ＭＳ Ｐゴシック"/>
            </a:rPr>
            <a:t>1.9%</a:t>
          </a:r>
          <a:r>
            <a:rPr kumimoji="1" lang="ja-JP" altLang="en-US" sz="1050">
              <a:latin typeface="ＭＳ Ｐゴシック"/>
            </a:rPr>
            <a:t>の増、生活保護費等の増加により扶助費が前年度比</a:t>
          </a:r>
          <a:r>
            <a:rPr kumimoji="1" lang="en-US" altLang="ja-JP" sz="1050">
              <a:latin typeface="ＭＳ Ｐゴシック"/>
            </a:rPr>
            <a:t>8.8%</a:t>
          </a:r>
          <a:r>
            <a:rPr kumimoji="1" lang="ja-JP" altLang="en-US" sz="1050">
              <a:latin typeface="ＭＳ Ｐゴシック"/>
            </a:rPr>
            <a:t>の増などにより、指数の分子（基準財政需要額）についても、前年度比</a:t>
          </a:r>
          <a:r>
            <a:rPr kumimoji="1" lang="en-US" altLang="ja-JP" sz="1050">
              <a:latin typeface="ＭＳ Ｐゴシック"/>
            </a:rPr>
            <a:t>3.9%</a:t>
          </a:r>
          <a:r>
            <a:rPr kumimoji="1" lang="ja-JP" altLang="en-US" sz="1050">
              <a:latin typeface="ＭＳ Ｐゴシック"/>
            </a:rPr>
            <a:t>の増となり、</a:t>
          </a:r>
          <a:r>
            <a:rPr kumimoji="1" lang="en-US" altLang="ja-JP" sz="1050">
              <a:latin typeface="ＭＳ Ｐゴシック"/>
            </a:rPr>
            <a:t>3</a:t>
          </a:r>
          <a:r>
            <a:rPr kumimoji="1" lang="ja-JP" altLang="en-US" sz="1050">
              <a:latin typeface="ＭＳ Ｐゴシック"/>
            </a:rPr>
            <a:t>か年平均で算出される本指数については前年度より</a:t>
          </a:r>
          <a:r>
            <a:rPr kumimoji="1" lang="en-US" altLang="ja-JP" sz="1050">
              <a:latin typeface="ＭＳ Ｐゴシック"/>
            </a:rPr>
            <a:t>0.01</a:t>
          </a:r>
          <a:r>
            <a:rPr kumimoji="1" lang="ja-JP" altLang="en-US" sz="1050">
              <a:latin typeface="ＭＳ Ｐゴシック"/>
            </a:rPr>
            <a:t>上昇した。</a:t>
          </a:r>
          <a:endParaRPr kumimoji="1" lang="en-US" altLang="ja-JP" sz="1050">
            <a:latin typeface="ＭＳ Ｐゴシック"/>
          </a:endParaRPr>
        </a:p>
        <a:p>
          <a:r>
            <a:rPr kumimoji="1" lang="ja-JP" altLang="en-US" sz="1050">
              <a:latin typeface="ＭＳ Ｐゴシック"/>
            </a:rPr>
            <a:t>　市独自の行財政改革プランである行財政リフレッシュ・プランに基づき、引き続き歳入の確保や歳出の抑制・効率化に取り組み、財政基盤の強化に努める。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117475</xdr:rowOff>
    </xdr:from>
    <xdr:to>
      <xdr:col>7</xdr:col>
      <xdr:colOff>152400</xdr:colOff>
      <xdr:row>39</xdr:row>
      <xdr:rowOff>137583</xdr:rowOff>
    </xdr:to>
    <xdr:cxnSp macro="">
      <xdr:nvCxnSpPr>
        <xdr:cNvPr id="68" name="直線コネクタ 67"/>
        <xdr:cNvCxnSpPr/>
      </xdr:nvCxnSpPr>
      <xdr:spPr>
        <a:xfrm flipV="1">
          <a:off x="4114800" y="68040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137583</xdr:rowOff>
    </xdr:to>
    <xdr:cxnSp macro="">
      <xdr:nvCxnSpPr>
        <xdr:cNvPr id="71" name="直線コネクタ 70"/>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39</xdr:row>
      <xdr:rowOff>157692</xdr:rowOff>
    </xdr:to>
    <xdr:cxnSp macro="">
      <xdr:nvCxnSpPr>
        <xdr:cNvPr id="74" name="直線コネクタ 73"/>
        <xdr:cNvCxnSpPr/>
      </xdr:nvCxnSpPr>
      <xdr:spPr>
        <a:xfrm flipV="1">
          <a:off x="2336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39</xdr:row>
      <xdr:rowOff>157692</xdr:rowOff>
    </xdr:to>
    <xdr:cxnSp macro="">
      <xdr:nvCxnSpPr>
        <xdr:cNvPr id="77" name="直線コネクタ 76"/>
        <xdr:cNvCxnSpPr/>
      </xdr:nvCxnSpPr>
      <xdr:spPr>
        <a:xfrm>
          <a:off x="1447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66675</xdr:rowOff>
    </xdr:from>
    <xdr:to>
      <xdr:col>7</xdr:col>
      <xdr:colOff>203200</xdr:colOff>
      <xdr:row>39</xdr:row>
      <xdr:rowOff>168275</xdr:rowOff>
    </xdr:to>
    <xdr:sp macro="" textlink="">
      <xdr:nvSpPr>
        <xdr:cNvPr id="87" name="円/楕円 86"/>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83202</xdr:rowOff>
    </xdr:from>
    <xdr:ext cx="762000" cy="259045"/>
    <xdr:sp macro="" textlink="">
      <xdr:nvSpPr>
        <xdr:cNvPr id="88"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9" name="円/楕円 88"/>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90" name="テキスト ボックス 89"/>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86783</xdr:rowOff>
    </xdr:from>
    <xdr:to>
      <xdr:col>4</xdr:col>
      <xdr:colOff>533400</xdr:colOff>
      <xdr:row>40</xdr:row>
      <xdr:rowOff>16933</xdr:rowOff>
    </xdr:to>
    <xdr:sp macro="" textlink="">
      <xdr:nvSpPr>
        <xdr:cNvPr id="91" name="円/楕円 90"/>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92" name="テキスト ボックス 91"/>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106892</xdr:rowOff>
    </xdr:from>
    <xdr:to>
      <xdr:col>3</xdr:col>
      <xdr:colOff>330200</xdr:colOff>
      <xdr:row>40</xdr:row>
      <xdr:rowOff>37042</xdr:rowOff>
    </xdr:to>
    <xdr:sp macro="" textlink="">
      <xdr:nvSpPr>
        <xdr:cNvPr id="93" name="円/楕円 92"/>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47219</xdr:rowOff>
    </xdr:from>
    <xdr:ext cx="762000" cy="259045"/>
    <xdr:sp macro="" textlink="">
      <xdr:nvSpPr>
        <xdr:cNvPr id="94" name="テキスト ボックス 93"/>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5" name="円/楕円 94"/>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6" name="テキスト ボックス 95"/>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経常一般財源収入額の増加率が経常経費充当一般財源の増加率を上回ったことにより、前年度比</a:t>
          </a:r>
          <a:r>
            <a:rPr kumimoji="1" lang="en-US" altLang="ja-JP" sz="1100">
              <a:latin typeface="ＭＳ Ｐゴシック"/>
            </a:rPr>
            <a:t>0.7</a:t>
          </a:r>
          <a:r>
            <a:rPr kumimoji="1" lang="ja-JP" altLang="en-US" sz="1100">
              <a:latin typeface="ＭＳ Ｐゴシック"/>
            </a:rPr>
            <a:t>ポイントの減となった。</a:t>
          </a:r>
          <a:endParaRPr kumimoji="1" lang="en-US" altLang="ja-JP" sz="1100">
            <a:latin typeface="ＭＳ Ｐゴシック"/>
          </a:endParaRPr>
        </a:p>
        <a:p>
          <a:r>
            <a:rPr kumimoji="1" lang="ja-JP" altLang="en-US" sz="1100">
              <a:latin typeface="ＭＳ Ｐゴシック"/>
            </a:rPr>
            <a:t>　今後も扶助費等は増加傾向にあることから、引き続き市独自の行財政改革プランである行財政リフレッシュ・プランに基づく取組を通じて経常経費の削減に努めるとともに、徴収体制の強化や、未利用地の利活用、また新たな歳入確保策などにより、経常一般財源の増加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23041</xdr:rowOff>
    </xdr:from>
    <xdr:to>
      <xdr:col>7</xdr:col>
      <xdr:colOff>152400</xdr:colOff>
      <xdr:row>65</xdr:row>
      <xdr:rowOff>71301</xdr:rowOff>
    </xdr:to>
    <xdr:cxnSp macro="">
      <xdr:nvCxnSpPr>
        <xdr:cNvPr id="133" name="直線コネクタ 132"/>
        <xdr:cNvCxnSpPr/>
      </xdr:nvCxnSpPr>
      <xdr:spPr>
        <a:xfrm flipV="1">
          <a:off x="4114800" y="11167291"/>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65</xdr:row>
      <xdr:rowOff>71301</xdr:rowOff>
    </xdr:to>
    <xdr:cxnSp macro="">
      <xdr:nvCxnSpPr>
        <xdr:cNvPr id="136" name="直線コネクタ 135"/>
        <xdr:cNvCxnSpPr/>
      </xdr:nvCxnSpPr>
      <xdr:spPr>
        <a:xfrm>
          <a:off x="3225800" y="10939780"/>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64</xdr:row>
      <xdr:rowOff>146231</xdr:rowOff>
    </xdr:to>
    <xdr:cxnSp macro="">
      <xdr:nvCxnSpPr>
        <xdr:cNvPr id="139" name="直線コネクタ 138"/>
        <xdr:cNvCxnSpPr/>
      </xdr:nvCxnSpPr>
      <xdr:spPr>
        <a:xfrm flipV="1">
          <a:off x="2336800" y="10939780"/>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63500</xdr:rowOff>
    </xdr:from>
    <xdr:to>
      <xdr:col>3</xdr:col>
      <xdr:colOff>279400</xdr:colOff>
      <xdr:row>64</xdr:row>
      <xdr:rowOff>146231</xdr:rowOff>
    </xdr:to>
    <xdr:cxnSp macro="">
      <xdr:nvCxnSpPr>
        <xdr:cNvPr id="142" name="直線コネクタ 141"/>
        <xdr:cNvCxnSpPr/>
      </xdr:nvCxnSpPr>
      <xdr:spPr>
        <a:xfrm>
          <a:off x="1447800" y="11036300"/>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143691</xdr:rowOff>
    </xdr:from>
    <xdr:to>
      <xdr:col>7</xdr:col>
      <xdr:colOff>203200</xdr:colOff>
      <xdr:row>65</xdr:row>
      <xdr:rowOff>73841</xdr:rowOff>
    </xdr:to>
    <xdr:sp macro="" textlink="">
      <xdr:nvSpPr>
        <xdr:cNvPr id="152" name="円/楕円 151"/>
        <xdr:cNvSpPr/>
      </xdr:nvSpPr>
      <xdr:spPr>
        <a:xfrm>
          <a:off x="49022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115768</xdr:rowOff>
    </xdr:from>
    <xdr:ext cx="762000" cy="259045"/>
    <xdr:sp macro="" textlink="">
      <xdr:nvSpPr>
        <xdr:cNvPr id="153" name="財政構造の弾力性該当値テキスト"/>
        <xdr:cNvSpPr txBox="1"/>
      </xdr:nvSpPr>
      <xdr:spPr>
        <a:xfrm>
          <a:off x="5041900" y="110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20501</xdr:rowOff>
    </xdr:from>
    <xdr:to>
      <xdr:col>6</xdr:col>
      <xdr:colOff>50800</xdr:colOff>
      <xdr:row>65</xdr:row>
      <xdr:rowOff>122101</xdr:rowOff>
    </xdr:to>
    <xdr:sp macro="" textlink="">
      <xdr:nvSpPr>
        <xdr:cNvPr id="154" name="円/楕円 153"/>
        <xdr:cNvSpPr/>
      </xdr:nvSpPr>
      <xdr:spPr>
        <a:xfrm>
          <a:off x="4064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106878</xdr:rowOff>
    </xdr:from>
    <xdr:ext cx="736600" cy="259045"/>
    <xdr:sp macro="" textlink="">
      <xdr:nvSpPr>
        <xdr:cNvPr id="155" name="テキスト ボックス 154"/>
        <xdr:cNvSpPr txBox="1"/>
      </xdr:nvSpPr>
      <xdr:spPr>
        <a:xfrm>
          <a:off x="3733800" y="11251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6" name="円/楕円 155"/>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57" name="テキスト ボックス 156"/>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95431</xdr:rowOff>
    </xdr:from>
    <xdr:to>
      <xdr:col>3</xdr:col>
      <xdr:colOff>330200</xdr:colOff>
      <xdr:row>65</xdr:row>
      <xdr:rowOff>25581</xdr:rowOff>
    </xdr:to>
    <xdr:sp macro="" textlink="">
      <xdr:nvSpPr>
        <xdr:cNvPr id="158" name="円/楕円 157"/>
        <xdr:cNvSpPr/>
      </xdr:nvSpPr>
      <xdr:spPr>
        <a:xfrm>
          <a:off x="2286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10358</xdr:rowOff>
    </xdr:from>
    <xdr:ext cx="762000" cy="259045"/>
    <xdr:sp macro="" textlink="">
      <xdr:nvSpPr>
        <xdr:cNvPr id="159" name="テキスト ボックス 158"/>
        <xdr:cNvSpPr txBox="1"/>
      </xdr:nvSpPr>
      <xdr:spPr>
        <a:xfrm>
          <a:off x="1955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60" name="円/楕円 159"/>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61" name="テキスト ボックス 160"/>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類似団体内平均値を下回っている主な要因は、ごみ処理や消防業務を一部事務組合で行っていることなどが挙げられる。</a:t>
          </a:r>
          <a:endParaRPr kumimoji="1" lang="en-US" altLang="ja-JP" sz="1100">
            <a:latin typeface="ＭＳ Ｐゴシック"/>
          </a:endParaRPr>
        </a:p>
        <a:p>
          <a:r>
            <a:rPr kumimoji="1" lang="ja-JP" altLang="en-US" sz="1100">
              <a:latin typeface="ＭＳ Ｐゴシック"/>
            </a:rPr>
            <a:t>人事院勧告に基づく給与改定や地域手当の増などによる人件費の増、学校給食管理事務の増や小学校教育振興事業の増などによる物件費の増により、全体的には増加傾向にある。</a:t>
          </a:r>
          <a:endParaRPr kumimoji="1" lang="en-US" altLang="ja-JP" sz="1100">
            <a:latin typeface="ＭＳ Ｐゴシック"/>
          </a:endParaRPr>
        </a:p>
        <a:p>
          <a:r>
            <a:rPr kumimoji="1" lang="ja-JP" altLang="en-US" sz="1100">
              <a:latin typeface="ＭＳ Ｐゴシック"/>
            </a:rPr>
            <a:t>　今後も各種保守・点検等の維持管理経費や公共施設の管理経費の見直し等による物件費の抑制に努めるとともに、臨時職員の占める割合が大きい保育所等の今後の運営手法等について、子ども・子育て支援新制度を踏まえたなかでの検討を行う。</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135348</xdr:rowOff>
    </xdr:from>
    <xdr:to>
      <xdr:col>7</xdr:col>
      <xdr:colOff>152400</xdr:colOff>
      <xdr:row>80</xdr:row>
      <xdr:rowOff>138931</xdr:rowOff>
    </xdr:to>
    <xdr:cxnSp macro="">
      <xdr:nvCxnSpPr>
        <xdr:cNvPr id="197" name="直線コネクタ 196"/>
        <xdr:cNvCxnSpPr/>
      </xdr:nvCxnSpPr>
      <xdr:spPr>
        <a:xfrm>
          <a:off x="4114800" y="13851348"/>
          <a:ext cx="838200" cy="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123708</xdr:rowOff>
    </xdr:from>
    <xdr:ext cx="762000" cy="259045"/>
    <xdr:sp macro="" textlink="">
      <xdr:nvSpPr>
        <xdr:cNvPr id="198" name="人件費・物件費等の状況平均値テキスト"/>
        <xdr:cNvSpPr txBox="1"/>
      </xdr:nvSpPr>
      <xdr:spPr>
        <a:xfrm>
          <a:off x="5041900" y="13839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128786</xdr:rowOff>
    </xdr:from>
    <xdr:to>
      <xdr:col>6</xdr:col>
      <xdr:colOff>0</xdr:colOff>
      <xdr:row>80</xdr:row>
      <xdr:rowOff>135348</xdr:rowOff>
    </xdr:to>
    <xdr:cxnSp macro="">
      <xdr:nvCxnSpPr>
        <xdr:cNvPr id="200" name="直線コネクタ 199"/>
        <xdr:cNvCxnSpPr/>
      </xdr:nvCxnSpPr>
      <xdr:spPr>
        <a:xfrm>
          <a:off x="3225800" y="13844786"/>
          <a:ext cx="889000" cy="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128786</xdr:rowOff>
    </xdr:from>
    <xdr:to>
      <xdr:col>4</xdr:col>
      <xdr:colOff>482600</xdr:colOff>
      <xdr:row>80</xdr:row>
      <xdr:rowOff>130620</xdr:rowOff>
    </xdr:to>
    <xdr:cxnSp macro="">
      <xdr:nvCxnSpPr>
        <xdr:cNvPr id="203" name="直線コネクタ 202"/>
        <xdr:cNvCxnSpPr/>
      </xdr:nvCxnSpPr>
      <xdr:spPr>
        <a:xfrm flipV="1">
          <a:off x="2336800" y="13844786"/>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130620</xdr:rowOff>
    </xdr:from>
    <xdr:to>
      <xdr:col>3</xdr:col>
      <xdr:colOff>279400</xdr:colOff>
      <xdr:row>80</xdr:row>
      <xdr:rowOff>131164</xdr:rowOff>
    </xdr:to>
    <xdr:cxnSp macro="">
      <xdr:nvCxnSpPr>
        <xdr:cNvPr id="206" name="直線コネクタ 205"/>
        <xdr:cNvCxnSpPr/>
      </xdr:nvCxnSpPr>
      <xdr:spPr>
        <a:xfrm flipV="1">
          <a:off x="1447800" y="13846620"/>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88131</xdr:rowOff>
    </xdr:from>
    <xdr:to>
      <xdr:col>7</xdr:col>
      <xdr:colOff>203200</xdr:colOff>
      <xdr:row>81</xdr:row>
      <xdr:rowOff>18281</xdr:rowOff>
    </xdr:to>
    <xdr:sp macro="" textlink="">
      <xdr:nvSpPr>
        <xdr:cNvPr id="216" name="円/楕円 215"/>
        <xdr:cNvSpPr/>
      </xdr:nvSpPr>
      <xdr:spPr>
        <a:xfrm>
          <a:off x="4902200" y="138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9408</xdr:rowOff>
    </xdr:from>
    <xdr:ext cx="762000" cy="259045"/>
    <xdr:sp macro="" textlink="">
      <xdr:nvSpPr>
        <xdr:cNvPr id="217" name="人件費・物件費等の状況該当値テキスト"/>
        <xdr:cNvSpPr txBox="1"/>
      </xdr:nvSpPr>
      <xdr:spPr>
        <a:xfrm>
          <a:off x="5041900" y="1372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97,225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84548</xdr:rowOff>
    </xdr:from>
    <xdr:to>
      <xdr:col>6</xdr:col>
      <xdr:colOff>50800</xdr:colOff>
      <xdr:row>81</xdr:row>
      <xdr:rowOff>14698</xdr:rowOff>
    </xdr:to>
    <xdr:sp macro="" textlink="">
      <xdr:nvSpPr>
        <xdr:cNvPr id="218" name="円/楕円 217"/>
        <xdr:cNvSpPr/>
      </xdr:nvSpPr>
      <xdr:spPr>
        <a:xfrm>
          <a:off x="4064000" y="138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24875</xdr:rowOff>
    </xdr:from>
    <xdr:ext cx="736600" cy="259045"/>
    <xdr:sp macro="" textlink="">
      <xdr:nvSpPr>
        <xdr:cNvPr id="219" name="テキスト ボックス 218"/>
        <xdr:cNvSpPr txBox="1"/>
      </xdr:nvSpPr>
      <xdr:spPr>
        <a:xfrm>
          <a:off x="3733800" y="1356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94,108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77986</xdr:rowOff>
    </xdr:from>
    <xdr:to>
      <xdr:col>4</xdr:col>
      <xdr:colOff>533400</xdr:colOff>
      <xdr:row>81</xdr:row>
      <xdr:rowOff>8136</xdr:rowOff>
    </xdr:to>
    <xdr:sp macro="" textlink="">
      <xdr:nvSpPr>
        <xdr:cNvPr id="220" name="円/楕円 219"/>
        <xdr:cNvSpPr/>
      </xdr:nvSpPr>
      <xdr:spPr>
        <a:xfrm>
          <a:off x="3175000" y="1379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18313</xdr:rowOff>
    </xdr:from>
    <xdr:ext cx="762000" cy="259045"/>
    <xdr:sp macro="" textlink="">
      <xdr:nvSpPr>
        <xdr:cNvPr id="221" name="テキスト ボックス 220"/>
        <xdr:cNvSpPr txBox="1"/>
      </xdr:nvSpPr>
      <xdr:spPr>
        <a:xfrm>
          <a:off x="2844800" y="1356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88,397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79820</xdr:rowOff>
    </xdr:from>
    <xdr:to>
      <xdr:col>3</xdr:col>
      <xdr:colOff>330200</xdr:colOff>
      <xdr:row>81</xdr:row>
      <xdr:rowOff>9970</xdr:rowOff>
    </xdr:to>
    <xdr:sp macro="" textlink="">
      <xdr:nvSpPr>
        <xdr:cNvPr id="222" name="円/楕円 221"/>
        <xdr:cNvSpPr/>
      </xdr:nvSpPr>
      <xdr:spPr>
        <a:xfrm>
          <a:off x="2286000" y="137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20147</xdr:rowOff>
    </xdr:from>
    <xdr:ext cx="762000" cy="259045"/>
    <xdr:sp macro="" textlink="">
      <xdr:nvSpPr>
        <xdr:cNvPr id="223" name="テキスト ボックス 222"/>
        <xdr:cNvSpPr txBox="1"/>
      </xdr:nvSpPr>
      <xdr:spPr>
        <a:xfrm>
          <a:off x="1955800" y="1356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89,992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80364</xdr:rowOff>
    </xdr:from>
    <xdr:to>
      <xdr:col>2</xdr:col>
      <xdr:colOff>127000</xdr:colOff>
      <xdr:row>81</xdr:row>
      <xdr:rowOff>10514</xdr:rowOff>
    </xdr:to>
    <xdr:sp macro="" textlink="">
      <xdr:nvSpPr>
        <xdr:cNvPr id="224" name="円/楕円 223"/>
        <xdr:cNvSpPr/>
      </xdr:nvSpPr>
      <xdr:spPr>
        <a:xfrm>
          <a:off x="1397000" y="137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20691</xdr:rowOff>
    </xdr:from>
    <xdr:ext cx="762000" cy="259045"/>
    <xdr:sp macro="" textlink="">
      <xdr:nvSpPr>
        <xdr:cNvPr id="225" name="テキスト ボックス 224"/>
        <xdr:cNvSpPr txBox="1"/>
      </xdr:nvSpPr>
      <xdr:spPr>
        <a:xfrm>
          <a:off x="1066800" y="1356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近年指数の高い状況が続いていたことから、平成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年度において指数に直結する本給の抑制策（昇給抑制及び初任給決定時の前歴加算の見直し）を実施し、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年度の指数は減少となった。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においては、参考値同士の比較において上昇に転じたが、平成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年度においては再び減少に転じている。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依然として指数は高い状況にあるが、主な要因は「職員分布の変動</a:t>
          </a:r>
          <a:r>
            <a:rPr kumimoji="1" lang="ja-JP" altLang="en-US" sz="1100">
              <a:solidFill>
                <a:schemeClr val="dk1"/>
              </a:solidFill>
              <a:effectLst/>
              <a:latin typeface="+mn-lt"/>
              <a:ea typeface="+mn-ea"/>
              <a:cs typeface="+mn-cs"/>
            </a:rPr>
            <a:t>による影響</a:t>
          </a:r>
          <a:r>
            <a:rPr kumimoji="1" lang="ja-JP" altLang="ja-JP" sz="1100">
              <a:solidFill>
                <a:schemeClr val="dk1"/>
              </a:solidFill>
              <a:effectLst/>
              <a:latin typeface="+mn-lt"/>
              <a:ea typeface="+mn-ea"/>
              <a:cs typeface="+mn-cs"/>
            </a:rPr>
            <a:t>」であることから、今後の職員分布の変動を見極めつつ、類似団体や国、県の動向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注視したなかで、給与水準の適正化を図っていく。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53339</xdr:rowOff>
    </xdr:to>
    <xdr:cxnSp macro="">
      <xdr:nvCxnSpPr>
        <xdr:cNvPr id="259" name="直線コネクタ 258"/>
        <xdr:cNvCxnSpPr/>
      </xdr:nvCxnSpPr>
      <xdr:spPr>
        <a:xfrm>
          <a:off x="16179800" y="14717607"/>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144357</xdr:rowOff>
    </xdr:from>
    <xdr:to>
      <xdr:col>23</xdr:col>
      <xdr:colOff>406400</xdr:colOff>
      <xdr:row>86</xdr:row>
      <xdr:rowOff>53339</xdr:rowOff>
    </xdr:to>
    <xdr:cxnSp macro="">
      <xdr:nvCxnSpPr>
        <xdr:cNvPr id="262" name="直線コネクタ 261"/>
        <xdr:cNvCxnSpPr/>
      </xdr:nvCxnSpPr>
      <xdr:spPr>
        <a:xfrm flipV="1">
          <a:off x="15290800" y="1471760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4" name="テキスト ボックス 263"/>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89</xdr:row>
      <xdr:rowOff>110066</xdr:rowOff>
    </xdr:to>
    <xdr:cxnSp macro="">
      <xdr:nvCxnSpPr>
        <xdr:cNvPr id="265" name="直線コネクタ 264"/>
        <xdr:cNvCxnSpPr/>
      </xdr:nvCxnSpPr>
      <xdr:spPr>
        <a:xfrm flipV="1">
          <a:off x="14401800" y="14798039"/>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7" name="テキスト ボックス 266"/>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110066</xdr:rowOff>
    </xdr:from>
    <xdr:to>
      <xdr:col>21</xdr:col>
      <xdr:colOff>0</xdr:colOff>
      <xdr:row>90</xdr:row>
      <xdr:rowOff>35137</xdr:rowOff>
    </xdr:to>
    <xdr:cxnSp macro="">
      <xdr:nvCxnSpPr>
        <xdr:cNvPr id="268" name="直線コネクタ 267"/>
        <xdr:cNvCxnSpPr/>
      </xdr:nvCxnSpPr>
      <xdr:spPr>
        <a:xfrm flipV="1">
          <a:off x="13512800" y="1536911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8" name="円/楕円 277"/>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69866</xdr:rowOff>
    </xdr:from>
    <xdr:ext cx="762000" cy="259045"/>
    <xdr:sp macro="" textlink="">
      <xdr:nvSpPr>
        <xdr:cNvPr id="279" name="給与水準   （国との比較）該当値テキスト"/>
        <xdr:cNvSpPr txBox="1"/>
      </xdr:nvSpPr>
      <xdr:spPr>
        <a:xfrm>
          <a:off x="17106900" y="1464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80" name="円/楕円 279"/>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8484</xdr:rowOff>
    </xdr:from>
    <xdr:ext cx="736600" cy="259045"/>
    <xdr:sp macro="" textlink="">
      <xdr:nvSpPr>
        <xdr:cNvPr id="281" name="テキスト ボックス 280"/>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82" name="円/楕円 281"/>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88916</xdr:rowOff>
    </xdr:from>
    <xdr:ext cx="762000" cy="259045"/>
    <xdr:sp macro="" textlink="">
      <xdr:nvSpPr>
        <xdr:cNvPr id="283" name="テキスト ボックス 282"/>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59266</xdr:rowOff>
    </xdr:from>
    <xdr:to>
      <xdr:col>21</xdr:col>
      <xdr:colOff>50800</xdr:colOff>
      <xdr:row>89</xdr:row>
      <xdr:rowOff>160866</xdr:rowOff>
    </xdr:to>
    <xdr:sp macro="" textlink="">
      <xdr:nvSpPr>
        <xdr:cNvPr id="284" name="円/楕円 283"/>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145643</xdr:rowOff>
    </xdr:from>
    <xdr:ext cx="762000" cy="259045"/>
    <xdr:sp macro="" textlink="">
      <xdr:nvSpPr>
        <xdr:cNvPr id="285" name="テキスト ボックス 284"/>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86" name="円/楕円 285"/>
        <xdr:cNvSpPr/>
      </xdr:nvSpPr>
      <xdr:spPr>
        <a:xfrm>
          <a:off x="13462000" y="154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87" name="テキスト ボックス 286"/>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他の自治体に先駆けて人員の削減に取り組んできたが、</a:t>
          </a:r>
          <a:r>
            <a:rPr kumimoji="1" lang="ja-JP" altLang="en-US" sz="1100">
              <a:solidFill>
                <a:schemeClr val="dk1"/>
              </a:solidFill>
              <a:effectLst/>
              <a:latin typeface="+mn-lt"/>
              <a:ea typeface="+mn-ea"/>
              <a:cs typeface="+mn-cs"/>
            </a:rPr>
            <a:t>近年においては、</a:t>
          </a:r>
          <a:r>
            <a:rPr kumimoji="1" lang="ja-JP" altLang="ja-JP" sz="1100">
              <a:solidFill>
                <a:schemeClr val="dk1"/>
              </a:solidFill>
              <a:effectLst/>
              <a:latin typeface="+mn-lt"/>
              <a:ea typeface="+mn-ea"/>
              <a:cs typeface="+mn-cs"/>
            </a:rPr>
            <a:t>退職者の補充に加え、地方創生に向けた取組やこども園への制度改正等に係る事務量の増加などへの対応として、新規職員の採用者数を増加させている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人口千人当たり職員数は上昇している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今後も引き続き事務事業等の効率化を図り、適正な定員管理に努める。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138006</xdr:rowOff>
    </xdr:from>
    <xdr:to>
      <xdr:col>24</xdr:col>
      <xdr:colOff>558800</xdr:colOff>
      <xdr:row>60</xdr:row>
      <xdr:rowOff>139156</xdr:rowOff>
    </xdr:to>
    <xdr:cxnSp macro="">
      <xdr:nvCxnSpPr>
        <xdr:cNvPr id="324" name="直線コネクタ 323"/>
        <xdr:cNvCxnSpPr/>
      </xdr:nvCxnSpPr>
      <xdr:spPr>
        <a:xfrm>
          <a:off x="16179800" y="10425006"/>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5"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104684</xdr:rowOff>
    </xdr:from>
    <xdr:to>
      <xdr:col>23</xdr:col>
      <xdr:colOff>406400</xdr:colOff>
      <xdr:row>60</xdr:row>
      <xdr:rowOff>138006</xdr:rowOff>
    </xdr:to>
    <xdr:cxnSp macro="">
      <xdr:nvCxnSpPr>
        <xdr:cNvPr id="327" name="直線コネクタ 326"/>
        <xdr:cNvCxnSpPr/>
      </xdr:nvCxnSpPr>
      <xdr:spPr>
        <a:xfrm>
          <a:off x="15290800" y="10391684"/>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29" name="テキスト ボックス 328"/>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92045</xdr:rowOff>
    </xdr:from>
    <xdr:to>
      <xdr:col>22</xdr:col>
      <xdr:colOff>203200</xdr:colOff>
      <xdr:row>60</xdr:row>
      <xdr:rowOff>104684</xdr:rowOff>
    </xdr:to>
    <xdr:cxnSp macro="">
      <xdr:nvCxnSpPr>
        <xdr:cNvPr id="330" name="直線コネクタ 329"/>
        <xdr:cNvCxnSpPr/>
      </xdr:nvCxnSpPr>
      <xdr:spPr>
        <a:xfrm>
          <a:off x="14401800" y="10379045"/>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32" name="テキスト ボックス 331"/>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92045</xdr:rowOff>
    </xdr:from>
    <xdr:to>
      <xdr:col>21</xdr:col>
      <xdr:colOff>0</xdr:colOff>
      <xdr:row>60</xdr:row>
      <xdr:rowOff>98939</xdr:rowOff>
    </xdr:to>
    <xdr:cxnSp macro="">
      <xdr:nvCxnSpPr>
        <xdr:cNvPr id="333" name="直線コネクタ 332"/>
        <xdr:cNvCxnSpPr/>
      </xdr:nvCxnSpPr>
      <xdr:spPr>
        <a:xfrm flipV="1">
          <a:off x="13512800" y="1037904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35" name="テキスト ボックス 334"/>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37" name="テキスト ボックス 336"/>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88356</xdr:rowOff>
    </xdr:from>
    <xdr:to>
      <xdr:col>24</xdr:col>
      <xdr:colOff>609600</xdr:colOff>
      <xdr:row>61</xdr:row>
      <xdr:rowOff>18506</xdr:rowOff>
    </xdr:to>
    <xdr:sp macro="" textlink="">
      <xdr:nvSpPr>
        <xdr:cNvPr id="343" name="円/楕円 342"/>
        <xdr:cNvSpPr/>
      </xdr:nvSpPr>
      <xdr:spPr>
        <a:xfrm>
          <a:off x="16967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104883</xdr:rowOff>
    </xdr:from>
    <xdr:ext cx="762000" cy="259045"/>
    <xdr:sp macro="" textlink="">
      <xdr:nvSpPr>
        <xdr:cNvPr id="344" name="定員管理の状況該当値テキスト"/>
        <xdr:cNvSpPr txBox="1"/>
      </xdr:nvSpPr>
      <xdr:spPr>
        <a:xfrm>
          <a:off x="17106900" y="102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87206</xdr:rowOff>
    </xdr:from>
    <xdr:to>
      <xdr:col>23</xdr:col>
      <xdr:colOff>457200</xdr:colOff>
      <xdr:row>61</xdr:row>
      <xdr:rowOff>17356</xdr:rowOff>
    </xdr:to>
    <xdr:sp macro="" textlink="">
      <xdr:nvSpPr>
        <xdr:cNvPr id="345" name="円/楕円 344"/>
        <xdr:cNvSpPr/>
      </xdr:nvSpPr>
      <xdr:spPr>
        <a:xfrm>
          <a:off x="16129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2133</xdr:rowOff>
    </xdr:from>
    <xdr:ext cx="736600" cy="259045"/>
    <xdr:sp macro="" textlink="">
      <xdr:nvSpPr>
        <xdr:cNvPr id="346" name="テキスト ボックス 345"/>
        <xdr:cNvSpPr txBox="1"/>
      </xdr:nvSpPr>
      <xdr:spPr>
        <a:xfrm>
          <a:off x="15798800" y="1046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53884</xdr:rowOff>
    </xdr:from>
    <xdr:to>
      <xdr:col>22</xdr:col>
      <xdr:colOff>254000</xdr:colOff>
      <xdr:row>60</xdr:row>
      <xdr:rowOff>155484</xdr:rowOff>
    </xdr:to>
    <xdr:sp macro="" textlink="">
      <xdr:nvSpPr>
        <xdr:cNvPr id="347" name="円/楕円 346"/>
        <xdr:cNvSpPr/>
      </xdr:nvSpPr>
      <xdr:spPr>
        <a:xfrm>
          <a:off x="15240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165661</xdr:rowOff>
    </xdr:from>
    <xdr:ext cx="762000" cy="259045"/>
    <xdr:sp macro="" textlink="">
      <xdr:nvSpPr>
        <xdr:cNvPr id="348" name="テキスト ボックス 347"/>
        <xdr:cNvSpPr txBox="1"/>
      </xdr:nvSpPr>
      <xdr:spPr>
        <a:xfrm>
          <a:off x="14909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41245</xdr:rowOff>
    </xdr:from>
    <xdr:to>
      <xdr:col>21</xdr:col>
      <xdr:colOff>50800</xdr:colOff>
      <xdr:row>60</xdr:row>
      <xdr:rowOff>142845</xdr:rowOff>
    </xdr:to>
    <xdr:sp macro="" textlink="">
      <xdr:nvSpPr>
        <xdr:cNvPr id="349" name="円/楕円 348"/>
        <xdr:cNvSpPr/>
      </xdr:nvSpPr>
      <xdr:spPr>
        <a:xfrm>
          <a:off x="143510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153022</xdr:rowOff>
    </xdr:from>
    <xdr:ext cx="762000" cy="259045"/>
    <xdr:sp macro="" textlink="">
      <xdr:nvSpPr>
        <xdr:cNvPr id="350" name="テキスト ボックス 349"/>
        <xdr:cNvSpPr txBox="1"/>
      </xdr:nvSpPr>
      <xdr:spPr>
        <a:xfrm>
          <a:off x="14020800" y="100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48139</xdr:rowOff>
    </xdr:from>
    <xdr:to>
      <xdr:col>19</xdr:col>
      <xdr:colOff>533400</xdr:colOff>
      <xdr:row>60</xdr:row>
      <xdr:rowOff>149739</xdr:rowOff>
    </xdr:to>
    <xdr:sp macro="" textlink="">
      <xdr:nvSpPr>
        <xdr:cNvPr id="351" name="円/楕円 350"/>
        <xdr:cNvSpPr/>
      </xdr:nvSpPr>
      <xdr:spPr>
        <a:xfrm>
          <a:off x="13462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159916</xdr:rowOff>
    </xdr:from>
    <xdr:ext cx="762000" cy="259045"/>
    <xdr:sp macro="" textlink="">
      <xdr:nvSpPr>
        <xdr:cNvPr id="352" name="テキスト ボックス 351"/>
        <xdr:cNvSpPr txBox="1"/>
      </xdr:nvSpPr>
      <xdr:spPr>
        <a:xfrm>
          <a:off x="13131800" y="1010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前年度に比べ</a:t>
          </a:r>
          <a:r>
            <a:rPr kumimoji="1" lang="en-US" altLang="ja-JP" sz="1100">
              <a:latin typeface="ＭＳ Ｐゴシック"/>
            </a:rPr>
            <a:t>0.4</a:t>
          </a:r>
          <a:r>
            <a:rPr kumimoji="1" lang="ja-JP" altLang="en-US" sz="1100">
              <a:latin typeface="ＭＳ Ｐゴシック"/>
            </a:rPr>
            <a:t>ポイントの減少、また前年度に引き続き類似団体平均を下回る結果となった。</a:t>
          </a:r>
          <a:endParaRPr kumimoji="1" lang="en-US" altLang="ja-JP" sz="1100">
            <a:latin typeface="ＭＳ Ｐゴシック"/>
          </a:endParaRPr>
        </a:p>
        <a:p>
          <a:r>
            <a:rPr kumimoji="1" lang="ja-JP" altLang="en-US" sz="1100">
              <a:latin typeface="ＭＳ Ｐゴシック"/>
            </a:rPr>
            <a:t>　この主な要因としては、本比率が</a:t>
          </a:r>
          <a:r>
            <a:rPr kumimoji="1" lang="en-US" altLang="ja-JP" sz="1100">
              <a:latin typeface="ＭＳ Ｐゴシック"/>
            </a:rPr>
            <a:t>3</a:t>
          </a:r>
          <a:r>
            <a:rPr kumimoji="1" lang="ja-JP" altLang="en-US" sz="1100">
              <a:latin typeface="ＭＳ Ｐゴシック"/>
            </a:rPr>
            <a:t>か年平均により算出されるなか、平成</a:t>
          </a:r>
          <a:r>
            <a:rPr kumimoji="1" lang="en-US" altLang="ja-JP" sz="1100">
              <a:latin typeface="ＭＳ Ｐゴシック"/>
            </a:rPr>
            <a:t>24</a:t>
          </a:r>
          <a:r>
            <a:rPr kumimoji="1" lang="ja-JP" altLang="en-US" sz="1100">
              <a:latin typeface="ＭＳ Ｐゴシック"/>
            </a:rPr>
            <a:t>年度と平成</a:t>
          </a:r>
          <a:r>
            <a:rPr kumimoji="1" lang="en-US" altLang="ja-JP" sz="1100">
              <a:latin typeface="ＭＳ Ｐゴシック"/>
            </a:rPr>
            <a:t>27</a:t>
          </a:r>
          <a:r>
            <a:rPr kumimoji="1" lang="ja-JP" altLang="en-US" sz="1100">
              <a:latin typeface="ＭＳ Ｐゴシック"/>
            </a:rPr>
            <a:t>年度との比較において、単年度の実質公債費比率が減となったことである。平成</a:t>
          </a:r>
          <a:r>
            <a:rPr kumimoji="1" lang="en-US" altLang="ja-JP" sz="1100">
              <a:latin typeface="ＭＳ Ｐゴシック"/>
            </a:rPr>
            <a:t>26</a:t>
          </a:r>
          <a:r>
            <a:rPr kumimoji="1" lang="ja-JP" altLang="en-US" sz="1100">
              <a:latin typeface="ＭＳ Ｐゴシック"/>
            </a:rPr>
            <a:t>年度と平成</a:t>
          </a:r>
          <a:r>
            <a:rPr kumimoji="1" lang="en-US" altLang="ja-JP" sz="1100">
              <a:latin typeface="ＭＳ Ｐゴシック"/>
            </a:rPr>
            <a:t>27</a:t>
          </a:r>
          <a:r>
            <a:rPr kumimoji="1" lang="ja-JP" altLang="en-US" sz="1100">
              <a:latin typeface="ＭＳ Ｐゴシック"/>
            </a:rPr>
            <a:t>年度の単年度比較においては、一般会計の公債費の増、公営企業への繰出金（地方債充当部分）の増などにより、</a:t>
          </a:r>
          <a:r>
            <a:rPr kumimoji="1" lang="en-US" altLang="ja-JP" sz="1100">
              <a:latin typeface="ＭＳ Ｐゴシック"/>
            </a:rPr>
            <a:t>0.7</a:t>
          </a:r>
          <a:r>
            <a:rPr kumimoji="1" lang="ja-JP" altLang="en-US" sz="1100">
              <a:latin typeface="ＭＳ Ｐゴシック"/>
            </a:rPr>
            <a:t>ポイントの増となった。</a:t>
          </a:r>
          <a:endParaRPr kumimoji="1" lang="en-US" altLang="ja-JP" sz="1100">
            <a:latin typeface="ＭＳ Ｐゴシック"/>
          </a:endParaRPr>
        </a:p>
        <a:p>
          <a:r>
            <a:rPr kumimoji="1" lang="ja-JP" altLang="en-US" sz="1100">
              <a:latin typeface="ＭＳ Ｐゴシック"/>
            </a:rPr>
            <a:t>　今後も病院事業に係る地方債などの償還等に伴う増加が見込まれることから、引き続き財政状況を考慮したなかでの計画的な地方債の発行などに努め、類似団体内平均値を下回る状況を維持できるよう取り組む。</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50256</xdr:rowOff>
    </xdr:from>
    <xdr:to>
      <xdr:col>24</xdr:col>
      <xdr:colOff>558800</xdr:colOff>
      <xdr:row>39</xdr:row>
      <xdr:rowOff>77833</xdr:rowOff>
    </xdr:to>
    <xdr:cxnSp macro="">
      <xdr:nvCxnSpPr>
        <xdr:cNvPr id="387" name="直線コネクタ 386"/>
        <xdr:cNvCxnSpPr/>
      </xdr:nvCxnSpPr>
      <xdr:spPr>
        <a:xfrm flipV="1">
          <a:off x="16179800" y="673680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88"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77833</xdr:rowOff>
    </xdr:from>
    <xdr:to>
      <xdr:col>23</xdr:col>
      <xdr:colOff>406400</xdr:colOff>
      <xdr:row>40</xdr:row>
      <xdr:rowOff>23585</xdr:rowOff>
    </xdr:to>
    <xdr:cxnSp macro="">
      <xdr:nvCxnSpPr>
        <xdr:cNvPr id="390" name="直線コネクタ 389"/>
        <xdr:cNvCxnSpPr/>
      </xdr:nvCxnSpPr>
      <xdr:spPr>
        <a:xfrm flipV="1">
          <a:off x="15290800" y="6764383"/>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2" name="テキスト ボックス 391"/>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23585</xdr:rowOff>
    </xdr:from>
    <xdr:to>
      <xdr:col>22</xdr:col>
      <xdr:colOff>203200</xdr:colOff>
      <xdr:row>41</xdr:row>
      <xdr:rowOff>10704</xdr:rowOff>
    </xdr:to>
    <xdr:cxnSp macro="">
      <xdr:nvCxnSpPr>
        <xdr:cNvPr id="393" name="直線コネクタ 392"/>
        <xdr:cNvCxnSpPr/>
      </xdr:nvCxnSpPr>
      <xdr:spPr>
        <a:xfrm flipV="1">
          <a:off x="14401800" y="6881585"/>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5" name="テキスト ボックス 394"/>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10704</xdr:rowOff>
    </xdr:from>
    <xdr:to>
      <xdr:col>21</xdr:col>
      <xdr:colOff>0</xdr:colOff>
      <xdr:row>42</xdr:row>
      <xdr:rowOff>59872</xdr:rowOff>
    </xdr:to>
    <xdr:cxnSp macro="">
      <xdr:nvCxnSpPr>
        <xdr:cNvPr id="396" name="直線コネクタ 395"/>
        <xdr:cNvCxnSpPr/>
      </xdr:nvCxnSpPr>
      <xdr:spPr>
        <a:xfrm flipV="1">
          <a:off x="13512800" y="7040154"/>
          <a:ext cx="889000" cy="2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98" name="テキスト ボックス 397"/>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0" name="テキスト ボックス 399"/>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170906</xdr:rowOff>
    </xdr:from>
    <xdr:to>
      <xdr:col>24</xdr:col>
      <xdr:colOff>609600</xdr:colOff>
      <xdr:row>39</xdr:row>
      <xdr:rowOff>101056</xdr:rowOff>
    </xdr:to>
    <xdr:sp macro="" textlink="">
      <xdr:nvSpPr>
        <xdr:cNvPr id="406" name="円/楕円 405"/>
        <xdr:cNvSpPr/>
      </xdr:nvSpPr>
      <xdr:spPr>
        <a:xfrm>
          <a:off x="169672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15983</xdr:rowOff>
    </xdr:from>
    <xdr:ext cx="762000" cy="259045"/>
    <xdr:sp macro="" textlink="">
      <xdr:nvSpPr>
        <xdr:cNvPr id="407" name="公債費負担の状況該当値テキスト"/>
        <xdr:cNvSpPr txBox="1"/>
      </xdr:nvSpPr>
      <xdr:spPr>
        <a:xfrm>
          <a:off x="17106900" y="653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27033</xdr:rowOff>
    </xdr:from>
    <xdr:to>
      <xdr:col>23</xdr:col>
      <xdr:colOff>457200</xdr:colOff>
      <xdr:row>39</xdr:row>
      <xdr:rowOff>128633</xdr:rowOff>
    </xdr:to>
    <xdr:sp macro="" textlink="">
      <xdr:nvSpPr>
        <xdr:cNvPr id="408" name="円/楕円 407"/>
        <xdr:cNvSpPr/>
      </xdr:nvSpPr>
      <xdr:spPr>
        <a:xfrm>
          <a:off x="16129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138810</xdr:rowOff>
    </xdr:from>
    <xdr:ext cx="736600" cy="259045"/>
    <xdr:sp macro="" textlink="">
      <xdr:nvSpPr>
        <xdr:cNvPr id="409" name="テキスト ボックス 408"/>
        <xdr:cNvSpPr txBox="1"/>
      </xdr:nvSpPr>
      <xdr:spPr>
        <a:xfrm>
          <a:off x="15798800" y="648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144235</xdr:rowOff>
    </xdr:from>
    <xdr:to>
      <xdr:col>22</xdr:col>
      <xdr:colOff>254000</xdr:colOff>
      <xdr:row>40</xdr:row>
      <xdr:rowOff>74385</xdr:rowOff>
    </xdr:to>
    <xdr:sp macro="" textlink="">
      <xdr:nvSpPr>
        <xdr:cNvPr id="410" name="円/楕円 409"/>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84562</xdr:rowOff>
    </xdr:from>
    <xdr:ext cx="762000" cy="259045"/>
    <xdr:sp macro="" textlink="">
      <xdr:nvSpPr>
        <xdr:cNvPr id="411" name="テキスト ボックス 410"/>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131354</xdr:rowOff>
    </xdr:from>
    <xdr:to>
      <xdr:col>21</xdr:col>
      <xdr:colOff>50800</xdr:colOff>
      <xdr:row>41</xdr:row>
      <xdr:rowOff>61504</xdr:rowOff>
    </xdr:to>
    <xdr:sp macro="" textlink="">
      <xdr:nvSpPr>
        <xdr:cNvPr id="412" name="円/楕円 411"/>
        <xdr:cNvSpPr/>
      </xdr:nvSpPr>
      <xdr:spPr>
        <a:xfrm>
          <a:off x="14351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71681</xdr:rowOff>
    </xdr:from>
    <xdr:ext cx="762000" cy="259045"/>
    <xdr:sp macro="" textlink="">
      <xdr:nvSpPr>
        <xdr:cNvPr id="413" name="テキスト ボックス 412"/>
        <xdr:cNvSpPr txBox="1"/>
      </xdr:nvSpPr>
      <xdr:spPr>
        <a:xfrm>
          <a:off x="14020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9072</xdr:rowOff>
    </xdr:from>
    <xdr:to>
      <xdr:col>19</xdr:col>
      <xdr:colOff>533400</xdr:colOff>
      <xdr:row>42</xdr:row>
      <xdr:rowOff>110672</xdr:rowOff>
    </xdr:to>
    <xdr:sp macro="" textlink="">
      <xdr:nvSpPr>
        <xdr:cNvPr id="414" name="円/楕円 413"/>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95449</xdr:rowOff>
    </xdr:from>
    <xdr:ext cx="762000" cy="259045"/>
    <xdr:sp macro="" textlink="">
      <xdr:nvSpPr>
        <xdr:cNvPr id="415" name="テキスト ボックス 414"/>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類似団体内平均を上回る状況となり、前年度に比べ</a:t>
          </a:r>
          <a:r>
            <a:rPr kumimoji="1" lang="en-US" altLang="ja-JP" sz="1100">
              <a:latin typeface="ＭＳ Ｐゴシック"/>
            </a:rPr>
            <a:t>23.3</a:t>
          </a:r>
          <a:r>
            <a:rPr kumimoji="1" lang="ja-JP" altLang="en-US" sz="1100">
              <a:latin typeface="ＭＳ Ｐゴシック"/>
            </a:rPr>
            <a:t>ポイントの大幅な増加となった。</a:t>
          </a:r>
          <a:endParaRPr kumimoji="1" lang="en-US" altLang="ja-JP" sz="1100">
            <a:latin typeface="ＭＳ Ｐゴシック"/>
          </a:endParaRPr>
        </a:p>
        <a:p>
          <a:r>
            <a:rPr kumimoji="1" lang="ja-JP" altLang="en-US" sz="1100">
              <a:latin typeface="ＭＳ Ｐゴシック"/>
            </a:rPr>
            <a:t>　主な要因として、病院事業に係る設立法人の負債額等の負担見込額の大幅な増が挙げられることから、病院事業の経営健全化に向けた取組等を進める。</a:t>
          </a:r>
          <a:endParaRPr kumimoji="1" lang="en-US" altLang="ja-JP" sz="1100">
            <a:latin typeface="ＭＳ Ｐゴシック"/>
          </a:endParaRPr>
        </a:p>
        <a:p>
          <a:r>
            <a:rPr kumimoji="1" lang="ja-JP" altLang="en-US" sz="1100">
              <a:latin typeface="ＭＳ Ｐゴシック"/>
            </a:rPr>
            <a:t>　なお、今後も病院事業に係る地方債の継続的な発行や、義務教育施設の耐震改修及び新築工事等に係る地方債等の発行に伴い、地方債残高が増加することが見込まれるため、引き続き財政状況を考慮したなかでの計画的な地方債の発行等による将来負担額の抑制に努めるとともに、基金の取り崩しの抑制等による充当可能財源等の確保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70654</xdr:rowOff>
    </xdr:from>
    <xdr:to>
      <xdr:col>24</xdr:col>
      <xdr:colOff>558800</xdr:colOff>
      <xdr:row>17</xdr:row>
      <xdr:rowOff>86614</xdr:rowOff>
    </xdr:to>
    <xdr:cxnSp macro="">
      <xdr:nvCxnSpPr>
        <xdr:cNvPr id="449" name="直線コネクタ 448"/>
        <xdr:cNvCxnSpPr/>
      </xdr:nvCxnSpPr>
      <xdr:spPr>
        <a:xfrm>
          <a:off x="16179800" y="2813854"/>
          <a:ext cx="838200" cy="18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0"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61934</xdr:rowOff>
    </xdr:from>
    <xdr:to>
      <xdr:col>23</xdr:col>
      <xdr:colOff>406400</xdr:colOff>
      <xdr:row>16</xdr:row>
      <xdr:rowOff>70654</xdr:rowOff>
    </xdr:to>
    <xdr:cxnSp macro="">
      <xdr:nvCxnSpPr>
        <xdr:cNvPr id="452" name="直線コネクタ 451"/>
        <xdr:cNvCxnSpPr/>
      </xdr:nvCxnSpPr>
      <xdr:spPr>
        <a:xfrm>
          <a:off x="15290800" y="2633684"/>
          <a:ext cx="889000" cy="18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3" name="フローチャート : 判断 45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4" name="テキスト ボックス 45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22648</xdr:rowOff>
    </xdr:from>
    <xdr:to>
      <xdr:col>22</xdr:col>
      <xdr:colOff>203200</xdr:colOff>
      <xdr:row>15</xdr:row>
      <xdr:rowOff>61934</xdr:rowOff>
    </xdr:to>
    <xdr:cxnSp macro="">
      <xdr:nvCxnSpPr>
        <xdr:cNvPr id="455" name="直線コネクタ 454"/>
        <xdr:cNvCxnSpPr/>
      </xdr:nvCxnSpPr>
      <xdr:spPr>
        <a:xfrm>
          <a:off x="14401800" y="2422948"/>
          <a:ext cx="889000" cy="21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6" name="フローチャート : 判断 45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57" name="テキスト ボックス 456"/>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22648</xdr:rowOff>
    </xdr:from>
    <xdr:to>
      <xdr:col>21</xdr:col>
      <xdr:colOff>0</xdr:colOff>
      <xdr:row>14</xdr:row>
      <xdr:rowOff>144103</xdr:rowOff>
    </xdr:to>
    <xdr:cxnSp macro="">
      <xdr:nvCxnSpPr>
        <xdr:cNvPr id="458" name="直線コネクタ 457"/>
        <xdr:cNvCxnSpPr/>
      </xdr:nvCxnSpPr>
      <xdr:spPr>
        <a:xfrm flipV="1">
          <a:off x="13512800" y="2422948"/>
          <a:ext cx="889000" cy="12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9" name="フローチャート : 判断 45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60" name="テキスト ボックス 459"/>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1" name="フローチャート : 判断 46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2" name="テキスト ボックス 461"/>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35814</xdr:rowOff>
    </xdr:from>
    <xdr:to>
      <xdr:col>24</xdr:col>
      <xdr:colOff>609600</xdr:colOff>
      <xdr:row>17</xdr:row>
      <xdr:rowOff>137414</xdr:rowOff>
    </xdr:to>
    <xdr:sp macro="" textlink="">
      <xdr:nvSpPr>
        <xdr:cNvPr id="468" name="円/楕円 467"/>
        <xdr:cNvSpPr/>
      </xdr:nvSpPr>
      <xdr:spPr>
        <a:xfrm>
          <a:off x="169672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7891</xdr:rowOff>
    </xdr:from>
    <xdr:ext cx="762000" cy="259045"/>
    <xdr:sp macro="" textlink="">
      <xdr:nvSpPr>
        <xdr:cNvPr id="469" name="将来負担の状況該当値テキスト"/>
        <xdr:cNvSpPr txBox="1"/>
      </xdr:nvSpPr>
      <xdr:spPr>
        <a:xfrm>
          <a:off x="17106900" y="292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19854</xdr:rowOff>
    </xdr:from>
    <xdr:to>
      <xdr:col>23</xdr:col>
      <xdr:colOff>457200</xdr:colOff>
      <xdr:row>16</xdr:row>
      <xdr:rowOff>121454</xdr:rowOff>
    </xdr:to>
    <xdr:sp macro="" textlink="">
      <xdr:nvSpPr>
        <xdr:cNvPr id="470" name="円/楕円 469"/>
        <xdr:cNvSpPr/>
      </xdr:nvSpPr>
      <xdr:spPr>
        <a:xfrm>
          <a:off x="16129000" y="27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106231</xdr:rowOff>
    </xdr:from>
    <xdr:ext cx="736600" cy="259045"/>
    <xdr:sp macro="" textlink="">
      <xdr:nvSpPr>
        <xdr:cNvPr id="471" name="テキスト ボックス 470"/>
        <xdr:cNvSpPr txBox="1"/>
      </xdr:nvSpPr>
      <xdr:spPr>
        <a:xfrm>
          <a:off x="15798800" y="2849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11134</xdr:rowOff>
    </xdr:from>
    <xdr:to>
      <xdr:col>22</xdr:col>
      <xdr:colOff>254000</xdr:colOff>
      <xdr:row>15</xdr:row>
      <xdr:rowOff>112734</xdr:rowOff>
    </xdr:to>
    <xdr:sp macro="" textlink="">
      <xdr:nvSpPr>
        <xdr:cNvPr id="472" name="円/楕円 471"/>
        <xdr:cNvSpPr/>
      </xdr:nvSpPr>
      <xdr:spPr>
        <a:xfrm>
          <a:off x="15240000" y="25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122911</xdr:rowOff>
    </xdr:from>
    <xdr:ext cx="762000" cy="259045"/>
    <xdr:sp macro="" textlink="">
      <xdr:nvSpPr>
        <xdr:cNvPr id="473" name="テキスト ボックス 472"/>
        <xdr:cNvSpPr txBox="1"/>
      </xdr:nvSpPr>
      <xdr:spPr>
        <a:xfrm>
          <a:off x="14909800" y="235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143298</xdr:rowOff>
    </xdr:from>
    <xdr:to>
      <xdr:col>21</xdr:col>
      <xdr:colOff>50800</xdr:colOff>
      <xdr:row>14</xdr:row>
      <xdr:rowOff>73448</xdr:rowOff>
    </xdr:to>
    <xdr:sp macro="" textlink="">
      <xdr:nvSpPr>
        <xdr:cNvPr id="474" name="円/楕円 473"/>
        <xdr:cNvSpPr/>
      </xdr:nvSpPr>
      <xdr:spPr>
        <a:xfrm>
          <a:off x="14351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83625</xdr:rowOff>
    </xdr:from>
    <xdr:ext cx="762000" cy="259045"/>
    <xdr:sp macro="" textlink="">
      <xdr:nvSpPr>
        <xdr:cNvPr id="475" name="テキスト ボックス 474"/>
        <xdr:cNvSpPr txBox="1"/>
      </xdr:nvSpPr>
      <xdr:spPr>
        <a:xfrm>
          <a:off x="14020800" y="214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93303</xdr:rowOff>
    </xdr:from>
    <xdr:to>
      <xdr:col>19</xdr:col>
      <xdr:colOff>533400</xdr:colOff>
      <xdr:row>15</xdr:row>
      <xdr:rowOff>23453</xdr:rowOff>
    </xdr:to>
    <xdr:sp macro="" textlink="">
      <xdr:nvSpPr>
        <xdr:cNvPr id="476" name="円/楕円 475"/>
        <xdr:cNvSpPr/>
      </xdr:nvSpPr>
      <xdr:spPr>
        <a:xfrm>
          <a:off x="134620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33630</xdr:rowOff>
    </xdr:from>
    <xdr:ext cx="762000" cy="259045"/>
    <xdr:sp macro="" textlink="">
      <xdr:nvSpPr>
        <xdr:cNvPr id="477" name="テキスト ボックス 476"/>
        <xdr:cNvSpPr txBox="1"/>
      </xdr:nvSpPr>
      <xdr:spPr>
        <a:xfrm>
          <a:off x="13131800" y="226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千葉県東金市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60,335
58,638
89.12
24,780,051
24,317,374
406,893
12,497,865
24,221,620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78.4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人事院勧告に基づく給与改定や地域手当の増などにより、人件費の額は増となったが、人件費に係る経常収支比率は前年度に比べ減少となった。</a:t>
          </a:r>
          <a:endParaRPr kumimoji="1" lang="en-US" altLang="ja-JP" sz="1100">
            <a:latin typeface="ＭＳ Ｐゴシック"/>
          </a:endParaRPr>
        </a:p>
        <a:p>
          <a:r>
            <a:rPr kumimoji="1" lang="ja-JP" altLang="en-US" sz="1100">
              <a:latin typeface="ＭＳ Ｐゴシック"/>
            </a:rPr>
            <a:t>　今後も団体規模に見合った人件費水準の維持に向け、退職・新規採用に伴う職員構成の適正化等に努める。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115570</xdr:rowOff>
    </xdr:to>
    <xdr:cxnSp macro="">
      <xdr:nvCxnSpPr>
        <xdr:cNvPr id="66" name="直線コネクタ 65"/>
        <xdr:cNvCxnSpPr/>
      </xdr:nvCxnSpPr>
      <xdr:spPr>
        <a:xfrm flipV="1">
          <a:off x="3987800" y="6436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37</xdr:row>
      <xdr:rowOff>115570</xdr:rowOff>
    </xdr:to>
    <xdr:cxnSp macro="">
      <xdr:nvCxnSpPr>
        <xdr:cNvPr id="69" name="直線コネクタ 68"/>
        <xdr:cNvCxnSpPr/>
      </xdr:nvCxnSpPr>
      <xdr:spPr>
        <a:xfrm>
          <a:off x="3098800" y="63296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37</xdr:row>
      <xdr:rowOff>123190</xdr:rowOff>
    </xdr:to>
    <xdr:cxnSp macro="">
      <xdr:nvCxnSpPr>
        <xdr:cNvPr id="72" name="直線コネクタ 71"/>
        <xdr:cNvCxnSpPr/>
      </xdr:nvCxnSpPr>
      <xdr:spPr>
        <a:xfrm flipV="1">
          <a:off x="2209800" y="63296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85090</xdr:rowOff>
    </xdr:from>
    <xdr:to>
      <xdr:col>3</xdr:col>
      <xdr:colOff>142875</xdr:colOff>
      <xdr:row>37</xdr:row>
      <xdr:rowOff>123190</xdr:rowOff>
    </xdr:to>
    <xdr:cxnSp macro="">
      <xdr:nvCxnSpPr>
        <xdr:cNvPr id="75" name="直線コネクタ 74"/>
        <xdr:cNvCxnSpPr/>
      </xdr:nvCxnSpPr>
      <xdr:spPr>
        <a:xfrm>
          <a:off x="1320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5" name="円/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7" name="円/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9" name="円/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90" name="テキスト ボックス 89"/>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91" name="円/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3" name="円/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94" name="テキスト ボックス 93"/>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ごみの処理や消防等の業務を一部事務組合により行っているといった減少要素はあるものの、公立保育所や公立幼稚園などの直接運営に携わる定数外職員の賃金等の増加などにより、近年、類似団体内平均値を若干上回る状況で推移している。</a:t>
          </a:r>
          <a:endParaRPr kumimoji="1" lang="en-US" altLang="ja-JP" sz="1100">
            <a:latin typeface="ＭＳ Ｐゴシック"/>
          </a:endParaRPr>
        </a:p>
        <a:p>
          <a:r>
            <a:rPr kumimoji="1" lang="ja-JP" altLang="en-US" sz="1100">
              <a:latin typeface="ＭＳ Ｐゴシック"/>
            </a:rPr>
            <a:t>　今後も委託料等の適正化を推進するとともに、継続的な見直しを行っていく。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69850</xdr:rowOff>
    </xdr:to>
    <xdr:cxnSp macro="">
      <xdr:nvCxnSpPr>
        <xdr:cNvPr id="127" name="直線コネクタ 126"/>
        <xdr:cNvCxnSpPr/>
      </xdr:nvCxnSpPr>
      <xdr:spPr>
        <a:xfrm flipV="1">
          <a:off x="15671800" y="2908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114300</xdr:rowOff>
    </xdr:from>
    <xdr:to>
      <xdr:col>22</xdr:col>
      <xdr:colOff>565150</xdr:colOff>
      <xdr:row>17</xdr:row>
      <xdr:rowOff>69850</xdr:rowOff>
    </xdr:to>
    <xdr:cxnSp macro="">
      <xdr:nvCxnSpPr>
        <xdr:cNvPr id="130" name="直線コネクタ 129"/>
        <xdr:cNvCxnSpPr/>
      </xdr:nvCxnSpPr>
      <xdr:spPr>
        <a:xfrm>
          <a:off x="14782800" y="2857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76200</xdr:rowOff>
    </xdr:from>
    <xdr:to>
      <xdr:col>21</xdr:col>
      <xdr:colOff>361950</xdr:colOff>
      <xdr:row>16</xdr:row>
      <xdr:rowOff>114300</xdr:rowOff>
    </xdr:to>
    <xdr:cxnSp macro="">
      <xdr:nvCxnSpPr>
        <xdr:cNvPr id="133" name="直線コネクタ 132"/>
        <xdr:cNvCxnSpPr/>
      </xdr:nvCxnSpPr>
      <xdr:spPr>
        <a:xfrm>
          <a:off x="13893800" y="281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0</xdr:rowOff>
    </xdr:from>
    <xdr:to>
      <xdr:col>20</xdr:col>
      <xdr:colOff>158750</xdr:colOff>
      <xdr:row>16</xdr:row>
      <xdr:rowOff>76200</xdr:rowOff>
    </xdr:to>
    <xdr:cxnSp macro="">
      <xdr:nvCxnSpPr>
        <xdr:cNvPr id="136" name="直線コネクタ 135"/>
        <xdr:cNvCxnSpPr/>
      </xdr:nvCxnSpPr>
      <xdr:spPr>
        <a:xfrm>
          <a:off x="13004800" y="274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6" name="円/楕円 145"/>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86377</xdr:rowOff>
    </xdr:from>
    <xdr:ext cx="762000" cy="259045"/>
    <xdr:sp macro="" textlink="">
      <xdr:nvSpPr>
        <xdr:cNvPr id="147"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8" name="円/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63500</xdr:rowOff>
    </xdr:from>
    <xdr:to>
      <xdr:col>21</xdr:col>
      <xdr:colOff>412750</xdr:colOff>
      <xdr:row>16</xdr:row>
      <xdr:rowOff>165100</xdr:rowOff>
    </xdr:to>
    <xdr:sp macro="" textlink="">
      <xdr:nvSpPr>
        <xdr:cNvPr id="150" name="円/楕円 149"/>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149877</xdr:rowOff>
    </xdr:from>
    <xdr:ext cx="762000" cy="259045"/>
    <xdr:sp macro="" textlink="">
      <xdr:nvSpPr>
        <xdr:cNvPr id="151" name="テキスト ボックス 150"/>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25400</xdr:rowOff>
    </xdr:from>
    <xdr:to>
      <xdr:col>20</xdr:col>
      <xdr:colOff>209550</xdr:colOff>
      <xdr:row>16</xdr:row>
      <xdr:rowOff>127000</xdr:rowOff>
    </xdr:to>
    <xdr:sp macro="" textlink="">
      <xdr:nvSpPr>
        <xdr:cNvPr id="152" name="円/楕円 151"/>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111777</xdr:rowOff>
    </xdr:from>
    <xdr:ext cx="762000" cy="259045"/>
    <xdr:sp macro="" textlink="">
      <xdr:nvSpPr>
        <xdr:cNvPr id="153" name="テキスト ボックス 152"/>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120650</xdr:rowOff>
    </xdr:from>
    <xdr:to>
      <xdr:col>19</xdr:col>
      <xdr:colOff>6350</xdr:colOff>
      <xdr:row>16</xdr:row>
      <xdr:rowOff>50800</xdr:rowOff>
    </xdr:to>
    <xdr:sp macro="" textlink="">
      <xdr:nvSpPr>
        <xdr:cNvPr id="154" name="円/楕円 153"/>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60977</xdr:rowOff>
    </xdr:from>
    <xdr:ext cx="762000" cy="259045"/>
    <xdr:sp macro="" textlink="">
      <xdr:nvSpPr>
        <xdr:cNvPr id="155" name="テキスト ボックス 154"/>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類似団体内平均値を下回る状況を維持しているが、児童福祉費や生活保護費などの増加を主な要因として、増加傾向にある。</a:t>
          </a:r>
          <a:endParaRPr kumimoji="1" lang="en-US" altLang="ja-JP" sz="1100">
            <a:latin typeface="ＭＳ Ｐゴシック"/>
          </a:endParaRPr>
        </a:p>
        <a:p>
          <a:r>
            <a:rPr kumimoji="1" lang="ja-JP" altLang="en-US" sz="1100">
              <a:latin typeface="ＭＳ Ｐゴシック"/>
            </a:rPr>
            <a:t>　今後も財政の健全化を確保するため、資格審査や給付の適正化等に努める。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127000</xdr:rowOff>
    </xdr:to>
    <xdr:cxnSp macro="">
      <xdr:nvCxnSpPr>
        <xdr:cNvPr id="190" name="直線コネクタ 189"/>
        <xdr:cNvCxnSpPr/>
      </xdr:nvCxnSpPr>
      <xdr:spPr>
        <a:xfrm>
          <a:off x="3987800" y="92873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7257</xdr:rowOff>
    </xdr:from>
    <xdr:to>
      <xdr:col>5</xdr:col>
      <xdr:colOff>549275</xdr:colOff>
      <xdr:row>54</xdr:row>
      <xdr:rowOff>29028</xdr:rowOff>
    </xdr:to>
    <xdr:cxnSp macro="">
      <xdr:nvCxnSpPr>
        <xdr:cNvPr id="193" name="直線コネクタ 192"/>
        <xdr:cNvCxnSpPr/>
      </xdr:nvCxnSpPr>
      <xdr:spPr>
        <a:xfrm>
          <a:off x="3098800" y="9265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54</xdr:row>
      <xdr:rowOff>7257</xdr:rowOff>
    </xdr:to>
    <xdr:cxnSp macro="">
      <xdr:nvCxnSpPr>
        <xdr:cNvPr id="196" name="直線コネクタ 195"/>
        <xdr:cNvCxnSpPr/>
      </xdr:nvCxnSpPr>
      <xdr:spPr>
        <a:xfrm>
          <a:off x="2209800" y="9189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26307</xdr:rowOff>
    </xdr:from>
    <xdr:to>
      <xdr:col>3</xdr:col>
      <xdr:colOff>142875</xdr:colOff>
      <xdr:row>53</xdr:row>
      <xdr:rowOff>102507</xdr:rowOff>
    </xdr:to>
    <xdr:cxnSp macro="">
      <xdr:nvCxnSpPr>
        <xdr:cNvPr id="199" name="直線コネクタ 198"/>
        <xdr:cNvCxnSpPr/>
      </xdr:nvCxnSpPr>
      <xdr:spPr>
        <a:xfrm>
          <a:off x="1320800" y="9113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9" name="円/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11" name="円/楕円 210"/>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12" name="テキスト ボックス 211"/>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127907</xdr:rowOff>
    </xdr:from>
    <xdr:to>
      <xdr:col>4</xdr:col>
      <xdr:colOff>396875</xdr:colOff>
      <xdr:row>54</xdr:row>
      <xdr:rowOff>58057</xdr:rowOff>
    </xdr:to>
    <xdr:sp macro="" textlink="">
      <xdr:nvSpPr>
        <xdr:cNvPr id="213" name="円/楕円 212"/>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68234</xdr:rowOff>
    </xdr:from>
    <xdr:ext cx="762000" cy="259045"/>
    <xdr:sp macro="" textlink="">
      <xdr:nvSpPr>
        <xdr:cNvPr id="214" name="テキスト ボックス 213"/>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5" name="円/楕円 214"/>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6" name="テキスト ボックス 215"/>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146957</xdr:rowOff>
    </xdr:from>
    <xdr:to>
      <xdr:col>1</xdr:col>
      <xdr:colOff>676275</xdr:colOff>
      <xdr:row>53</xdr:row>
      <xdr:rowOff>77107</xdr:rowOff>
    </xdr:to>
    <xdr:sp macro="" textlink="">
      <xdr:nvSpPr>
        <xdr:cNvPr id="217" name="円/楕円 216"/>
        <xdr:cNvSpPr/>
      </xdr:nvSpPr>
      <xdr:spPr>
        <a:xfrm>
          <a:off x="1270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87284</xdr:rowOff>
    </xdr:from>
    <xdr:ext cx="762000" cy="259045"/>
    <xdr:sp macro="" textlink="">
      <xdr:nvSpPr>
        <xdr:cNvPr id="218" name="テキスト ボックス 217"/>
        <xdr:cNvSpPr txBox="1"/>
      </xdr:nvSpPr>
      <xdr:spPr>
        <a:xfrm>
          <a:off x="939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類似団体内平均値を上回る状況にある主な要因としては、下水道事業特別会計への繰出金の支出が挙げられる。</a:t>
          </a:r>
          <a:endParaRPr kumimoji="1" lang="en-US" altLang="ja-JP" sz="1100">
            <a:latin typeface="ＭＳ Ｐゴシック"/>
          </a:endParaRPr>
        </a:p>
        <a:p>
          <a:r>
            <a:rPr kumimoji="1" lang="ja-JP" altLang="en-US" sz="1100">
              <a:latin typeface="ＭＳ Ｐゴシック"/>
            </a:rPr>
            <a:t>　下水道事業特別会計については、平成</a:t>
          </a:r>
          <a:r>
            <a:rPr kumimoji="1" lang="en-US" altLang="ja-JP" sz="1100">
              <a:latin typeface="ＭＳ Ｐゴシック"/>
            </a:rPr>
            <a:t>22</a:t>
          </a:r>
          <a:r>
            <a:rPr kumimoji="1" lang="ja-JP" altLang="en-US" sz="1100">
              <a:latin typeface="ＭＳ Ｐゴシック"/>
            </a:rPr>
            <a:t>年度からの資本費平準化債の発行等により繰出金は減少傾向にあったが、昨年度に引き続き基準外繰出金が増加となった。</a:t>
          </a:r>
          <a:endParaRPr kumimoji="1" lang="en-US" altLang="ja-JP" sz="1100">
            <a:latin typeface="ＭＳ Ｐゴシック"/>
          </a:endParaRPr>
        </a:p>
        <a:p>
          <a:r>
            <a:rPr kumimoji="1" lang="ja-JP" altLang="en-US" sz="1100">
              <a:latin typeface="ＭＳ Ｐゴシック"/>
            </a:rPr>
            <a:t>　今後も特別会計における独立採算を原則とした事業運営を基本方針としたなかで、基準外繰出金の抑制に努める。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66040</xdr:rowOff>
    </xdr:from>
    <xdr:to>
      <xdr:col>24</xdr:col>
      <xdr:colOff>31750</xdr:colOff>
      <xdr:row>58</xdr:row>
      <xdr:rowOff>119380</xdr:rowOff>
    </xdr:to>
    <xdr:cxnSp macro="">
      <xdr:nvCxnSpPr>
        <xdr:cNvPr id="251" name="直線コネクタ 250"/>
        <xdr:cNvCxnSpPr/>
      </xdr:nvCxnSpPr>
      <xdr:spPr>
        <a:xfrm>
          <a:off x="15671800" y="10010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58</xdr:row>
      <xdr:rowOff>66040</xdr:rowOff>
    </xdr:to>
    <xdr:cxnSp macro="">
      <xdr:nvCxnSpPr>
        <xdr:cNvPr id="254" name="直線コネクタ 253"/>
        <xdr:cNvCxnSpPr/>
      </xdr:nvCxnSpPr>
      <xdr:spPr>
        <a:xfrm>
          <a:off x="14782800" y="9933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5080</xdr:rowOff>
    </xdr:to>
    <xdr:cxnSp macro="">
      <xdr:nvCxnSpPr>
        <xdr:cNvPr id="257" name="直線コネクタ 256"/>
        <xdr:cNvCxnSpPr/>
      </xdr:nvCxnSpPr>
      <xdr:spPr>
        <a:xfrm flipV="1">
          <a:off x="13893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100330</xdr:rowOff>
    </xdr:from>
    <xdr:to>
      <xdr:col>20</xdr:col>
      <xdr:colOff>158750</xdr:colOff>
      <xdr:row>58</xdr:row>
      <xdr:rowOff>5080</xdr:rowOff>
    </xdr:to>
    <xdr:cxnSp macro="">
      <xdr:nvCxnSpPr>
        <xdr:cNvPr id="260" name="直線コネクタ 259"/>
        <xdr:cNvCxnSpPr/>
      </xdr:nvCxnSpPr>
      <xdr:spPr>
        <a:xfrm>
          <a:off x="13004800" y="9872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68580</xdr:rowOff>
    </xdr:from>
    <xdr:to>
      <xdr:col>24</xdr:col>
      <xdr:colOff>82550</xdr:colOff>
      <xdr:row>58</xdr:row>
      <xdr:rowOff>170180</xdr:rowOff>
    </xdr:to>
    <xdr:sp macro="" textlink="">
      <xdr:nvSpPr>
        <xdr:cNvPr id="270" name="円/楕円 269"/>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40657</xdr:rowOff>
    </xdr:from>
    <xdr:ext cx="762000" cy="259045"/>
    <xdr:sp macro="" textlink="">
      <xdr:nvSpPr>
        <xdr:cNvPr id="271" name="その他該当値テキスト"/>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xdr:rowOff>
    </xdr:from>
    <xdr:to>
      <xdr:col>22</xdr:col>
      <xdr:colOff>615950</xdr:colOff>
      <xdr:row>58</xdr:row>
      <xdr:rowOff>116840</xdr:rowOff>
    </xdr:to>
    <xdr:sp macro="" textlink="">
      <xdr:nvSpPr>
        <xdr:cNvPr id="272" name="円/楕円 271"/>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101617</xdr:rowOff>
    </xdr:from>
    <xdr:ext cx="736600" cy="259045"/>
    <xdr:sp macro="" textlink="">
      <xdr:nvSpPr>
        <xdr:cNvPr id="273" name="テキスト ボックス 272"/>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4" name="円/楕円 273"/>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5" name="テキスト ボックス 27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125730</xdr:rowOff>
    </xdr:from>
    <xdr:to>
      <xdr:col>20</xdr:col>
      <xdr:colOff>209550</xdr:colOff>
      <xdr:row>58</xdr:row>
      <xdr:rowOff>55880</xdr:rowOff>
    </xdr:to>
    <xdr:sp macro="" textlink="">
      <xdr:nvSpPr>
        <xdr:cNvPr id="276" name="円/楕円 275"/>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40657</xdr:rowOff>
    </xdr:from>
    <xdr:ext cx="762000" cy="259045"/>
    <xdr:sp macro="" textlink="">
      <xdr:nvSpPr>
        <xdr:cNvPr id="277" name="テキスト ボックス 276"/>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49530</xdr:rowOff>
    </xdr:from>
    <xdr:to>
      <xdr:col>19</xdr:col>
      <xdr:colOff>6350</xdr:colOff>
      <xdr:row>57</xdr:row>
      <xdr:rowOff>151130</xdr:rowOff>
    </xdr:to>
    <xdr:sp macro="" textlink="">
      <xdr:nvSpPr>
        <xdr:cNvPr id="278" name="円/楕円 277"/>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135907</xdr:rowOff>
    </xdr:from>
    <xdr:ext cx="762000" cy="259045"/>
    <xdr:sp macro="" textlink="">
      <xdr:nvSpPr>
        <xdr:cNvPr id="279" name="テキスト ボックス 278"/>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類似団体内平均値を上回っている状況となっている主な要因としては、ごみの処理や消防等の業務を一部事務組合により行っていることが挙げられる。</a:t>
          </a:r>
          <a:endParaRPr kumimoji="1" lang="en-US" altLang="ja-JP" sz="1100">
            <a:latin typeface="ＭＳ Ｐゴシック"/>
          </a:endParaRPr>
        </a:p>
        <a:p>
          <a:r>
            <a:rPr kumimoji="1" lang="ja-JP" altLang="en-US" sz="1100">
              <a:latin typeface="ＭＳ Ｐゴシック"/>
            </a:rPr>
            <a:t>　補助費等全体の約</a:t>
          </a:r>
          <a:r>
            <a:rPr kumimoji="1" lang="en-US" altLang="ja-JP" sz="1100">
              <a:latin typeface="ＭＳ Ｐゴシック"/>
            </a:rPr>
            <a:t>34%</a:t>
          </a:r>
          <a:r>
            <a:rPr kumimoji="1" lang="ja-JP" altLang="en-US" sz="1100">
              <a:latin typeface="ＭＳ Ｐゴシック"/>
            </a:rPr>
            <a:t>が関係一部事務組合への負担金等であることから、各組合に対し、負担金の抑制等に係る申入れを構成団体連名により行っている。</a:t>
          </a:r>
          <a:endParaRPr kumimoji="1" lang="en-US" altLang="ja-JP" sz="1100">
            <a:latin typeface="ＭＳ Ｐゴシック"/>
          </a:endParaRPr>
        </a:p>
        <a:p>
          <a:r>
            <a:rPr kumimoji="1" lang="ja-JP" altLang="en-US" sz="1100">
              <a:latin typeface="ＭＳ Ｐゴシック"/>
            </a:rPr>
            <a:t>　今後も補助金等の適正化を推進するとともに、継続的な見直しを行っていく。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24130</xdr:rowOff>
    </xdr:to>
    <xdr:cxnSp macro="">
      <xdr:nvCxnSpPr>
        <xdr:cNvPr id="309" name="直線コネクタ 308"/>
        <xdr:cNvCxnSpPr/>
      </xdr:nvCxnSpPr>
      <xdr:spPr>
        <a:xfrm flipV="1">
          <a:off x="15671800" y="6349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46990</xdr:rowOff>
    </xdr:to>
    <xdr:cxnSp macro="">
      <xdr:nvCxnSpPr>
        <xdr:cNvPr id="312" name="直線コネクタ 311"/>
        <xdr:cNvCxnSpPr/>
      </xdr:nvCxnSpPr>
      <xdr:spPr>
        <a:xfrm flipV="1">
          <a:off x="14782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88138</xdr:rowOff>
    </xdr:to>
    <xdr:cxnSp macro="">
      <xdr:nvCxnSpPr>
        <xdr:cNvPr id="315" name="直線コネクタ 314"/>
        <xdr:cNvCxnSpPr/>
      </xdr:nvCxnSpPr>
      <xdr:spPr>
        <a:xfrm flipV="1">
          <a:off x="13893800" y="6390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83566</xdr:rowOff>
    </xdr:from>
    <xdr:to>
      <xdr:col>20</xdr:col>
      <xdr:colOff>158750</xdr:colOff>
      <xdr:row>37</xdr:row>
      <xdr:rowOff>88138</xdr:rowOff>
    </xdr:to>
    <xdr:cxnSp macro="">
      <xdr:nvCxnSpPr>
        <xdr:cNvPr id="318" name="直線コネクタ 317"/>
        <xdr:cNvCxnSpPr/>
      </xdr:nvCxnSpPr>
      <xdr:spPr>
        <a:xfrm>
          <a:off x="13004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8" name="円/楕円 327"/>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98569</xdr:rowOff>
    </xdr:from>
    <xdr:ext cx="762000" cy="259045"/>
    <xdr:sp macro="" textlink="">
      <xdr:nvSpPr>
        <xdr:cNvPr id="329"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30" name="円/楕円 329"/>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31" name="テキスト ボックス 33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32" name="円/楕円 331"/>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33" name="テキスト ボックス 332"/>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34" name="円/楕円 333"/>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35" name="テキスト ボックス 334"/>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32766</xdr:rowOff>
    </xdr:from>
    <xdr:to>
      <xdr:col>19</xdr:col>
      <xdr:colOff>6350</xdr:colOff>
      <xdr:row>37</xdr:row>
      <xdr:rowOff>134366</xdr:rowOff>
    </xdr:to>
    <xdr:sp macro="" textlink="">
      <xdr:nvSpPr>
        <xdr:cNvPr id="336" name="円/楕円 335"/>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119143</xdr:rowOff>
    </xdr:from>
    <xdr:ext cx="762000" cy="259045"/>
    <xdr:sp macro="" textlink="">
      <xdr:nvSpPr>
        <xdr:cNvPr id="337" name="テキスト ボックス 336"/>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財政状況を考慮したなかでの適切な事業の選択等による地方債の発行により、類似団体内平均値を下回る状況を維持している。</a:t>
          </a:r>
          <a:endParaRPr kumimoji="1" lang="en-US" altLang="ja-JP"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病院事業に係る地方債などの償還等に伴う増加が見込まれることから、引き続き財政状況を考慮したなかでの計画的な地方債の発行などに努め、類似団体内平均値を下回る状況を維持できるよう取り組む。</a:t>
          </a:r>
          <a:endParaRPr lang="ja-JP" altLang="ja-JP" sz="11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117856</xdr:rowOff>
    </xdr:from>
    <xdr:to>
      <xdr:col>7</xdr:col>
      <xdr:colOff>15875</xdr:colOff>
      <xdr:row>75</xdr:row>
      <xdr:rowOff>37846</xdr:rowOff>
    </xdr:to>
    <xdr:cxnSp macro="">
      <xdr:nvCxnSpPr>
        <xdr:cNvPr id="368" name="直線コネクタ 367"/>
        <xdr:cNvCxnSpPr/>
      </xdr:nvCxnSpPr>
      <xdr:spPr>
        <a:xfrm flipV="1">
          <a:off x="3987800" y="128051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154432</xdr:rowOff>
    </xdr:from>
    <xdr:to>
      <xdr:col>5</xdr:col>
      <xdr:colOff>549275</xdr:colOff>
      <xdr:row>75</xdr:row>
      <xdr:rowOff>37846</xdr:rowOff>
    </xdr:to>
    <xdr:cxnSp macro="">
      <xdr:nvCxnSpPr>
        <xdr:cNvPr id="371" name="直線コネクタ 370"/>
        <xdr:cNvCxnSpPr/>
      </xdr:nvCxnSpPr>
      <xdr:spPr>
        <a:xfrm>
          <a:off x="3098800" y="128417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154432</xdr:rowOff>
    </xdr:from>
    <xdr:to>
      <xdr:col>4</xdr:col>
      <xdr:colOff>346075</xdr:colOff>
      <xdr:row>75</xdr:row>
      <xdr:rowOff>46990</xdr:rowOff>
    </xdr:to>
    <xdr:cxnSp macro="">
      <xdr:nvCxnSpPr>
        <xdr:cNvPr id="374" name="直線コネクタ 373"/>
        <xdr:cNvCxnSpPr/>
      </xdr:nvCxnSpPr>
      <xdr:spPr>
        <a:xfrm flipV="1">
          <a:off x="2209800" y="128417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46990</xdr:rowOff>
    </xdr:from>
    <xdr:to>
      <xdr:col>3</xdr:col>
      <xdr:colOff>142875</xdr:colOff>
      <xdr:row>76</xdr:row>
      <xdr:rowOff>30987</xdr:rowOff>
    </xdr:to>
    <xdr:cxnSp macro="">
      <xdr:nvCxnSpPr>
        <xdr:cNvPr id="377" name="直線コネクタ 376"/>
        <xdr:cNvCxnSpPr/>
      </xdr:nvCxnSpPr>
      <xdr:spPr>
        <a:xfrm flipV="1">
          <a:off x="1320800" y="12905740"/>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67056</xdr:rowOff>
    </xdr:from>
    <xdr:to>
      <xdr:col>7</xdr:col>
      <xdr:colOff>66675</xdr:colOff>
      <xdr:row>74</xdr:row>
      <xdr:rowOff>168656</xdr:rowOff>
    </xdr:to>
    <xdr:sp macro="" textlink="">
      <xdr:nvSpPr>
        <xdr:cNvPr id="387" name="円/楕円 386"/>
        <xdr:cNvSpPr/>
      </xdr:nvSpPr>
      <xdr:spPr>
        <a:xfrm>
          <a:off x="47752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83583</xdr:rowOff>
    </xdr:from>
    <xdr:ext cx="762000" cy="259045"/>
    <xdr:sp macro="" textlink="">
      <xdr:nvSpPr>
        <xdr:cNvPr id="388" name="公債費該当値テキスト"/>
        <xdr:cNvSpPr txBox="1"/>
      </xdr:nvSpPr>
      <xdr:spPr>
        <a:xfrm>
          <a:off x="4914900" y="1259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158496</xdr:rowOff>
    </xdr:from>
    <xdr:to>
      <xdr:col>5</xdr:col>
      <xdr:colOff>600075</xdr:colOff>
      <xdr:row>75</xdr:row>
      <xdr:rowOff>88646</xdr:rowOff>
    </xdr:to>
    <xdr:sp macro="" textlink="">
      <xdr:nvSpPr>
        <xdr:cNvPr id="389" name="円/楕円 388"/>
        <xdr:cNvSpPr/>
      </xdr:nvSpPr>
      <xdr:spPr>
        <a:xfrm>
          <a:off x="3937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98823</xdr:rowOff>
    </xdr:from>
    <xdr:ext cx="736600" cy="259045"/>
    <xdr:sp macro="" textlink="">
      <xdr:nvSpPr>
        <xdr:cNvPr id="390" name="テキスト ボックス 389"/>
        <xdr:cNvSpPr txBox="1"/>
      </xdr:nvSpPr>
      <xdr:spPr>
        <a:xfrm>
          <a:off x="3606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103632</xdr:rowOff>
    </xdr:from>
    <xdr:to>
      <xdr:col>4</xdr:col>
      <xdr:colOff>396875</xdr:colOff>
      <xdr:row>75</xdr:row>
      <xdr:rowOff>33782</xdr:rowOff>
    </xdr:to>
    <xdr:sp macro="" textlink="">
      <xdr:nvSpPr>
        <xdr:cNvPr id="391" name="円/楕円 390"/>
        <xdr:cNvSpPr/>
      </xdr:nvSpPr>
      <xdr:spPr>
        <a:xfrm>
          <a:off x="3048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43959</xdr:rowOff>
    </xdr:from>
    <xdr:ext cx="762000" cy="259045"/>
    <xdr:sp macro="" textlink="">
      <xdr:nvSpPr>
        <xdr:cNvPr id="392" name="テキスト ボックス 391"/>
        <xdr:cNvSpPr txBox="1"/>
      </xdr:nvSpPr>
      <xdr:spPr>
        <a:xfrm>
          <a:off x="2717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167640</xdr:rowOff>
    </xdr:from>
    <xdr:to>
      <xdr:col>3</xdr:col>
      <xdr:colOff>193675</xdr:colOff>
      <xdr:row>75</xdr:row>
      <xdr:rowOff>97790</xdr:rowOff>
    </xdr:to>
    <xdr:sp macro="" textlink="">
      <xdr:nvSpPr>
        <xdr:cNvPr id="393" name="円/楕円 392"/>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107967</xdr:rowOff>
    </xdr:from>
    <xdr:ext cx="762000" cy="259045"/>
    <xdr:sp macro="" textlink="">
      <xdr:nvSpPr>
        <xdr:cNvPr id="394" name="テキスト ボックス 393"/>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151637</xdr:rowOff>
    </xdr:from>
    <xdr:to>
      <xdr:col>1</xdr:col>
      <xdr:colOff>676275</xdr:colOff>
      <xdr:row>76</xdr:row>
      <xdr:rowOff>81787</xdr:rowOff>
    </xdr:to>
    <xdr:sp macro="" textlink="">
      <xdr:nvSpPr>
        <xdr:cNvPr id="395" name="円/楕円 394"/>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91965</xdr:rowOff>
    </xdr:from>
    <xdr:ext cx="762000" cy="259045"/>
    <xdr:sp macro="" textlink="">
      <xdr:nvSpPr>
        <xdr:cNvPr id="396" name="テキスト ボックス 395"/>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扶助費については依然として増加傾向にあり、その他の繰出金の増などにより、公債費以外の経常収支比率は前年度に比べ</a:t>
          </a:r>
          <a:r>
            <a:rPr kumimoji="1" lang="en-US" altLang="ja-JP" sz="1100">
              <a:latin typeface="ＭＳ Ｐゴシック"/>
            </a:rPr>
            <a:t>0.3</a:t>
          </a:r>
          <a:r>
            <a:rPr kumimoji="1" lang="ja-JP" altLang="en-US" sz="1100">
              <a:latin typeface="ＭＳ Ｐゴシック"/>
            </a:rPr>
            <a:t>ポイント増となり、引き続き類似団体内平均値を上回る状況となった。</a:t>
          </a:r>
          <a:endParaRPr kumimoji="1" lang="en-US" altLang="ja-JP" sz="1100">
            <a:latin typeface="ＭＳ Ｐゴシック"/>
          </a:endParaRPr>
        </a:p>
        <a:p>
          <a:r>
            <a:rPr kumimoji="1" lang="ja-JP" altLang="en-US" sz="1100">
              <a:latin typeface="ＭＳ Ｐゴシック"/>
            </a:rPr>
            <a:t>　今後も、市独自の行財政改革プランである行財政リフレッシュ・プランに基づく取組を通じて経常経費の削減に努めるとともに、徴収体制等の強化などによる経常一般財源の増加に努める。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138430</xdr:rowOff>
    </xdr:from>
    <xdr:to>
      <xdr:col>24</xdr:col>
      <xdr:colOff>31750</xdr:colOff>
      <xdr:row>80</xdr:row>
      <xdr:rowOff>155575</xdr:rowOff>
    </xdr:to>
    <xdr:cxnSp macro="">
      <xdr:nvCxnSpPr>
        <xdr:cNvPr id="425" name="直線コネクタ 424"/>
        <xdr:cNvCxnSpPr/>
      </xdr:nvCxnSpPr>
      <xdr:spPr>
        <a:xfrm>
          <a:off x="15671800" y="138544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115570</xdr:rowOff>
    </xdr:from>
    <xdr:to>
      <xdr:col>22</xdr:col>
      <xdr:colOff>565150</xdr:colOff>
      <xdr:row>80</xdr:row>
      <xdr:rowOff>138430</xdr:rowOff>
    </xdr:to>
    <xdr:cxnSp macro="">
      <xdr:nvCxnSpPr>
        <xdr:cNvPr id="428" name="直線コネクタ 427"/>
        <xdr:cNvCxnSpPr/>
      </xdr:nvCxnSpPr>
      <xdr:spPr>
        <a:xfrm>
          <a:off x="14782800" y="1366012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153688</xdr:rowOff>
    </xdr:from>
    <xdr:ext cx="736600" cy="259045"/>
    <xdr:sp macro="" textlink="">
      <xdr:nvSpPr>
        <xdr:cNvPr id="430" name="テキスト ボックス 429"/>
        <xdr:cNvSpPr txBox="1"/>
      </xdr:nvSpPr>
      <xdr:spPr>
        <a:xfrm>
          <a:off x="15290800" y="1318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115570</xdr:rowOff>
    </xdr:from>
    <xdr:to>
      <xdr:col>21</xdr:col>
      <xdr:colOff>361950</xdr:colOff>
      <xdr:row>80</xdr:row>
      <xdr:rowOff>52705</xdr:rowOff>
    </xdr:to>
    <xdr:cxnSp macro="">
      <xdr:nvCxnSpPr>
        <xdr:cNvPr id="431" name="直線コネクタ 430"/>
        <xdr:cNvCxnSpPr/>
      </xdr:nvCxnSpPr>
      <xdr:spPr>
        <a:xfrm flipV="1">
          <a:off x="13893800" y="1366012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3" name="テキスト ボックス 43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58420</xdr:rowOff>
    </xdr:from>
    <xdr:to>
      <xdr:col>20</xdr:col>
      <xdr:colOff>158750</xdr:colOff>
      <xdr:row>80</xdr:row>
      <xdr:rowOff>52705</xdr:rowOff>
    </xdr:to>
    <xdr:cxnSp macro="">
      <xdr:nvCxnSpPr>
        <xdr:cNvPr id="434" name="直線コネクタ 433"/>
        <xdr:cNvCxnSpPr/>
      </xdr:nvCxnSpPr>
      <xdr:spPr>
        <a:xfrm>
          <a:off x="13004800" y="1360297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36" name="テキスト ボックス 435"/>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45102</xdr:rowOff>
    </xdr:from>
    <xdr:ext cx="762000" cy="259045"/>
    <xdr:sp macro="" textlink="">
      <xdr:nvSpPr>
        <xdr:cNvPr id="438" name="テキスト ボックス 437"/>
        <xdr:cNvSpPr txBox="1"/>
      </xdr:nvSpPr>
      <xdr:spPr>
        <a:xfrm>
          <a:off x="12623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104775</xdr:rowOff>
    </xdr:from>
    <xdr:to>
      <xdr:col>24</xdr:col>
      <xdr:colOff>82550</xdr:colOff>
      <xdr:row>81</xdr:row>
      <xdr:rowOff>34925</xdr:rowOff>
    </xdr:to>
    <xdr:sp macro="" textlink="">
      <xdr:nvSpPr>
        <xdr:cNvPr id="444" name="円/楕円 443"/>
        <xdr:cNvSpPr/>
      </xdr:nvSpPr>
      <xdr:spPr>
        <a:xfrm>
          <a:off x="16459200" y="138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13352</xdr:rowOff>
    </xdr:from>
    <xdr:ext cx="762000" cy="259045"/>
    <xdr:sp macro="" textlink="">
      <xdr:nvSpPr>
        <xdr:cNvPr id="445" name="公債費以外該当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87630</xdr:rowOff>
    </xdr:from>
    <xdr:to>
      <xdr:col>22</xdr:col>
      <xdr:colOff>615950</xdr:colOff>
      <xdr:row>81</xdr:row>
      <xdr:rowOff>17780</xdr:rowOff>
    </xdr:to>
    <xdr:sp macro="" textlink="">
      <xdr:nvSpPr>
        <xdr:cNvPr id="446" name="円/楕円 445"/>
        <xdr:cNvSpPr/>
      </xdr:nvSpPr>
      <xdr:spPr>
        <a:xfrm>
          <a:off x="156210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2557</xdr:rowOff>
    </xdr:from>
    <xdr:ext cx="736600" cy="259045"/>
    <xdr:sp macro="" textlink="">
      <xdr:nvSpPr>
        <xdr:cNvPr id="447" name="テキスト ボックス 446"/>
        <xdr:cNvSpPr txBox="1"/>
      </xdr:nvSpPr>
      <xdr:spPr>
        <a:xfrm>
          <a:off x="15290800" y="1389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64770</xdr:rowOff>
    </xdr:from>
    <xdr:to>
      <xdr:col>21</xdr:col>
      <xdr:colOff>412750</xdr:colOff>
      <xdr:row>79</xdr:row>
      <xdr:rowOff>166370</xdr:rowOff>
    </xdr:to>
    <xdr:sp macro="" textlink="">
      <xdr:nvSpPr>
        <xdr:cNvPr id="448" name="円/楕円 447"/>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151147</xdr:rowOff>
    </xdr:from>
    <xdr:ext cx="762000" cy="259045"/>
    <xdr:sp macro="" textlink="">
      <xdr:nvSpPr>
        <xdr:cNvPr id="449" name="テキスト ボックス 448"/>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1905</xdr:rowOff>
    </xdr:from>
    <xdr:to>
      <xdr:col>20</xdr:col>
      <xdr:colOff>209550</xdr:colOff>
      <xdr:row>80</xdr:row>
      <xdr:rowOff>103505</xdr:rowOff>
    </xdr:to>
    <xdr:sp macro="" textlink="">
      <xdr:nvSpPr>
        <xdr:cNvPr id="450" name="円/楕円 449"/>
        <xdr:cNvSpPr/>
      </xdr:nvSpPr>
      <xdr:spPr>
        <a:xfrm>
          <a:off x="13843000" y="137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88282</xdr:rowOff>
    </xdr:from>
    <xdr:ext cx="762000" cy="259045"/>
    <xdr:sp macro="" textlink="">
      <xdr:nvSpPr>
        <xdr:cNvPr id="451" name="テキスト ボックス 450"/>
        <xdr:cNvSpPr txBox="1"/>
      </xdr:nvSpPr>
      <xdr:spPr>
        <a:xfrm>
          <a:off x="13512800" y="138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7620</xdr:rowOff>
    </xdr:from>
    <xdr:to>
      <xdr:col>19</xdr:col>
      <xdr:colOff>6350</xdr:colOff>
      <xdr:row>79</xdr:row>
      <xdr:rowOff>109220</xdr:rowOff>
    </xdr:to>
    <xdr:sp macro="" textlink="">
      <xdr:nvSpPr>
        <xdr:cNvPr id="452" name="円/楕円 451"/>
        <xdr:cNvSpPr/>
      </xdr:nvSpPr>
      <xdr:spPr>
        <a:xfrm>
          <a:off x="12954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93997</xdr:rowOff>
    </xdr:from>
    <xdr:ext cx="762000" cy="259045"/>
    <xdr:sp macro="" textlink="">
      <xdr:nvSpPr>
        <xdr:cNvPr id="453" name="テキスト ボックス 452"/>
        <xdr:cNvSpPr txBox="1"/>
      </xdr:nvSpPr>
      <xdr:spPr>
        <a:xfrm>
          <a:off x="12623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千葉県東金市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80850</xdr:rowOff>
    </xdr:from>
    <xdr:to>
      <xdr:col>4</xdr:col>
      <xdr:colOff>1117600</xdr:colOff>
      <xdr:row>17</xdr:row>
      <xdr:rowOff>116561</xdr:rowOff>
    </xdr:to>
    <xdr:cxnSp macro="">
      <xdr:nvCxnSpPr>
        <xdr:cNvPr id="52" name="直線コネクタ 51"/>
        <xdr:cNvCxnSpPr/>
      </xdr:nvCxnSpPr>
      <xdr:spPr bwMode="auto">
        <a:xfrm flipV="1">
          <a:off x="5003800" y="3043125"/>
          <a:ext cx="647700" cy="35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116561</xdr:rowOff>
    </xdr:from>
    <xdr:to>
      <xdr:col>4</xdr:col>
      <xdr:colOff>469900</xdr:colOff>
      <xdr:row>17</xdr:row>
      <xdr:rowOff>165791</xdr:rowOff>
    </xdr:to>
    <xdr:cxnSp macro="">
      <xdr:nvCxnSpPr>
        <xdr:cNvPr id="55" name="直線コネクタ 54"/>
        <xdr:cNvCxnSpPr/>
      </xdr:nvCxnSpPr>
      <xdr:spPr bwMode="auto">
        <a:xfrm flipV="1">
          <a:off x="4305300" y="3078836"/>
          <a:ext cx="698500" cy="49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129738</xdr:rowOff>
    </xdr:from>
    <xdr:to>
      <xdr:col>3</xdr:col>
      <xdr:colOff>904875</xdr:colOff>
      <xdr:row>17</xdr:row>
      <xdr:rowOff>165791</xdr:rowOff>
    </xdr:to>
    <xdr:cxnSp macro="">
      <xdr:nvCxnSpPr>
        <xdr:cNvPr id="58" name="直線コネクタ 57"/>
        <xdr:cNvCxnSpPr/>
      </xdr:nvCxnSpPr>
      <xdr:spPr bwMode="auto">
        <a:xfrm>
          <a:off x="3606800" y="3092013"/>
          <a:ext cx="698500" cy="36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92558</xdr:rowOff>
    </xdr:from>
    <xdr:to>
      <xdr:col>3</xdr:col>
      <xdr:colOff>206375</xdr:colOff>
      <xdr:row>17</xdr:row>
      <xdr:rowOff>129738</xdr:rowOff>
    </xdr:to>
    <xdr:cxnSp macro="">
      <xdr:nvCxnSpPr>
        <xdr:cNvPr id="61" name="直線コネクタ 60"/>
        <xdr:cNvCxnSpPr/>
      </xdr:nvCxnSpPr>
      <xdr:spPr bwMode="auto">
        <a:xfrm>
          <a:off x="2908300" y="3054833"/>
          <a:ext cx="698500" cy="37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30050</xdr:rowOff>
    </xdr:from>
    <xdr:to>
      <xdr:col>5</xdr:col>
      <xdr:colOff>34925</xdr:colOff>
      <xdr:row>17</xdr:row>
      <xdr:rowOff>131650</xdr:rowOff>
    </xdr:to>
    <xdr:sp macro="" textlink="">
      <xdr:nvSpPr>
        <xdr:cNvPr id="71" name="円/楕円 70"/>
        <xdr:cNvSpPr/>
      </xdr:nvSpPr>
      <xdr:spPr bwMode="auto">
        <a:xfrm>
          <a:off x="5600700" y="299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2127</xdr:rowOff>
    </xdr:from>
    <xdr:ext cx="762000" cy="259045"/>
    <xdr:sp macro="" textlink="">
      <xdr:nvSpPr>
        <xdr:cNvPr id="72" name="人口1人当たり決算額の推移該当値テキスト130"/>
        <xdr:cNvSpPr txBox="1"/>
      </xdr:nvSpPr>
      <xdr:spPr>
        <a:xfrm>
          <a:off x="5740400" y="29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74,743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65761</xdr:rowOff>
    </xdr:from>
    <xdr:to>
      <xdr:col>4</xdr:col>
      <xdr:colOff>520700</xdr:colOff>
      <xdr:row>17</xdr:row>
      <xdr:rowOff>167361</xdr:rowOff>
    </xdr:to>
    <xdr:sp macro="" textlink="">
      <xdr:nvSpPr>
        <xdr:cNvPr id="73" name="円/楕円 72"/>
        <xdr:cNvSpPr/>
      </xdr:nvSpPr>
      <xdr:spPr bwMode="auto">
        <a:xfrm>
          <a:off x="4953000" y="302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152138</xdr:rowOff>
    </xdr:from>
    <xdr:ext cx="736600" cy="259045"/>
    <xdr:sp macro="" textlink="">
      <xdr:nvSpPr>
        <xdr:cNvPr id="74" name="テキスト ボックス 73"/>
        <xdr:cNvSpPr txBox="1"/>
      </xdr:nvSpPr>
      <xdr:spPr>
        <a:xfrm>
          <a:off x="4622800" y="3114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72,556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114991</xdr:rowOff>
    </xdr:from>
    <xdr:to>
      <xdr:col>3</xdr:col>
      <xdr:colOff>955675</xdr:colOff>
      <xdr:row>18</xdr:row>
      <xdr:rowOff>45141</xdr:rowOff>
    </xdr:to>
    <xdr:sp macro="" textlink="">
      <xdr:nvSpPr>
        <xdr:cNvPr id="75" name="円/楕円 74"/>
        <xdr:cNvSpPr/>
      </xdr:nvSpPr>
      <xdr:spPr bwMode="auto">
        <a:xfrm>
          <a:off x="4254500" y="307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29918</xdr:rowOff>
    </xdr:from>
    <xdr:ext cx="762000" cy="259045"/>
    <xdr:sp macro="" textlink="">
      <xdr:nvSpPr>
        <xdr:cNvPr id="76" name="テキスト ボックス 75"/>
        <xdr:cNvSpPr txBox="1"/>
      </xdr:nvSpPr>
      <xdr:spPr>
        <a:xfrm>
          <a:off x="3924300" y="316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69,541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78938</xdr:rowOff>
    </xdr:from>
    <xdr:to>
      <xdr:col>3</xdr:col>
      <xdr:colOff>257175</xdr:colOff>
      <xdr:row>18</xdr:row>
      <xdr:rowOff>9088</xdr:rowOff>
    </xdr:to>
    <xdr:sp macro="" textlink="">
      <xdr:nvSpPr>
        <xdr:cNvPr id="77" name="円/楕円 76"/>
        <xdr:cNvSpPr/>
      </xdr:nvSpPr>
      <xdr:spPr bwMode="auto">
        <a:xfrm>
          <a:off x="3556000" y="304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165315</xdr:rowOff>
    </xdr:from>
    <xdr:ext cx="762000" cy="259045"/>
    <xdr:sp macro="" textlink="">
      <xdr:nvSpPr>
        <xdr:cNvPr id="78" name="テキスト ボックス 77"/>
        <xdr:cNvSpPr txBox="1"/>
      </xdr:nvSpPr>
      <xdr:spPr>
        <a:xfrm>
          <a:off x="3225800" y="31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71,749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41758</xdr:rowOff>
    </xdr:from>
    <xdr:to>
      <xdr:col>2</xdr:col>
      <xdr:colOff>692150</xdr:colOff>
      <xdr:row>17</xdr:row>
      <xdr:rowOff>143358</xdr:rowOff>
    </xdr:to>
    <xdr:sp macro="" textlink="">
      <xdr:nvSpPr>
        <xdr:cNvPr id="79" name="円/楕円 78"/>
        <xdr:cNvSpPr/>
      </xdr:nvSpPr>
      <xdr:spPr bwMode="auto">
        <a:xfrm>
          <a:off x="2857500" y="3004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128135</xdr:rowOff>
    </xdr:from>
    <xdr:ext cx="762000" cy="259045"/>
    <xdr:sp macro="" textlink="">
      <xdr:nvSpPr>
        <xdr:cNvPr id="80" name="テキスト ボックス 79"/>
        <xdr:cNvSpPr txBox="1"/>
      </xdr:nvSpPr>
      <xdr:spPr>
        <a:xfrm>
          <a:off x="2527300" y="309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169383</xdr:rowOff>
    </xdr:from>
    <xdr:to>
      <xdr:col>4</xdr:col>
      <xdr:colOff>1117600</xdr:colOff>
      <xdr:row>37</xdr:row>
      <xdr:rowOff>203101</xdr:rowOff>
    </xdr:to>
    <xdr:cxnSp macro="">
      <xdr:nvCxnSpPr>
        <xdr:cNvPr id="112" name="直線コネクタ 111"/>
        <xdr:cNvCxnSpPr/>
      </xdr:nvCxnSpPr>
      <xdr:spPr bwMode="auto">
        <a:xfrm flipV="1">
          <a:off x="5003800" y="7294083"/>
          <a:ext cx="647700" cy="33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203101</xdr:rowOff>
    </xdr:from>
    <xdr:to>
      <xdr:col>4</xdr:col>
      <xdr:colOff>469900</xdr:colOff>
      <xdr:row>37</xdr:row>
      <xdr:rowOff>216543</xdr:rowOff>
    </xdr:to>
    <xdr:cxnSp macro="">
      <xdr:nvCxnSpPr>
        <xdr:cNvPr id="115" name="直線コネクタ 114"/>
        <xdr:cNvCxnSpPr/>
      </xdr:nvCxnSpPr>
      <xdr:spPr bwMode="auto">
        <a:xfrm flipV="1">
          <a:off x="4305300" y="7327801"/>
          <a:ext cx="698500" cy="13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132990</xdr:rowOff>
    </xdr:from>
    <xdr:to>
      <xdr:col>3</xdr:col>
      <xdr:colOff>904875</xdr:colOff>
      <xdr:row>37</xdr:row>
      <xdr:rowOff>216543</xdr:rowOff>
    </xdr:to>
    <xdr:cxnSp macro="">
      <xdr:nvCxnSpPr>
        <xdr:cNvPr id="118" name="直線コネクタ 117"/>
        <xdr:cNvCxnSpPr/>
      </xdr:nvCxnSpPr>
      <xdr:spPr bwMode="auto">
        <a:xfrm>
          <a:off x="3606800" y="7257690"/>
          <a:ext cx="698500" cy="83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165176</xdr:rowOff>
    </xdr:from>
    <xdr:to>
      <xdr:col>3</xdr:col>
      <xdr:colOff>206375</xdr:colOff>
      <xdr:row>37</xdr:row>
      <xdr:rowOff>132990</xdr:rowOff>
    </xdr:to>
    <xdr:cxnSp macro="">
      <xdr:nvCxnSpPr>
        <xdr:cNvPr id="121" name="直線コネクタ 120"/>
        <xdr:cNvCxnSpPr/>
      </xdr:nvCxnSpPr>
      <xdr:spPr bwMode="auto">
        <a:xfrm>
          <a:off x="2908300" y="7118426"/>
          <a:ext cx="698500" cy="139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144200</xdr:rowOff>
    </xdr:from>
    <xdr:ext cx="762000" cy="259045"/>
    <xdr:sp macro="" textlink="">
      <xdr:nvSpPr>
        <xdr:cNvPr id="123" name="テキスト ボックス 122"/>
        <xdr:cNvSpPr txBox="1"/>
      </xdr:nvSpPr>
      <xdr:spPr>
        <a:xfrm>
          <a:off x="32258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118583</xdr:rowOff>
    </xdr:from>
    <xdr:to>
      <xdr:col>5</xdr:col>
      <xdr:colOff>34925</xdr:colOff>
      <xdr:row>37</xdr:row>
      <xdr:rowOff>220183</xdr:rowOff>
    </xdr:to>
    <xdr:sp macro="" textlink="">
      <xdr:nvSpPr>
        <xdr:cNvPr id="131" name="円/楕円 130"/>
        <xdr:cNvSpPr/>
      </xdr:nvSpPr>
      <xdr:spPr bwMode="auto">
        <a:xfrm>
          <a:off x="5600700" y="7243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90660</xdr:rowOff>
    </xdr:from>
    <xdr:ext cx="762000" cy="259045"/>
    <xdr:sp macro="" textlink="">
      <xdr:nvSpPr>
        <xdr:cNvPr id="132" name="人口1人当たり決算額の推移該当値テキスト445"/>
        <xdr:cNvSpPr txBox="1"/>
      </xdr:nvSpPr>
      <xdr:spPr>
        <a:xfrm>
          <a:off x="5740400" y="721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152301</xdr:rowOff>
    </xdr:from>
    <xdr:to>
      <xdr:col>4</xdr:col>
      <xdr:colOff>520700</xdr:colOff>
      <xdr:row>37</xdr:row>
      <xdr:rowOff>253901</xdr:rowOff>
    </xdr:to>
    <xdr:sp macro="" textlink="">
      <xdr:nvSpPr>
        <xdr:cNvPr id="133" name="円/楕円 132"/>
        <xdr:cNvSpPr/>
      </xdr:nvSpPr>
      <xdr:spPr bwMode="auto">
        <a:xfrm>
          <a:off x="4953000" y="727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238678</xdr:rowOff>
    </xdr:from>
    <xdr:ext cx="736600" cy="259045"/>
    <xdr:sp macro="" textlink="">
      <xdr:nvSpPr>
        <xdr:cNvPr id="134" name="テキスト ボックス 133"/>
        <xdr:cNvSpPr txBox="1"/>
      </xdr:nvSpPr>
      <xdr:spPr>
        <a:xfrm>
          <a:off x="4622800" y="7363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165743</xdr:rowOff>
    </xdr:from>
    <xdr:to>
      <xdr:col>3</xdr:col>
      <xdr:colOff>955675</xdr:colOff>
      <xdr:row>37</xdr:row>
      <xdr:rowOff>267343</xdr:rowOff>
    </xdr:to>
    <xdr:sp macro="" textlink="">
      <xdr:nvSpPr>
        <xdr:cNvPr id="135" name="円/楕円 134"/>
        <xdr:cNvSpPr/>
      </xdr:nvSpPr>
      <xdr:spPr bwMode="auto">
        <a:xfrm>
          <a:off x="4254500" y="729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252120</xdr:rowOff>
    </xdr:from>
    <xdr:ext cx="762000" cy="259045"/>
    <xdr:sp macro="" textlink="">
      <xdr:nvSpPr>
        <xdr:cNvPr id="136" name="テキスト ボックス 135"/>
        <xdr:cNvSpPr txBox="1"/>
      </xdr:nvSpPr>
      <xdr:spPr>
        <a:xfrm>
          <a:off x="3924300" y="737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82190</xdr:rowOff>
    </xdr:from>
    <xdr:to>
      <xdr:col>3</xdr:col>
      <xdr:colOff>257175</xdr:colOff>
      <xdr:row>37</xdr:row>
      <xdr:rowOff>183790</xdr:rowOff>
    </xdr:to>
    <xdr:sp macro="" textlink="">
      <xdr:nvSpPr>
        <xdr:cNvPr id="137" name="円/楕円 136"/>
        <xdr:cNvSpPr/>
      </xdr:nvSpPr>
      <xdr:spPr bwMode="auto">
        <a:xfrm>
          <a:off x="3556000" y="7206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168567</xdr:rowOff>
    </xdr:from>
    <xdr:ext cx="762000" cy="259045"/>
    <xdr:sp macro="" textlink="">
      <xdr:nvSpPr>
        <xdr:cNvPr id="138" name="テキスト ボックス 137"/>
        <xdr:cNvSpPr txBox="1"/>
      </xdr:nvSpPr>
      <xdr:spPr>
        <a:xfrm>
          <a:off x="3225800" y="729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114376</xdr:rowOff>
    </xdr:from>
    <xdr:to>
      <xdr:col>2</xdr:col>
      <xdr:colOff>692150</xdr:colOff>
      <xdr:row>37</xdr:row>
      <xdr:rowOff>44526</xdr:rowOff>
    </xdr:to>
    <xdr:sp macro="" textlink="">
      <xdr:nvSpPr>
        <xdr:cNvPr id="139" name="円/楕円 138"/>
        <xdr:cNvSpPr/>
      </xdr:nvSpPr>
      <xdr:spPr bwMode="auto">
        <a:xfrm>
          <a:off x="2857500" y="7067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29303</xdr:rowOff>
    </xdr:from>
    <xdr:ext cx="762000" cy="259045"/>
    <xdr:sp macro="" textlink="">
      <xdr:nvSpPr>
        <xdr:cNvPr id="140" name="テキスト ボックス 139"/>
        <xdr:cNvSpPr txBox="1"/>
      </xdr:nvSpPr>
      <xdr:spPr>
        <a:xfrm>
          <a:off x="2527300" y="715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60,335
58,638
89.12
24,780,051
24,317,374
406,893
12,497,865
24,221,620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78.4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35287</xdr:rowOff>
    </xdr:from>
    <xdr:to>
      <xdr:col>6</xdr:col>
      <xdr:colOff>511175</xdr:colOff>
      <xdr:row>37</xdr:row>
      <xdr:rowOff>58128</xdr:rowOff>
    </xdr:to>
    <xdr:cxnSp macro="">
      <xdr:nvCxnSpPr>
        <xdr:cNvPr id="61" name="直線コネクタ 60"/>
        <xdr:cNvCxnSpPr/>
      </xdr:nvCxnSpPr>
      <xdr:spPr>
        <a:xfrm flipV="1">
          <a:off x="3797300" y="6378937"/>
          <a:ext cx="838200" cy="2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58128</xdr:rowOff>
    </xdr:from>
    <xdr:to>
      <xdr:col>5</xdr:col>
      <xdr:colOff>358775</xdr:colOff>
      <xdr:row>37</xdr:row>
      <xdr:rowOff>118478</xdr:rowOff>
    </xdr:to>
    <xdr:cxnSp macro="">
      <xdr:nvCxnSpPr>
        <xdr:cNvPr id="64" name="直線コネクタ 63"/>
        <xdr:cNvCxnSpPr/>
      </xdr:nvCxnSpPr>
      <xdr:spPr>
        <a:xfrm flipV="1">
          <a:off x="2908300" y="6401778"/>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60395</xdr:rowOff>
    </xdr:from>
    <xdr:to>
      <xdr:col>4</xdr:col>
      <xdr:colOff>155575</xdr:colOff>
      <xdr:row>37</xdr:row>
      <xdr:rowOff>118478</xdr:rowOff>
    </xdr:to>
    <xdr:cxnSp macro="">
      <xdr:nvCxnSpPr>
        <xdr:cNvPr id="67" name="直線コネクタ 66"/>
        <xdr:cNvCxnSpPr/>
      </xdr:nvCxnSpPr>
      <xdr:spPr>
        <a:xfrm>
          <a:off x="2019300" y="6404045"/>
          <a:ext cx="889000" cy="5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154887</xdr:rowOff>
    </xdr:from>
    <xdr:ext cx="534377" cy="259045"/>
    <xdr:sp macro="" textlink="">
      <xdr:nvSpPr>
        <xdr:cNvPr id="69" name="テキスト ボックス 68"/>
        <xdr:cNvSpPr txBox="1"/>
      </xdr:nvSpPr>
      <xdr:spPr>
        <a:xfrm>
          <a:off x="2641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37173</xdr:rowOff>
    </xdr:from>
    <xdr:to>
      <xdr:col>2</xdr:col>
      <xdr:colOff>638175</xdr:colOff>
      <xdr:row>37</xdr:row>
      <xdr:rowOff>60395</xdr:rowOff>
    </xdr:to>
    <xdr:cxnSp macro="">
      <xdr:nvCxnSpPr>
        <xdr:cNvPr id="70" name="直線コネクタ 69"/>
        <xdr:cNvCxnSpPr/>
      </xdr:nvCxnSpPr>
      <xdr:spPr>
        <a:xfrm>
          <a:off x="1130300" y="6380823"/>
          <a:ext cx="889000" cy="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155937</xdr:rowOff>
    </xdr:from>
    <xdr:to>
      <xdr:col>6</xdr:col>
      <xdr:colOff>561975</xdr:colOff>
      <xdr:row>37</xdr:row>
      <xdr:rowOff>86087</xdr:rowOff>
    </xdr:to>
    <xdr:sp macro="" textlink="">
      <xdr:nvSpPr>
        <xdr:cNvPr id="80" name="円/楕円 79"/>
        <xdr:cNvSpPr/>
      </xdr:nvSpPr>
      <xdr:spPr>
        <a:xfrm>
          <a:off x="4584700" y="63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134364</xdr:rowOff>
    </xdr:from>
    <xdr:ext cx="534377" cy="259045"/>
    <xdr:sp macro="" textlink="">
      <xdr:nvSpPr>
        <xdr:cNvPr id="81" name="人件費該当値テキスト"/>
        <xdr:cNvSpPr txBox="1"/>
      </xdr:nvSpPr>
      <xdr:spPr>
        <a:xfrm>
          <a:off x="4686300" y="63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58,481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7328</xdr:rowOff>
    </xdr:from>
    <xdr:to>
      <xdr:col>5</xdr:col>
      <xdr:colOff>409575</xdr:colOff>
      <xdr:row>37</xdr:row>
      <xdr:rowOff>108928</xdr:rowOff>
    </xdr:to>
    <xdr:sp macro="" textlink="">
      <xdr:nvSpPr>
        <xdr:cNvPr id="82" name="円/楕円 81"/>
        <xdr:cNvSpPr/>
      </xdr:nvSpPr>
      <xdr:spPr>
        <a:xfrm>
          <a:off x="3746500" y="635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100055</xdr:rowOff>
    </xdr:from>
    <xdr:ext cx="534377" cy="259045"/>
    <xdr:sp macro="" textlink="">
      <xdr:nvSpPr>
        <xdr:cNvPr id="83" name="テキスト ボックス 82"/>
        <xdr:cNvSpPr txBox="1"/>
      </xdr:nvSpPr>
      <xdr:spPr>
        <a:xfrm>
          <a:off x="3530111" y="64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67678</xdr:rowOff>
    </xdr:from>
    <xdr:to>
      <xdr:col>4</xdr:col>
      <xdr:colOff>206375</xdr:colOff>
      <xdr:row>37</xdr:row>
      <xdr:rowOff>169278</xdr:rowOff>
    </xdr:to>
    <xdr:sp macro="" textlink="">
      <xdr:nvSpPr>
        <xdr:cNvPr id="84" name="円/楕円 83"/>
        <xdr:cNvSpPr/>
      </xdr:nvSpPr>
      <xdr:spPr>
        <a:xfrm>
          <a:off x="2857500" y="64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160405</xdr:rowOff>
    </xdr:from>
    <xdr:ext cx="534377" cy="259045"/>
    <xdr:sp macro="" textlink="">
      <xdr:nvSpPr>
        <xdr:cNvPr id="85" name="テキスト ボックス 84"/>
        <xdr:cNvSpPr txBox="1"/>
      </xdr:nvSpPr>
      <xdr:spPr>
        <a:xfrm>
          <a:off x="2641111" y="65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54,114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9595</xdr:rowOff>
    </xdr:from>
    <xdr:to>
      <xdr:col>3</xdr:col>
      <xdr:colOff>3175</xdr:colOff>
      <xdr:row>37</xdr:row>
      <xdr:rowOff>111195</xdr:rowOff>
    </xdr:to>
    <xdr:sp macro="" textlink="">
      <xdr:nvSpPr>
        <xdr:cNvPr id="86" name="円/楕円 85"/>
        <xdr:cNvSpPr/>
      </xdr:nvSpPr>
      <xdr:spPr>
        <a:xfrm>
          <a:off x="1968500" y="63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102322</xdr:rowOff>
    </xdr:from>
    <xdr:ext cx="534377" cy="259045"/>
    <xdr:sp macro="" textlink="">
      <xdr:nvSpPr>
        <xdr:cNvPr id="87" name="テキスト ボックス 86"/>
        <xdr:cNvSpPr txBox="1"/>
      </xdr:nvSpPr>
      <xdr:spPr>
        <a:xfrm>
          <a:off x="1752111" y="644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157823</xdr:rowOff>
    </xdr:from>
    <xdr:to>
      <xdr:col>1</xdr:col>
      <xdr:colOff>485775</xdr:colOff>
      <xdr:row>37</xdr:row>
      <xdr:rowOff>87973</xdr:rowOff>
    </xdr:to>
    <xdr:sp macro="" textlink="">
      <xdr:nvSpPr>
        <xdr:cNvPr id="88" name="円/楕円 87"/>
        <xdr:cNvSpPr/>
      </xdr:nvSpPr>
      <xdr:spPr>
        <a:xfrm>
          <a:off x="1079500" y="633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79100</xdr:rowOff>
    </xdr:from>
    <xdr:ext cx="534377" cy="259045"/>
    <xdr:sp macro="" textlink="">
      <xdr:nvSpPr>
        <xdr:cNvPr id="89" name="テキスト ボックス 88"/>
        <xdr:cNvSpPr txBox="1"/>
      </xdr:nvSpPr>
      <xdr:spPr>
        <a:xfrm>
          <a:off x="863111" y="642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166421</xdr:rowOff>
    </xdr:from>
    <xdr:to>
      <xdr:col>6</xdr:col>
      <xdr:colOff>511175</xdr:colOff>
      <xdr:row>58</xdr:row>
      <xdr:rowOff>168462</xdr:rowOff>
    </xdr:to>
    <xdr:cxnSp macro="">
      <xdr:nvCxnSpPr>
        <xdr:cNvPr id="118" name="直線コネクタ 117"/>
        <xdr:cNvCxnSpPr/>
      </xdr:nvCxnSpPr>
      <xdr:spPr>
        <a:xfrm flipV="1">
          <a:off x="3797300" y="10110521"/>
          <a:ext cx="8382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168462</xdr:rowOff>
    </xdr:from>
    <xdr:to>
      <xdr:col>5</xdr:col>
      <xdr:colOff>358775</xdr:colOff>
      <xdr:row>58</xdr:row>
      <xdr:rowOff>170844</xdr:rowOff>
    </xdr:to>
    <xdr:cxnSp macro="">
      <xdr:nvCxnSpPr>
        <xdr:cNvPr id="121" name="直線コネクタ 120"/>
        <xdr:cNvCxnSpPr/>
      </xdr:nvCxnSpPr>
      <xdr:spPr>
        <a:xfrm flipV="1">
          <a:off x="2908300" y="10112562"/>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170844</xdr:rowOff>
    </xdr:from>
    <xdr:to>
      <xdr:col>4</xdr:col>
      <xdr:colOff>155575</xdr:colOff>
      <xdr:row>59</xdr:row>
      <xdr:rowOff>702</xdr:rowOff>
    </xdr:to>
    <xdr:cxnSp macro="">
      <xdr:nvCxnSpPr>
        <xdr:cNvPr id="124" name="直線コネクタ 123"/>
        <xdr:cNvCxnSpPr/>
      </xdr:nvCxnSpPr>
      <xdr:spPr>
        <a:xfrm flipV="1">
          <a:off x="2019300" y="10114944"/>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702</xdr:rowOff>
    </xdr:from>
    <xdr:to>
      <xdr:col>2</xdr:col>
      <xdr:colOff>638175</xdr:colOff>
      <xdr:row>59</xdr:row>
      <xdr:rowOff>1053</xdr:rowOff>
    </xdr:to>
    <xdr:cxnSp macro="">
      <xdr:nvCxnSpPr>
        <xdr:cNvPr id="127" name="直線コネクタ 126"/>
        <xdr:cNvCxnSpPr/>
      </xdr:nvCxnSpPr>
      <xdr:spPr>
        <a:xfrm flipV="1">
          <a:off x="1130300" y="10116252"/>
          <a:ext cx="8890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115621</xdr:rowOff>
    </xdr:from>
    <xdr:to>
      <xdr:col>6</xdr:col>
      <xdr:colOff>561975</xdr:colOff>
      <xdr:row>59</xdr:row>
      <xdr:rowOff>45771</xdr:rowOff>
    </xdr:to>
    <xdr:sp macro="" textlink="">
      <xdr:nvSpPr>
        <xdr:cNvPr id="137" name="円/楕円 136"/>
        <xdr:cNvSpPr/>
      </xdr:nvSpPr>
      <xdr:spPr>
        <a:xfrm>
          <a:off x="4584700" y="100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38,960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117662</xdr:rowOff>
    </xdr:from>
    <xdr:to>
      <xdr:col>5</xdr:col>
      <xdr:colOff>409575</xdr:colOff>
      <xdr:row>59</xdr:row>
      <xdr:rowOff>47812</xdr:rowOff>
    </xdr:to>
    <xdr:sp macro="" textlink="">
      <xdr:nvSpPr>
        <xdr:cNvPr id="139" name="円/楕円 138"/>
        <xdr:cNvSpPr/>
      </xdr:nvSpPr>
      <xdr:spPr>
        <a:xfrm>
          <a:off x="3746500" y="1006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38939</xdr:rowOff>
    </xdr:from>
    <xdr:ext cx="534377" cy="259045"/>
    <xdr:sp macro="" textlink="">
      <xdr:nvSpPr>
        <xdr:cNvPr id="140" name="テキスト ボックス 139"/>
        <xdr:cNvSpPr txBox="1"/>
      </xdr:nvSpPr>
      <xdr:spPr>
        <a:xfrm>
          <a:off x="3530111" y="1015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120044</xdr:rowOff>
    </xdr:from>
    <xdr:to>
      <xdr:col>4</xdr:col>
      <xdr:colOff>206375</xdr:colOff>
      <xdr:row>59</xdr:row>
      <xdr:rowOff>50194</xdr:rowOff>
    </xdr:to>
    <xdr:sp macro="" textlink="">
      <xdr:nvSpPr>
        <xdr:cNvPr id="141" name="円/楕円 140"/>
        <xdr:cNvSpPr/>
      </xdr:nvSpPr>
      <xdr:spPr>
        <a:xfrm>
          <a:off x="2857500" y="1006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41321</xdr:rowOff>
    </xdr:from>
    <xdr:ext cx="534377" cy="259045"/>
    <xdr:sp macro="" textlink="">
      <xdr:nvSpPr>
        <xdr:cNvPr id="142" name="テキスト ボックス 141"/>
        <xdr:cNvSpPr txBox="1"/>
      </xdr:nvSpPr>
      <xdr:spPr>
        <a:xfrm>
          <a:off x="2641111" y="1015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121352</xdr:rowOff>
    </xdr:from>
    <xdr:to>
      <xdr:col>3</xdr:col>
      <xdr:colOff>3175</xdr:colOff>
      <xdr:row>59</xdr:row>
      <xdr:rowOff>51502</xdr:rowOff>
    </xdr:to>
    <xdr:sp macro="" textlink="">
      <xdr:nvSpPr>
        <xdr:cNvPr id="143" name="円/楕円 142"/>
        <xdr:cNvSpPr/>
      </xdr:nvSpPr>
      <xdr:spPr>
        <a:xfrm>
          <a:off x="1968500" y="1006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42629</xdr:rowOff>
    </xdr:from>
    <xdr:ext cx="534377" cy="259045"/>
    <xdr:sp macro="" textlink="">
      <xdr:nvSpPr>
        <xdr:cNvPr id="144" name="テキスト ボックス 143"/>
        <xdr:cNvSpPr txBox="1"/>
      </xdr:nvSpPr>
      <xdr:spPr>
        <a:xfrm>
          <a:off x="1752111" y="1015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121703</xdr:rowOff>
    </xdr:from>
    <xdr:to>
      <xdr:col>1</xdr:col>
      <xdr:colOff>485775</xdr:colOff>
      <xdr:row>59</xdr:row>
      <xdr:rowOff>51853</xdr:rowOff>
    </xdr:to>
    <xdr:sp macro="" textlink="">
      <xdr:nvSpPr>
        <xdr:cNvPr id="145" name="円/楕円 144"/>
        <xdr:cNvSpPr/>
      </xdr:nvSpPr>
      <xdr:spPr>
        <a:xfrm>
          <a:off x="1079500" y="1006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42980</xdr:rowOff>
    </xdr:from>
    <xdr:ext cx="534377" cy="259045"/>
    <xdr:sp macro="" textlink="">
      <xdr:nvSpPr>
        <xdr:cNvPr id="146" name="テキスト ボックス 145"/>
        <xdr:cNvSpPr txBox="1"/>
      </xdr:nvSpPr>
      <xdr:spPr>
        <a:xfrm>
          <a:off x="863111" y="101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142261</xdr:rowOff>
    </xdr:from>
    <xdr:to>
      <xdr:col>6</xdr:col>
      <xdr:colOff>511175</xdr:colOff>
      <xdr:row>77</xdr:row>
      <xdr:rowOff>152045</xdr:rowOff>
    </xdr:to>
    <xdr:cxnSp macro="">
      <xdr:nvCxnSpPr>
        <xdr:cNvPr id="173" name="直線コネクタ 172"/>
        <xdr:cNvCxnSpPr/>
      </xdr:nvCxnSpPr>
      <xdr:spPr>
        <a:xfrm>
          <a:off x="3797300" y="13343911"/>
          <a:ext cx="8382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142261</xdr:rowOff>
    </xdr:from>
    <xdr:to>
      <xdr:col>5</xdr:col>
      <xdr:colOff>358775</xdr:colOff>
      <xdr:row>78</xdr:row>
      <xdr:rowOff>2952</xdr:rowOff>
    </xdr:to>
    <xdr:cxnSp macro="">
      <xdr:nvCxnSpPr>
        <xdr:cNvPr id="176" name="直線コネクタ 175"/>
        <xdr:cNvCxnSpPr/>
      </xdr:nvCxnSpPr>
      <xdr:spPr>
        <a:xfrm flipV="1">
          <a:off x="2908300" y="13343911"/>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158079</xdr:rowOff>
    </xdr:from>
    <xdr:to>
      <xdr:col>4</xdr:col>
      <xdr:colOff>155575</xdr:colOff>
      <xdr:row>78</xdr:row>
      <xdr:rowOff>2952</xdr:rowOff>
    </xdr:to>
    <xdr:cxnSp macro="">
      <xdr:nvCxnSpPr>
        <xdr:cNvPr id="179" name="直線コネクタ 178"/>
        <xdr:cNvCxnSpPr/>
      </xdr:nvCxnSpPr>
      <xdr:spPr>
        <a:xfrm>
          <a:off x="2019300" y="13359729"/>
          <a:ext cx="8890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158079</xdr:rowOff>
    </xdr:from>
    <xdr:to>
      <xdr:col>2</xdr:col>
      <xdr:colOff>638175</xdr:colOff>
      <xdr:row>78</xdr:row>
      <xdr:rowOff>3592</xdr:rowOff>
    </xdr:to>
    <xdr:cxnSp macro="">
      <xdr:nvCxnSpPr>
        <xdr:cNvPr id="182" name="直線コネクタ 181"/>
        <xdr:cNvCxnSpPr/>
      </xdr:nvCxnSpPr>
      <xdr:spPr>
        <a:xfrm flipV="1">
          <a:off x="1130300" y="13359729"/>
          <a:ext cx="889000" cy="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101245</xdr:rowOff>
    </xdr:from>
    <xdr:to>
      <xdr:col>6</xdr:col>
      <xdr:colOff>561975</xdr:colOff>
      <xdr:row>78</xdr:row>
      <xdr:rowOff>31395</xdr:rowOff>
    </xdr:to>
    <xdr:sp macro="" textlink="">
      <xdr:nvSpPr>
        <xdr:cNvPr id="192" name="円/楕円 191"/>
        <xdr:cNvSpPr/>
      </xdr:nvSpPr>
      <xdr:spPr>
        <a:xfrm>
          <a:off x="4584700" y="133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79672</xdr:rowOff>
    </xdr:from>
    <xdr:ext cx="469744" cy="259045"/>
    <xdr:sp macro="" textlink="">
      <xdr:nvSpPr>
        <xdr:cNvPr id="193" name="維持補修費該当値テキスト"/>
        <xdr:cNvSpPr txBox="1"/>
      </xdr:nvSpPr>
      <xdr:spPr>
        <a:xfrm>
          <a:off x="4686300" y="1328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91461</xdr:rowOff>
    </xdr:from>
    <xdr:to>
      <xdr:col>5</xdr:col>
      <xdr:colOff>409575</xdr:colOff>
      <xdr:row>78</xdr:row>
      <xdr:rowOff>21611</xdr:rowOff>
    </xdr:to>
    <xdr:sp macro="" textlink="">
      <xdr:nvSpPr>
        <xdr:cNvPr id="194" name="円/楕円 193"/>
        <xdr:cNvSpPr/>
      </xdr:nvSpPr>
      <xdr:spPr>
        <a:xfrm>
          <a:off x="3746500" y="1329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12738</xdr:rowOff>
    </xdr:from>
    <xdr:ext cx="469744" cy="259045"/>
    <xdr:sp macro="" textlink="">
      <xdr:nvSpPr>
        <xdr:cNvPr id="195" name="テキスト ボックス 194"/>
        <xdr:cNvSpPr txBox="1"/>
      </xdr:nvSpPr>
      <xdr:spPr>
        <a:xfrm>
          <a:off x="3562427" y="1338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123602</xdr:rowOff>
    </xdr:from>
    <xdr:to>
      <xdr:col>4</xdr:col>
      <xdr:colOff>206375</xdr:colOff>
      <xdr:row>78</xdr:row>
      <xdr:rowOff>53752</xdr:rowOff>
    </xdr:to>
    <xdr:sp macro="" textlink="">
      <xdr:nvSpPr>
        <xdr:cNvPr id="196" name="円/楕円 195"/>
        <xdr:cNvSpPr/>
      </xdr:nvSpPr>
      <xdr:spPr>
        <a:xfrm>
          <a:off x="2857500" y="133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44879</xdr:rowOff>
    </xdr:from>
    <xdr:ext cx="469744" cy="259045"/>
    <xdr:sp macro="" textlink="">
      <xdr:nvSpPr>
        <xdr:cNvPr id="197" name="テキスト ボックス 196"/>
        <xdr:cNvSpPr txBox="1"/>
      </xdr:nvSpPr>
      <xdr:spPr>
        <a:xfrm>
          <a:off x="2673427" y="1341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107279</xdr:rowOff>
    </xdr:from>
    <xdr:to>
      <xdr:col>3</xdr:col>
      <xdr:colOff>3175</xdr:colOff>
      <xdr:row>78</xdr:row>
      <xdr:rowOff>37429</xdr:rowOff>
    </xdr:to>
    <xdr:sp macro="" textlink="">
      <xdr:nvSpPr>
        <xdr:cNvPr id="198" name="円/楕円 197"/>
        <xdr:cNvSpPr/>
      </xdr:nvSpPr>
      <xdr:spPr>
        <a:xfrm>
          <a:off x="1968500" y="133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28556</xdr:rowOff>
    </xdr:from>
    <xdr:ext cx="469744" cy="259045"/>
    <xdr:sp macro="" textlink="">
      <xdr:nvSpPr>
        <xdr:cNvPr id="199" name="テキスト ボックス 198"/>
        <xdr:cNvSpPr txBox="1"/>
      </xdr:nvSpPr>
      <xdr:spPr>
        <a:xfrm>
          <a:off x="1784427" y="1340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124242</xdr:rowOff>
    </xdr:from>
    <xdr:to>
      <xdr:col>1</xdr:col>
      <xdr:colOff>485775</xdr:colOff>
      <xdr:row>78</xdr:row>
      <xdr:rowOff>54392</xdr:rowOff>
    </xdr:to>
    <xdr:sp macro="" textlink="">
      <xdr:nvSpPr>
        <xdr:cNvPr id="200" name="円/楕円 199"/>
        <xdr:cNvSpPr/>
      </xdr:nvSpPr>
      <xdr:spPr>
        <a:xfrm>
          <a:off x="1079500" y="133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45519</xdr:rowOff>
    </xdr:from>
    <xdr:ext cx="469744" cy="259045"/>
    <xdr:sp macro="" textlink="">
      <xdr:nvSpPr>
        <xdr:cNvPr id="201" name="テキスト ボックス 200"/>
        <xdr:cNvSpPr txBox="1"/>
      </xdr:nvSpPr>
      <xdr:spPr>
        <a:xfrm>
          <a:off x="895427" y="1341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114570</xdr:rowOff>
    </xdr:from>
    <xdr:to>
      <xdr:col>6</xdr:col>
      <xdr:colOff>511175</xdr:colOff>
      <xdr:row>99</xdr:row>
      <xdr:rowOff>36765</xdr:rowOff>
    </xdr:to>
    <xdr:cxnSp macro="">
      <xdr:nvCxnSpPr>
        <xdr:cNvPr id="233" name="直線コネクタ 232"/>
        <xdr:cNvCxnSpPr/>
      </xdr:nvCxnSpPr>
      <xdr:spPr>
        <a:xfrm flipV="1">
          <a:off x="3797300" y="16916670"/>
          <a:ext cx="838200" cy="9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36765</xdr:rowOff>
    </xdr:from>
    <xdr:to>
      <xdr:col>5</xdr:col>
      <xdr:colOff>358775</xdr:colOff>
      <xdr:row>99</xdr:row>
      <xdr:rowOff>109100</xdr:rowOff>
    </xdr:to>
    <xdr:cxnSp macro="">
      <xdr:nvCxnSpPr>
        <xdr:cNvPr id="236" name="直線コネクタ 235"/>
        <xdr:cNvCxnSpPr/>
      </xdr:nvCxnSpPr>
      <xdr:spPr>
        <a:xfrm flipV="1">
          <a:off x="2908300" y="17010315"/>
          <a:ext cx="889000" cy="7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109100</xdr:rowOff>
    </xdr:from>
    <xdr:to>
      <xdr:col>4</xdr:col>
      <xdr:colOff>155575</xdr:colOff>
      <xdr:row>99</xdr:row>
      <xdr:rowOff>166315</xdr:rowOff>
    </xdr:to>
    <xdr:cxnSp macro="">
      <xdr:nvCxnSpPr>
        <xdr:cNvPr id="239" name="直線コネクタ 238"/>
        <xdr:cNvCxnSpPr/>
      </xdr:nvCxnSpPr>
      <xdr:spPr>
        <a:xfrm flipV="1">
          <a:off x="2019300" y="17082650"/>
          <a:ext cx="889000" cy="5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158102</xdr:rowOff>
    </xdr:from>
    <xdr:to>
      <xdr:col>2</xdr:col>
      <xdr:colOff>638175</xdr:colOff>
      <xdr:row>99</xdr:row>
      <xdr:rowOff>166315</xdr:rowOff>
    </xdr:to>
    <xdr:cxnSp macro="">
      <xdr:nvCxnSpPr>
        <xdr:cNvPr id="242" name="直線コネクタ 241"/>
        <xdr:cNvCxnSpPr/>
      </xdr:nvCxnSpPr>
      <xdr:spPr>
        <a:xfrm>
          <a:off x="1130300" y="17131652"/>
          <a:ext cx="8890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63770</xdr:rowOff>
    </xdr:from>
    <xdr:to>
      <xdr:col>6</xdr:col>
      <xdr:colOff>561975</xdr:colOff>
      <xdr:row>98</xdr:row>
      <xdr:rowOff>165370</xdr:rowOff>
    </xdr:to>
    <xdr:sp macro="" textlink="">
      <xdr:nvSpPr>
        <xdr:cNvPr id="252" name="円/楕円 251"/>
        <xdr:cNvSpPr/>
      </xdr:nvSpPr>
      <xdr:spPr>
        <a:xfrm>
          <a:off x="4584700" y="1686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42197</xdr:rowOff>
    </xdr:from>
    <xdr:ext cx="534377" cy="259045"/>
    <xdr:sp macro="" textlink="">
      <xdr:nvSpPr>
        <xdr:cNvPr id="253" name="扶助費該当値テキスト"/>
        <xdr:cNvSpPr txBox="1"/>
      </xdr:nvSpPr>
      <xdr:spPr>
        <a:xfrm>
          <a:off x="4686300" y="1684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69,539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157415</xdr:rowOff>
    </xdr:from>
    <xdr:to>
      <xdr:col>5</xdr:col>
      <xdr:colOff>409575</xdr:colOff>
      <xdr:row>99</xdr:row>
      <xdr:rowOff>87565</xdr:rowOff>
    </xdr:to>
    <xdr:sp macro="" textlink="">
      <xdr:nvSpPr>
        <xdr:cNvPr id="254" name="円/楕円 253"/>
        <xdr:cNvSpPr/>
      </xdr:nvSpPr>
      <xdr:spPr>
        <a:xfrm>
          <a:off x="3746500" y="169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78692</xdr:rowOff>
    </xdr:from>
    <xdr:ext cx="534377" cy="259045"/>
    <xdr:sp macro="" textlink="">
      <xdr:nvSpPr>
        <xdr:cNvPr id="255" name="テキスト ボックス 254"/>
        <xdr:cNvSpPr txBox="1"/>
      </xdr:nvSpPr>
      <xdr:spPr>
        <a:xfrm>
          <a:off x="3530111" y="1705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63,804</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58300</xdr:rowOff>
    </xdr:from>
    <xdr:to>
      <xdr:col>4</xdr:col>
      <xdr:colOff>206375</xdr:colOff>
      <xdr:row>99</xdr:row>
      <xdr:rowOff>159900</xdr:rowOff>
    </xdr:to>
    <xdr:sp macro="" textlink="">
      <xdr:nvSpPr>
        <xdr:cNvPr id="256" name="円/楕円 255"/>
        <xdr:cNvSpPr/>
      </xdr:nvSpPr>
      <xdr:spPr>
        <a:xfrm>
          <a:off x="2857500" y="170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151027</xdr:rowOff>
    </xdr:from>
    <xdr:ext cx="534377" cy="259045"/>
    <xdr:sp macro="" textlink="">
      <xdr:nvSpPr>
        <xdr:cNvPr id="257" name="テキスト ボックス 256"/>
        <xdr:cNvSpPr txBox="1"/>
      </xdr:nvSpPr>
      <xdr:spPr>
        <a:xfrm>
          <a:off x="2641111" y="1712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59,374</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115515</xdr:rowOff>
    </xdr:from>
    <xdr:to>
      <xdr:col>3</xdr:col>
      <xdr:colOff>3175</xdr:colOff>
      <xdr:row>100</xdr:row>
      <xdr:rowOff>45665</xdr:rowOff>
    </xdr:to>
    <xdr:sp macro="" textlink="">
      <xdr:nvSpPr>
        <xdr:cNvPr id="258" name="円/楕円 257"/>
        <xdr:cNvSpPr/>
      </xdr:nvSpPr>
      <xdr:spPr>
        <a:xfrm>
          <a:off x="1968500" y="170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100</xdr:row>
      <xdr:rowOff>36792</xdr:rowOff>
    </xdr:from>
    <xdr:ext cx="534377" cy="259045"/>
    <xdr:sp macro="" textlink="">
      <xdr:nvSpPr>
        <xdr:cNvPr id="259" name="テキスト ボックス 258"/>
        <xdr:cNvSpPr txBox="1"/>
      </xdr:nvSpPr>
      <xdr:spPr>
        <a:xfrm>
          <a:off x="1752111" y="171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55,870</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107302</xdr:rowOff>
    </xdr:from>
    <xdr:to>
      <xdr:col>1</xdr:col>
      <xdr:colOff>485775</xdr:colOff>
      <xdr:row>100</xdr:row>
      <xdr:rowOff>37452</xdr:rowOff>
    </xdr:to>
    <xdr:sp macro="" textlink="">
      <xdr:nvSpPr>
        <xdr:cNvPr id="260" name="円/楕円 259"/>
        <xdr:cNvSpPr/>
      </xdr:nvSpPr>
      <xdr:spPr>
        <a:xfrm>
          <a:off x="1079500" y="170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100</xdr:row>
      <xdr:rowOff>28579</xdr:rowOff>
    </xdr:from>
    <xdr:ext cx="534377" cy="259045"/>
    <xdr:sp macro="" textlink="">
      <xdr:nvSpPr>
        <xdr:cNvPr id="261" name="テキスト ボックス 260"/>
        <xdr:cNvSpPr txBox="1"/>
      </xdr:nvSpPr>
      <xdr:spPr>
        <a:xfrm>
          <a:off x="863111" y="1717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62262</xdr:rowOff>
    </xdr:from>
    <xdr:to>
      <xdr:col>15</xdr:col>
      <xdr:colOff>180975</xdr:colOff>
      <xdr:row>36</xdr:row>
      <xdr:rowOff>98342</xdr:rowOff>
    </xdr:to>
    <xdr:cxnSp macro="">
      <xdr:nvCxnSpPr>
        <xdr:cNvPr id="291" name="直線コネクタ 290"/>
        <xdr:cNvCxnSpPr/>
      </xdr:nvCxnSpPr>
      <xdr:spPr>
        <a:xfrm flipV="1">
          <a:off x="9639300" y="5720112"/>
          <a:ext cx="838200" cy="55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87027</xdr:rowOff>
    </xdr:from>
    <xdr:to>
      <xdr:col>14</xdr:col>
      <xdr:colOff>28575</xdr:colOff>
      <xdr:row>36</xdr:row>
      <xdr:rowOff>98342</xdr:rowOff>
    </xdr:to>
    <xdr:cxnSp macro="">
      <xdr:nvCxnSpPr>
        <xdr:cNvPr id="294" name="直線コネクタ 293"/>
        <xdr:cNvCxnSpPr/>
      </xdr:nvCxnSpPr>
      <xdr:spPr>
        <a:xfrm>
          <a:off x="8750300" y="6259227"/>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87027</xdr:rowOff>
    </xdr:from>
    <xdr:to>
      <xdr:col>12</xdr:col>
      <xdr:colOff>511175</xdr:colOff>
      <xdr:row>36</xdr:row>
      <xdr:rowOff>164160</xdr:rowOff>
    </xdr:to>
    <xdr:cxnSp macro="">
      <xdr:nvCxnSpPr>
        <xdr:cNvPr id="297" name="直線コネクタ 296"/>
        <xdr:cNvCxnSpPr/>
      </xdr:nvCxnSpPr>
      <xdr:spPr>
        <a:xfrm flipV="1">
          <a:off x="7861300" y="6259227"/>
          <a:ext cx="889000" cy="7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125870</xdr:rowOff>
    </xdr:from>
    <xdr:to>
      <xdr:col>11</xdr:col>
      <xdr:colOff>307975</xdr:colOff>
      <xdr:row>36</xdr:row>
      <xdr:rowOff>164160</xdr:rowOff>
    </xdr:to>
    <xdr:cxnSp macro="">
      <xdr:nvCxnSpPr>
        <xdr:cNvPr id="300" name="直線コネクタ 299"/>
        <xdr:cNvCxnSpPr/>
      </xdr:nvCxnSpPr>
      <xdr:spPr>
        <a:xfrm>
          <a:off x="6972300" y="6298070"/>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11462</xdr:rowOff>
    </xdr:from>
    <xdr:to>
      <xdr:col>15</xdr:col>
      <xdr:colOff>231775</xdr:colOff>
      <xdr:row>33</xdr:row>
      <xdr:rowOff>113062</xdr:rowOff>
    </xdr:to>
    <xdr:sp macro="" textlink="">
      <xdr:nvSpPr>
        <xdr:cNvPr id="310" name="円/楕円 309"/>
        <xdr:cNvSpPr/>
      </xdr:nvSpPr>
      <xdr:spPr>
        <a:xfrm>
          <a:off x="10426700" y="56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34339</xdr:rowOff>
    </xdr:from>
    <xdr:ext cx="534377" cy="259045"/>
    <xdr:sp macro="" textlink="">
      <xdr:nvSpPr>
        <xdr:cNvPr id="311" name="補助費等該当値テキスト"/>
        <xdr:cNvSpPr txBox="1"/>
      </xdr:nvSpPr>
      <xdr:spPr>
        <a:xfrm>
          <a:off x="10528300" y="552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73,065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47542</xdr:rowOff>
    </xdr:from>
    <xdr:to>
      <xdr:col>14</xdr:col>
      <xdr:colOff>79375</xdr:colOff>
      <xdr:row>36</xdr:row>
      <xdr:rowOff>149142</xdr:rowOff>
    </xdr:to>
    <xdr:sp macro="" textlink="">
      <xdr:nvSpPr>
        <xdr:cNvPr id="312" name="円/楕円 311"/>
        <xdr:cNvSpPr/>
      </xdr:nvSpPr>
      <xdr:spPr>
        <a:xfrm>
          <a:off x="9588500" y="62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165669</xdr:rowOff>
    </xdr:from>
    <xdr:ext cx="534377" cy="259045"/>
    <xdr:sp macro="" textlink="">
      <xdr:nvSpPr>
        <xdr:cNvPr id="313" name="テキスト ボックス 312"/>
        <xdr:cNvSpPr txBox="1"/>
      </xdr:nvSpPr>
      <xdr:spPr>
        <a:xfrm>
          <a:off x="9372111" y="599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36227</xdr:rowOff>
    </xdr:from>
    <xdr:to>
      <xdr:col>12</xdr:col>
      <xdr:colOff>561975</xdr:colOff>
      <xdr:row>36</xdr:row>
      <xdr:rowOff>137827</xdr:rowOff>
    </xdr:to>
    <xdr:sp macro="" textlink="">
      <xdr:nvSpPr>
        <xdr:cNvPr id="314" name="円/楕円 313"/>
        <xdr:cNvSpPr/>
      </xdr:nvSpPr>
      <xdr:spPr>
        <a:xfrm>
          <a:off x="8699500" y="620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154354</xdr:rowOff>
    </xdr:from>
    <xdr:ext cx="534377" cy="259045"/>
    <xdr:sp macro="" textlink="">
      <xdr:nvSpPr>
        <xdr:cNvPr id="315" name="テキスト ボックス 314"/>
        <xdr:cNvSpPr txBox="1"/>
      </xdr:nvSpPr>
      <xdr:spPr>
        <a:xfrm>
          <a:off x="8483111" y="59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113360</xdr:rowOff>
    </xdr:from>
    <xdr:to>
      <xdr:col>11</xdr:col>
      <xdr:colOff>358775</xdr:colOff>
      <xdr:row>37</xdr:row>
      <xdr:rowOff>43510</xdr:rowOff>
    </xdr:to>
    <xdr:sp macro="" textlink="">
      <xdr:nvSpPr>
        <xdr:cNvPr id="316" name="円/楕円 315"/>
        <xdr:cNvSpPr/>
      </xdr:nvSpPr>
      <xdr:spPr>
        <a:xfrm>
          <a:off x="7810500" y="62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60037</xdr:rowOff>
    </xdr:from>
    <xdr:ext cx="534377" cy="259045"/>
    <xdr:sp macro="" textlink="">
      <xdr:nvSpPr>
        <xdr:cNvPr id="317" name="テキスト ボックス 316"/>
        <xdr:cNvSpPr txBox="1"/>
      </xdr:nvSpPr>
      <xdr:spPr>
        <a:xfrm>
          <a:off x="7594111" y="60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75070</xdr:rowOff>
    </xdr:from>
    <xdr:to>
      <xdr:col>10</xdr:col>
      <xdr:colOff>155575</xdr:colOff>
      <xdr:row>37</xdr:row>
      <xdr:rowOff>5220</xdr:rowOff>
    </xdr:to>
    <xdr:sp macro="" textlink="">
      <xdr:nvSpPr>
        <xdr:cNvPr id="318" name="円/楕円 317"/>
        <xdr:cNvSpPr/>
      </xdr:nvSpPr>
      <xdr:spPr>
        <a:xfrm>
          <a:off x="6921500" y="62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21747</xdr:rowOff>
    </xdr:from>
    <xdr:ext cx="534377" cy="259045"/>
    <xdr:sp macro="" textlink="">
      <xdr:nvSpPr>
        <xdr:cNvPr id="319" name="テキスト ボックス 318"/>
        <xdr:cNvSpPr txBox="1"/>
      </xdr:nvSpPr>
      <xdr:spPr>
        <a:xfrm>
          <a:off x="6705111" y="60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147970</xdr:rowOff>
    </xdr:from>
    <xdr:to>
      <xdr:col>15</xdr:col>
      <xdr:colOff>180975</xdr:colOff>
      <xdr:row>59</xdr:row>
      <xdr:rowOff>12600</xdr:rowOff>
    </xdr:to>
    <xdr:cxnSp macro="">
      <xdr:nvCxnSpPr>
        <xdr:cNvPr id="348" name="直線コネクタ 347"/>
        <xdr:cNvCxnSpPr/>
      </xdr:nvCxnSpPr>
      <xdr:spPr>
        <a:xfrm flipV="1">
          <a:off x="9639300" y="10092070"/>
          <a:ext cx="838200" cy="3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2508</xdr:rowOff>
    </xdr:from>
    <xdr:to>
      <xdr:col>14</xdr:col>
      <xdr:colOff>28575</xdr:colOff>
      <xdr:row>59</xdr:row>
      <xdr:rowOff>12600</xdr:rowOff>
    </xdr:to>
    <xdr:cxnSp macro="">
      <xdr:nvCxnSpPr>
        <xdr:cNvPr id="351" name="直線コネクタ 350"/>
        <xdr:cNvCxnSpPr/>
      </xdr:nvCxnSpPr>
      <xdr:spPr>
        <a:xfrm>
          <a:off x="8750300" y="10118058"/>
          <a:ext cx="889000" cy="1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3" name="テキスト ボックス 352"/>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2508</xdr:rowOff>
    </xdr:from>
    <xdr:to>
      <xdr:col>12</xdr:col>
      <xdr:colOff>511175</xdr:colOff>
      <xdr:row>59</xdr:row>
      <xdr:rowOff>20023</xdr:rowOff>
    </xdr:to>
    <xdr:cxnSp macro="">
      <xdr:nvCxnSpPr>
        <xdr:cNvPr id="354" name="直線コネクタ 353"/>
        <xdr:cNvCxnSpPr/>
      </xdr:nvCxnSpPr>
      <xdr:spPr>
        <a:xfrm flipV="1">
          <a:off x="7861300" y="10118058"/>
          <a:ext cx="889000" cy="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20023</xdr:rowOff>
    </xdr:from>
    <xdr:to>
      <xdr:col>11</xdr:col>
      <xdr:colOff>307975</xdr:colOff>
      <xdr:row>59</xdr:row>
      <xdr:rowOff>25175</xdr:rowOff>
    </xdr:to>
    <xdr:cxnSp macro="">
      <xdr:nvCxnSpPr>
        <xdr:cNvPr id="357" name="直線コネクタ 356"/>
        <xdr:cNvCxnSpPr/>
      </xdr:nvCxnSpPr>
      <xdr:spPr>
        <a:xfrm flipV="1">
          <a:off x="6972300" y="10135573"/>
          <a:ext cx="8890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47159</xdr:rowOff>
    </xdr:from>
    <xdr:ext cx="534377" cy="259045"/>
    <xdr:sp macro="" textlink="">
      <xdr:nvSpPr>
        <xdr:cNvPr id="359" name="テキスト ボックス 358"/>
        <xdr:cNvSpPr txBox="1"/>
      </xdr:nvSpPr>
      <xdr:spPr>
        <a:xfrm>
          <a:off x="7594111" y="981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61" name="テキスト ボックス 360"/>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97170</xdr:rowOff>
    </xdr:from>
    <xdr:to>
      <xdr:col>15</xdr:col>
      <xdr:colOff>231775</xdr:colOff>
      <xdr:row>59</xdr:row>
      <xdr:rowOff>27320</xdr:rowOff>
    </xdr:to>
    <xdr:sp macro="" textlink="">
      <xdr:nvSpPr>
        <xdr:cNvPr id="367" name="円/楕円 366"/>
        <xdr:cNvSpPr/>
      </xdr:nvSpPr>
      <xdr:spPr>
        <a:xfrm>
          <a:off x="10426700" y="1004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68"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133250</xdr:rowOff>
    </xdr:from>
    <xdr:to>
      <xdr:col>14</xdr:col>
      <xdr:colOff>79375</xdr:colOff>
      <xdr:row>59</xdr:row>
      <xdr:rowOff>63400</xdr:rowOff>
    </xdr:to>
    <xdr:sp macro="" textlink="">
      <xdr:nvSpPr>
        <xdr:cNvPr id="369" name="円/楕円 368"/>
        <xdr:cNvSpPr/>
      </xdr:nvSpPr>
      <xdr:spPr>
        <a:xfrm>
          <a:off x="9588500" y="100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54527</xdr:rowOff>
    </xdr:from>
    <xdr:ext cx="534377" cy="259045"/>
    <xdr:sp macro="" textlink="">
      <xdr:nvSpPr>
        <xdr:cNvPr id="370" name="テキスト ボックス 369"/>
        <xdr:cNvSpPr txBox="1"/>
      </xdr:nvSpPr>
      <xdr:spPr>
        <a:xfrm>
          <a:off x="9372111" y="1017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123158</xdr:rowOff>
    </xdr:from>
    <xdr:to>
      <xdr:col>12</xdr:col>
      <xdr:colOff>561975</xdr:colOff>
      <xdr:row>59</xdr:row>
      <xdr:rowOff>53308</xdr:rowOff>
    </xdr:to>
    <xdr:sp macro="" textlink="">
      <xdr:nvSpPr>
        <xdr:cNvPr id="371" name="円/楕円 370"/>
        <xdr:cNvSpPr/>
      </xdr:nvSpPr>
      <xdr:spPr>
        <a:xfrm>
          <a:off x="8699500" y="100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44435</xdr:rowOff>
    </xdr:from>
    <xdr:ext cx="534377" cy="259045"/>
    <xdr:sp macro="" textlink="">
      <xdr:nvSpPr>
        <xdr:cNvPr id="372" name="テキスト ボックス 371"/>
        <xdr:cNvSpPr txBox="1"/>
      </xdr:nvSpPr>
      <xdr:spPr>
        <a:xfrm>
          <a:off x="8483111" y="101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140673</xdr:rowOff>
    </xdr:from>
    <xdr:to>
      <xdr:col>11</xdr:col>
      <xdr:colOff>358775</xdr:colOff>
      <xdr:row>59</xdr:row>
      <xdr:rowOff>70823</xdr:rowOff>
    </xdr:to>
    <xdr:sp macro="" textlink="">
      <xdr:nvSpPr>
        <xdr:cNvPr id="373" name="円/楕円 372"/>
        <xdr:cNvSpPr/>
      </xdr:nvSpPr>
      <xdr:spPr>
        <a:xfrm>
          <a:off x="7810500" y="1008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61950</xdr:rowOff>
    </xdr:from>
    <xdr:ext cx="534377" cy="259045"/>
    <xdr:sp macro="" textlink="">
      <xdr:nvSpPr>
        <xdr:cNvPr id="374" name="テキスト ボックス 373"/>
        <xdr:cNvSpPr txBox="1"/>
      </xdr:nvSpPr>
      <xdr:spPr>
        <a:xfrm>
          <a:off x="7594111" y="101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145825</xdr:rowOff>
    </xdr:from>
    <xdr:to>
      <xdr:col>10</xdr:col>
      <xdr:colOff>155575</xdr:colOff>
      <xdr:row>59</xdr:row>
      <xdr:rowOff>75975</xdr:rowOff>
    </xdr:to>
    <xdr:sp macro="" textlink="">
      <xdr:nvSpPr>
        <xdr:cNvPr id="375" name="円/楕円 374"/>
        <xdr:cNvSpPr/>
      </xdr:nvSpPr>
      <xdr:spPr>
        <a:xfrm>
          <a:off x="6921500" y="1008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67102</xdr:rowOff>
    </xdr:from>
    <xdr:ext cx="534377" cy="259045"/>
    <xdr:sp macro="" textlink="">
      <xdr:nvSpPr>
        <xdr:cNvPr id="376" name="テキスト ボックス 375"/>
        <xdr:cNvSpPr txBox="1"/>
      </xdr:nvSpPr>
      <xdr:spPr>
        <a:xfrm>
          <a:off x="6705111" y="101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25994</xdr:rowOff>
    </xdr:from>
    <xdr:to>
      <xdr:col>15</xdr:col>
      <xdr:colOff>180975</xdr:colOff>
      <xdr:row>79</xdr:row>
      <xdr:rowOff>28615</xdr:rowOff>
    </xdr:to>
    <xdr:cxnSp macro="">
      <xdr:nvCxnSpPr>
        <xdr:cNvPr id="405" name="直線コネクタ 404"/>
        <xdr:cNvCxnSpPr/>
      </xdr:nvCxnSpPr>
      <xdr:spPr>
        <a:xfrm>
          <a:off x="9639300" y="13570544"/>
          <a:ext cx="8382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149265</xdr:rowOff>
    </xdr:from>
    <xdr:to>
      <xdr:col>15</xdr:col>
      <xdr:colOff>231775</xdr:colOff>
      <xdr:row>79</xdr:row>
      <xdr:rowOff>79415</xdr:rowOff>
    </xdr:to>
    <xdr:sp macro="" textlink="">
      <xdr:nvSpPr>
        <xdr:cNvPr id="415" name="円/楕円 414"/>
        <xdr:cNvSpPr/>
      </xdr:nvSpPr>
      <xdr:spPr>
        <a:xfrm>
          <a:off x="10426700" y="135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64192</xdr:rowOff>
    </xdr:from>
    <xdr:ext cx="469744" cy="259045"/>
    <xdr:sp macro="" textlink="">
      <xdr:nvSpPr>
        <xdr:cNvPr id="416" name="普通建設事業費 （ うち新規整備　）該当値テキスト"/>
        <xdr:cNvSpPr txBox="1"/>
      </xdr:nvSpPr>
      <xdr:spPr>
        <a:xfrm>
          <a:off x="10528300" y="1343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146644</xdr:rowOff>
    </xdr:from>
    <xdr:to>
      <xdr:col>14</xdr:col>
      <xdr:colOff>79375</xdr:colOff>
      <xdr:row>79</xdr:row>
      <xdr:rowOff>76794</xdr:rowOff>
    </xdr:to>
    <xdr:sp macro="" textlink="">
      <xdr:nvSpPr>
        <xdr:cNvPr id="417" name="円/楕円 416"/>
        <xdr:cNvSpPr/>
      </xdr:nvSpPr>
      <xdr:spPr>
        <a:xfrm>
          <a:off x="9588500" y="1351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67921</xdr:rowOff>
    </xdr:from>
    <xdr:ext cx="469744" cy="259045"/>
    <xdr:sp macro="" textlink="">
      <xdr:nvSpPr>
        <xdr:cNvPr id="418" name="テキスト ボックス 417"/>
        <xdr:cNvSpPr txBox="1"/>
      </xdr:nvSpPr>
      <xdr:spPr>
        <a:xfrm>
          <a:off x="9404427" y="1361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58311</xdr:rowOff>
    </xdr:from>
    <xdr:to>
      <xdr:col>15</xdr:col>
      <xdr:colOff>180975</xdr:colOff>
      <xdr:row>98</xdr:row>
      <xdr:rowOff>112534</xdr:rowOff>
    </xdr:to>
    <xdr:cxnSp macro="">
      <xdr:nvCxnSpPr>
        <xdr:cNvPr id="447" name="直線コネクタ 446"/>
        <xdr:cNvCxnSpPr/>
      </xdr:nvCxnSpPr>
      <xdr:spPr>
        <a:xfrm flipV="1">
          <a:off x="9639300" y="16688961"/>
          <a:ext cx="838200" cy="22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7511</xdr:rowOff>
    </xdr:from>
    <xdr:to>
      <xdr:col>15</xdr:col>
      <xdr:colOff>231775</xdr:colOff>
      <xdr:row>97</xdr:row>
      <xdr:rowOff>109111</xdr:rowOff>
    </xdr:to>
    <xdr:sp macro="" textlink="">
      <xdr:nvSpPr>
        <xdr:cNvPr id="457" name="円/楕円 456"/>
        <xdr:cNvSpPr/>
      </xdr:nvSpPr>
      <xdr:spPr>
        <a:xfrm>
          <a:off x="10426700" y="166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30388</xdr:rowOff>
    </xdr:from>
    <xdr:ext cx="534377" cy="259045"/>
    <xdr:sp macro="" textlink="">
      <xdr:nvSpPr>
        <xdr:cNvPr id="458" name="普通建設事業費 （ うち更新整備　）該当値テキスト"/>
        <xdr:cNvSpPr txBox="1"/>
      </xdr:nvSpPr>
      <xdr:spPr>
        <a:xfrm>
          <a:off x="10528300" y="1648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61734</xdr:rowOff>
    </xdr:from>
    <xdr:to>
      <xdr:col>14</xdr:col>
      <xdr:colOff>79375</xdr:colOff>
      <xdr:row>98</xdr:row>
      <xdr:rowOff>163334</xdr:rowOff>
    </xdr:to>
    <xdr:sp macro="" textlink="">
      <xdr:nvSpPr>
        <xdr:cNvPr id="459" name="円/楕円 458"/>
        <xdr:cNvSpPr/>
      </xdr:nvSpPr>
      <xdr:spPr>
        <a:xfrm>
          <a:off x="9588500" y="1686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154461</xdr:rowOff>
    </xdr:from>
    <xdr:ext cx="534377" cy="259045"/>
    <xdr:sp macro="" textlink="">
      <xdr:nvSpPr>
        <xdr:cNvPr id="460" name="テキスト ボックス 459"/>
        <xdr:cNvSpPr txBox="1"/>
      </xdr:nvSpPr>
      <xdr:spPr>
        <a:xfrm>
          <a:off x="9372111" y="1695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138457</xdr:rowOff>
    </xdr:from>
    <xdr:to>
      <xdr:col>23</xdr:col>
      <xdr:colOff>517525</xdr:colOff>
      <xdr:row>38</xdr:row>
      <xdr:rowOff>139700</xdr:rowOff>
    </xdr:to>
    <xdr:cxnSp macro="">
      <xdr:nvCxnSpPr>
        <xdr:cNvPr id="487" name="直線コネクタ 486"/>
        <xdr:cNvCxnSpPr/>
      </xdr:nvCxnSpPr>
      <xdr:spPr>
        <a:xfrm>
          <a:off x="15481300" y="6653557"/>
          <a:ext cx="8382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136838</xdr:rowOff>
    </xdr:from>
    <xdr:to>
      <xdr:col>22</xdr:col>
      <xdr:colOff>365125</xdr:colOff>
      <xdr:row>38</xdr:row>
      <xdr:rowOff>138457</xdr:rowOff>
    </xdr:to>
    <xdr:cxnSp macro="">
      <xdr:nvCxnSpPr>
        <xdr:cNvPr id="490" name="直線コネクタ 489"/>
        <xdr:cNvCxnSpPr/>
      </xdr:nvCxnSpPr>
      <xdr:spPr>
        <a:xfrm>
          <a:off x="14592300" y="6651938"/>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136838</xdr:rowOff>
    </xdr:from>
    <xdr:to>
      <xdr:col>21</xdr:col>
      <xdr:colOff>161925</xdr:colOff>
      <xdr:row>38</xdr:row>
      <xdr:rowOff>139700</xdr:rowOff>
    </xdr:to>
    <xdr:cxnSp macro="">
      <xdr:nvCxnSpPr>
        <xdr:cNvPr id="493" name="直線コネクタ 492"/>
        <xdr:cNvCxnSpPr/>
      </xdr:nvCxnSpPr>
      <xdr:spPr>
        <a:xfrm flipV="1">
          <a:off x="13703300" y="6651938"/>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138264</xdr:rowOff>
    </xdr:from>
    <xdr:to>
      <xdr:col>19</xdr:col>
      <xdr:colOff>644525</xdr:colOff>
      <xdr:row>38</xdr:row>
      <xdr:rowOff>139700</xdr:rowOff>
    </xdr:to>
    <xdr:cxnSp macro="">
      <xdr:nvCxnSpPr>
        <xdr:cNvPr id="496" name="直線コネクタ 495"/>
        <xdr:cNvCxnSpPr/>
      </xdr:nvCxnSpPr>
      <xdr:spPr>
        <a:xfrm>
          <a:off x="12814300" y="6653364"/>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6" name="円/楕円 50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249299" cy="259045"/>
    <xdr:sp macro="" textlink="">
      <xdr:nvSpPr>
        <xdr:cNvPr id="507" name="災害復旧事業費該当値テキスト"/>
        <xdr:cNvSpPr txBox="1"/>
      </xdr:nvSpPr>
      <xdr:spPr>
        <a:xfrm>
          <a:off x="16370300" y="6526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87657</xdr:rowOff>
    </xdr:from>
    <xdr:to>
      <xdr:col>22</xdr:col>
      <xdr:colOff>415925</xdr:colOff>
      <xdr:row>39</xdr:row>
      <xdr:rowOff>17807</xdr:rowOff>
    </xdr:to>
    <xdr:sp macro="" textlink="">
      <xdr:nvSpPr>
        <xdr:cNvPr id="508" name="円/楕円 507"/>
        <xdr:cNvSpPr/>
      </xdr:nvSpPr>
      <xdr:spPr>
        <a:xfrm>
          <a:off x="15430500" y="66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8934</xdr:rowOff>
    </xdr:from>
    <xdr:ext cx="378565" cy="259045"/>
    <xdr:sp macro="" textlink="">
      <xdr:nvSpPr>
        <xdr:cNvPr id="509" name="テキスト ボックス 508"/>
        <xdr:cNvSpPr txBox="1"/>
      </xdr:nvSpPr>
      <xdr:spPr>
        <a:xfrm>
          <a:off x="15292017" y="6695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86038</xdr:rowOff>
    </xdr:from>
    <xdr:to>
      <xdr:col>21</xdr:col>
      <xdr:colOff>212725</xdr:colOff>
      <xdr:row>39</xdr:row>
      <xdr:rowOff>16188</xdr:rowOff>
    </xdr:to>
    <xdr:sp macro="" textlink="">
      <xdr:nvSpPr>
        <xdr:cNvPr id="510" name="円/楕円 509"/>
        <xdr:cNvSpPr/>
      </xdr:nvSpPr>
      <xdr:spPr>
        <a:xfrm>
          <a:off x="14541500" y="66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7315</xdr:rowOff>
    </xdr:from>
    <xdr:ext cx="378565" cy="259045"/>
    <xdr:sp macro="" textlink="">
      <xdr:nvSpPr>
        <xdr:cNvPr id="511" name="テキスト ボックス 510"/>
        <xdr:cNvSpPr txBox="1"/>
      </xdr:nvSpPr>
      <xdr:spPr>
        <a:xfrm>
          <a:off x="14403017" y="6693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2" name="円/楕円 51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3" name="テキスト ボックス 512"/>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87464</xdr:rowOff>
    </xdr:from>
    <xdr:to>
      <xdr:col>18</xdr:col>
      <xdr:colOff>492125</xdr:colOff>
      <xdr:row>39</xdr:row>
      <xdr:rowOff>17614</xdr:rowOff>
    </xdr:to>
    <xdr:sp macro="" textlink="">
      <xdr:nvSpPr>
        <xdr:cNvPr id="514" name="円/楕円 513"/>
        <xdr:cNvSpPr/>
      </xdr:nvSpPr>
      <xdr:spPr>
        <a:xfrm>
          <a:off x="12763500" y="66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8741</xdr:rowOff>
    </xdr:from>
    <xdr:ext cx="378565" cy="259045"/>
    <xdr:sp macro="" textlink="">
      <xdr:nvSpPr>
        <xdr:cNvPr id="515" name="テキスト ボックス 514"/>
        <xdr:cNvSpPr txBox="1"/>
      </xdr:nvSpPr>
      <xdr:spPr>
        <a:xfrm>
          <a:off x="12625017" y="6695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132347</xdr:rowOff>
    </xdr:from>
    <xdr:to>
      <xdr:col>23</xdr:col>
      <xdr:colOff>517525</xdr:colOff>
      <xdr:row>77</xdr:row>
      <xdr:rowOff>26505</xdr:rowOff>
    </xdr:to>
    <xdr:cxnSp macro="">
      <xdr:nvCxnSpPr>
        <xdr:cNvPr id="593" name="直線コネクタ 592"/>
        <xdr:cNvCxnSpPr/>
      </xdr:nvCxnSpPr>
      <xdr:spPr>
        <a:xfrm flipV="1">
          <a:off x="15481300" y="13162547"/>
          <a:ext cx="8382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26505</xdr:rowOff>
    </xdr:from>
    <xdr:to>
      <xdr:col>22</xdr:col>
      <xdr:colOff>365125</xdr:colOff>
      <xdr:row>77</xdr:row>
      <xdr:rowOff>51536</xdr:rowOff>
    </xdr:to>
    <xdr:cxnSp macro="">
      <xdr:nvCxnSpPr>
        <xdr:cNvPr id="596" name="直線コネクタ 595"/>
        <xdr:cNvCxnSpPr/>
      </xdr:nvCxnSpPr>
      <xdr:spPr>
        <a:xfrm flipV="1">
          <a:off x="14592300" y="13228155"/>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41935</xdr:rowOff>
    </xdr:from>
    <xdr:to>
      <xdr:col>21</xdr:col>
      <xdr:colOff>161925</xdr:colOff>
      <xdr:row>77</xdr:row>
      <xdr:rowOff>51536</xdr:rowOff>
    </xdr:to>
    <xdr:cxnSp macro="">
      <xdr:nvCxnSpPr>
        <xdr:cNvPr id="599" name="直線コネクタ 598"/>
        <xdr:cNvCxnSpPr/>
      </xdr:nvCxnSpPr>
      <xdr:spPr>
        <a:xfrm>
          <a:off x="13703300" y="1324358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154229</xdr:rowOff>
    </xdr:from>
    <xdr:to>
      <xdr:col>19</xdr:col>
      <xdr:colOff>644525</xdr:colOff>
      <xdr:row>77</xdr:row>
      <xdr:rowOff>41935</xdr:rowOff>
    </xdr:to>
    <xdr:cxnSp macro="">
      <xdr:nvCxnSpPr>
        <xdr:cNvPr id="602" name="直線コネクタ 601"/>
        <xdr:cNvCxnSpPr/>
      </xdr:nvCxnSpPr>
      <xdr:spPr>
        <a:xfrm>
          <a:off x="12814300" y="13184429"/>
          <a:ext cx="889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6" name="テキスト ボックス 605"/>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81547</xdr:rowOff>
    </xdr:from>
    <xdr:to>
      <xdr:col>23</xdr:col>
      <xdr:colOff>568325</xdr:colOff>
      <xdr:row>77</xdr:row>
      <xdr:rowOff>11697</xdr:rowOff>
    </xdr:to>
    <xdr:sp macro="" textlink="">
      <xdr:nvSpPr>
        <xdr:cNvPr id="612" name="円/楕円 611"/>
        <xdr:cNvSpPr/>
      </xdr:nvSpPr>
      <xdr:spPr>
        <a:xfrm>
          <a:off x="16268700" y="131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59974</xdr:rowOff>
    </xdr:from>
    <xdr:ext cx="534377" cy="259045"/>
    <xdr:sp macro="" textlink="">
      <xdr:nvSpPr>
        <xdr:cNvPr id="613" name="公債費該当値テキスト"/>
        <xdr:cNvSpPr txBox="1"/>
      </xdr:nvSpPr>
      <xdr:spPr>
        <a:xfrm>
          <a:off x="16370300" y="130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147155</xdr:rowOff>
    </xdr:from>
    <xdr:to>
      <xdr:col>22</xdr:col>
      <xdr:colOff>415925</xdr:colOff>
      <xdr:row>77</xdr:row>
      <xdr:rowOff>77305</xdr:rowOff>
    </xdr:to>
    <xdr:sp macro="" textlink="">
      <xdr:nvSpPr>
        <xdr:cNvPr id="614" name="円/楕円 613"/>
        <xdr:cNvSpPr/>
      </xdr:nvSpPr>
      <xdr:spPr>
        <a:xfrm>
          <a:off x="15430500" y="131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68432</xdr:rowOff>
    </xdr:from>
    <xdr:ext cx="534377" cy="259045"/>
    <xdr:sp macro="" textlink="">
      <xdr:nvSpPr>
        <xdr:cNvPr id="615" name="テキスト ボックス 614"/>
        <xdr:cNvSpPr txBox="1"/>
      </xdr:nvSpPr>
      <xdr:spPr>
        <a:xfrm>
          <a:off x="15214111" y="1327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736</xdr:rowOff>
    </xdr:from>
    <xdr:to>
      <xdr:col>21</xdr:col>
      <xdr:colOff>212725</xdr:colOff>
      <xdr:row>77</xdr:row>
      <xdr:rowOff>102336</xdr:rowOff>
    </xdr:to>
    <xdr:sp macro="" textlink="">
      <xdr:nvSpPr>
        <xdr:cNvPr id="616" name="円/楕円 615"/>
        <xdr:cNvSpPr/>
      </xdr:nvSpPr>
      <xdr:spPr>
        <a:xfrm>
          <a:off x="14541500" y="132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93463</xdr:rowOff>
    </xdr:from>
    <xdr:ext cx="534377" cy="259045"/>
    <xdr:sp macro="" textlink="">
      <xdr:nvSpPr>
        <xdr:cNvPr id="617" name="テキスト ボックス 616"/>
        <xdr:cNvSpPr txBox="1"/>
      </xdr:nvSpPr>
      <xdr:spPr>
        <a:xfrm>
          <a:off x="14325111" y="1329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162585</xdr:rowOff>
    </xdr:from>
    <xdr:to>
      <xdr:col>20</xdr:col>
      <xdr:colOff>9525</xdr:colOff>
      <xdr:row>77</xdr:row>
      <xdr:rowOff>92735</xdr:rowOff>
    </xdr:to>
    <xdr:sp macro="" textlink="">
      <xdr:nvSpPr>
        <xdr:cNvPr id="618" name="円/楕円 617"/>
        <xdr:cNvSpPr/>
      </xdr:nvSpPr>
      <xdr:spPr>
        <a:xfrm>
          <a:off x="13652500" y="131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83862</xdr:rowOff>
    </xdr:from>
    <xdr:ext cx="534377" cy="259045"/>
    <xdr:sp macro="" textlink="">
      <xdr:nvSpPr>
        <xdr:cNvPr id="619" name="テキスト ボックス 618"/>
        <xdr:cNvSpPr txBox="1"/>
      </xdr:nvSpPr>
      <xdr:spPr>
        <a:xfrm>
          <a:off x="13436111" y="1328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103429</xdr:rowOff>
    </xdr:from>
    <xdr:to>
      <xdr:col>18</xdr:col>
      <xdr:colOff>492125</xdr:colOff>
      <xdr:row>77</xdr:row>
      <xdr:rowOff>33579</xdr:rowOff>
    </xdr:to>
    <xdr:sp macro="" textlink="">
      <xdr:nvSpPr>
        <xdr:cNvPr id="620" name="円/楕円 619"/>
        <xdr:cNvSpPr/>
      </xdr:nvSpPr>
      <xdr:spPr>
        <a:xfrm>
          <a:off x="12763500" y="1313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24706</xdr:rowOff>
    </xdr:from>
    <xdr:ext cx="534377" cy="259045"/>
    <xdr:sp macro="" textlink="">
      <xdr:nvSpPr>
        <xdr:cNvPr id="621" name="テキスト ボックス 620"/>
        <xdr:cNvSpPr txBox="1"/>
      </xdr:nvSpPr>
      <xdr:spPr>
        <a:xfrm>
          <a:off x="12547111" y="1322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143103</xdr:rowOff>
    </xdr:from>
    <xdr:to>
      <xdr:col>23</xdr:col>
      <xdr:colOff>517525</xdr:colOff>
      <xdr:row>99</xdr:row>
      <xdr:rowOff>13829</xdr:rowOff>
    </xdr:to>
    <xdr:cxnSp macro="">
      <xdr:nvCxnSpPr>
        <xdr:cNvPr id="650" name="直線コネクタ 649"/>
        <xdr:cNvCxnSpPr/>
      </xdr:nvCxnSpPr>
      <xdr:spPr>
        <a:xfrm flipV="1">
          <a:off x="15481300" y="16945203"/>
          <a:ext cx="8382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13829</xdr:rowOff>
    </xdr:from>
    <xdr:to>
      <xdr:col>22</xdr:col>
      <xdr:colOff>365125</xdr:colOff>
      <xdr:row>99</xdr:row>
      <xdr:rowOff>43334</xdr:rowOff>
    </xdr:to>
    <xdr:cxnSp macro="">
      <xdr:nvCxnSpPr>
        <xdr:cNvPr id="653" name="直線コネクタ 652"/>
        <xdr:cNvCxnSpPr/>
      </xdr:nvCxnSpPr>
      <xdr:spPr>
        <a:xfrm flipV="1">
          <a:off x="14592300" y="16987379"/>
          <a:ext cx="889000" cy="2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37740</xdr:rowOff>
    </xdr:from>
    <xdr:to>
      <xdr:col>21</xdr:col>
      <xdr:colOff>161925</xdr:colOff>
      <xdr:row>99</xdr:row>
      <xdr:rowOff>43334</xdr:rowOff>
    </xdr:to>
    <xdr:cxnSp macro="">
      <xdr:nvCxnSpPr>
        <xdr:cNvPr id="656" name="直線コネクタ 655"/>
        <xdr:cNvCxnSpPr/>
      </xdr:nvCxnSpPr>
      <xdr:spPr>
        <a:xfrm>
          <a:off x="13703300" y="17011290"/>
          <a:ext cx="889000" cy="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32178</xdr:rowOff>
    </xdr:from>
    <xdr:to>
      <xdr:col>19</xdr:col>
      <xdr:colOff>644525</xdr:colOff>
      <xdr:row>99</xdr:row>
      <xdr:rowOff>37740</xdr:rowOff>
    </xdr:to>
    <xdr:cxnSp macro="">
      <xdr:nvCxnSpPr>
        <xdr:cNvPr id="659" name="直線コネクタ 658"/>
        <xdr:cNvCxnSpPr/>
      </xdr:nvCxnSpPr>
      <xdr:spPr>
        <a:xfrm>
          <a:off x="12814300" y="17005728"/>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92303</xdr:rowOff>
    </xdr:from>
    <xdr:to>
      <xdr:col>23</xdr:col>
      <xdr:colOff>568325</xdr:colOff>
      <xdr:row>99</xdr:row>
      <xdr:rowOff>22453</xdr:rowOff>
    </xdr:to>
    <xdr:sp macro="" textlink="">
      <xdr:nvSpPr>
        <xdr:cNvPr id="669" name="円/楕円 668"/>
        <xdr:cNvSpPr/>
      </xdr:nvSpPr>
      <xdr:spPr>
        <a:xfrm>
          <a:off x="16268700" y="1689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57818</xdr:rowOff>
    </xdr:from>
    <xdr:ext cx="534377" cy="259045"/>
    <xdr:sp macro="" textlink="">
      <xdr:nvSpPr>
        <xdr:cNvPr id="670" name="積立金該当値テキスト"/>
        <xdr:cNvSpPr txBox="1"/>
      </xdr:nvSpPr>
      <xdr:spPr>
        <a:xfrm>
          <a:off x="16370300" y="1685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134479</xdr:rowOff>
    </xdr:from>
    <xdr:to>
      <xdr:col>22</xdr:col>
      <xdr:colOff>415925</xdr:colOff>
      <xdr:row>99</xdr:row>
      <xdr:rowOff>64629</xdr:rowOff>
    </xdr:to>
    <xdr:sp macro="" textlink="">
      <xdr:nvSpPr>
        <xdr:cNvPr id="671" name="円/楕円 670"/>
        <xdr:cNvSpPr/>
      </xdr:nvSpPr>
      <xdr:spPr>
        <a:xfrm>
          <a:off x="15430500" y="1693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55756</xdr:rowOff>
    </xdr:from>
    <xdr:ext cx="469744" cy="259045"/>
    <xdr:sp macro="" textlink="">
      <xdr:nvSpPr>
        <xdr:cNvPr id="672" name="テキスト ボックス 671"/>
        <xdr:cNvSpPr txBox="1"/>
      </xdr:nvSpPr>
      <xdr:spPr>
        <a:xfrm>
          <a:off x="15246427" y="1702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163984</xdr:rowOff>
    </xdr:from>
    <xdr:to>
      <xdr:col>21</xdr:col>
      <xdr:colOff>212725</xdr:colOff>
      <xdr:row>99</xdr:row>
      <xdr:rowOff>94134</xdr:rowOff>
    </xdr:to>
    <xdr:sp macro="" textlink="">
      <xdr:nvSpPr>
        <xdr:cNvPr id="673" name="円/楕円 672"/>
        <xdr:cNvSpPr/>
      </xdr:nvSpPr>
      <xdr:spPr>
        <a:xfrm>
          <a:off x="14541500" y="169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85261</xdr:rowOff>
    </xdr:from>
    <xdr:ext cx="378565" cy="259045"/>
    <xdr:sp macro="" textlink="">
      <xdr:nvSpPr>
        <xdr:cNvPr id="674" name="テキスト ボックス 673"/>
        <xdr:cNvSpPr txBox="1"/>
      </xdr:nvSpPr>
      <xdr:spPr>
        <a:xfrm>
          <a:off x="14403017" y="1705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158390</xdr:rowOff>
    </xdr:from>
    <xdr:to>
      <xdr:col>20</xdr:col>
      <xdr:colOff>9525</xdr:colOff>
      <xdr:row>99</xdr:row>
      <xdr:rowOff>88540</xdr:rowOff>
    </xdr:to>
    <xdr:sp macro="" textlink="">
      <xdr:nvSpPr>
        <xdr:cNvPr id="675" name="円/楕円 674"/>
        <xdr:cNvSpPr/>
      </xdr:nvSpPr>
      <xdr:spPr>
        <a:xfrm>
          <a:off x="13652500" y="169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79667</xdr:rowOff>
    </xdr:from>
    <xdr:ext cx="469744" cy="259045"/>
    <xdr:sp macro="" textlink="">
      <xdr:nvSpPr>
        <xdr:cNvPr id="676" name="テキスト ボックス 675"/>
        <xdr:cNvSpPr txBox="1"/>
      </xdr:nvSpPr>
      <xdr:spPr>
        <a:xfrm>
          <a:off x="13468427" y="170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152828</xdr:rowOff>
    </xdr:from>
    <xdr:to>
      <xdr:col>18</xdr:col>
      <xdr:colOff>492125</xdr:colOff>
      <xdr:row>99</xdr:row>
      <xdr:rowOff>82978</xdr:rowOff>
    </xdr:to>
    <xdr:sp macro="" textlink="">
      <xdr:nvSpPr>
        <xdr:cNvPr id="677" name="円/楕円 676"/>
        <xdr:cNvSpPr/>
      </xdr:nvSpPr>
      <xdr:spPr>
        <a:xfrm>
          <a:off x="12763500" y="169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74105</xdr:rowOff>
    </xdr:from>
    <xdr:ext cx="469744" cy="259045"/>
    <xdr:sp macro="" textlink="">
      <xdr:nvSpPr>
        <xdr:cNvPr id="678" name="テキスト ボックス 677"/>
        <xdr:cNvSpPr txBox="1"/>
      </xdr:nvSpPr>
      <xdr:spPr>
        <a:xfrm>
          <a:off x="12579427" y="170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7569</xdr:rowOff>
    </xdr:from>
    <xdr:to>
      <xdr:col>32</xdr:col>
      <xdr:colOff>187325</xdr:colOff>
      <xdr:row>38</xdr:row>
      <xdr:rowOff>15742</xdr:rowOff>
    </xdr:to>
    <xdr:cxnSp macro="">
      <xdr:nvCxnSpPr>
        <xdr:cNvPr id="703" name="直線コネクタ 702"/>
        <xdr:cNvCxnSpPr/>
      </xdr:nvCxnSpPr>
      <xdr:spPr>
        <a:xfrm>
          <a:off x="21323300" y="6522669"/>
          <a:ext cx="8382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163532</xdr:rowOff>
    </xdr:from>
    <xdr:to>
      <xdr:col>31</xdr:col>
      <xdr:colOff>34925</xdr:colOff>
      <xdr:row>38</xdr:row>
      <xdr:rowOff>7569</xdr:rowOff>
    </xdr:to>
    <xdr:cxnSp macro="">
      <xdr:nvCxnSpPr>
        <xdr:cNvPr id="706" name="直線コネクタ 705"/>
        <xdr:cNvCxnSpPr/>
      </xdr:nvCxnSpPr>
      <xdr:spPr>
        <a:xfrm>
          <a:off x="20434300" y="6507182"/>
          <a:ext cx="8890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155759</xdr:rowOff>
    </xdr:from>
    <xdr:to>
      <xdr:col>29</xdr:col>
      <xdr:colOff>517525</xdr:colOff>
      <xdr:row>37</xdr:row>
      <xdr:rowOff>163532</xdr:rowOff>
    </xdr:to>
    <xdr:cxnSp macro="">
      <xdr:nvCxnSpPr>
        <xdr:cNvPr id="709" name="直線コネクタ 708"/>
        <xdr:cNvCxnSpPr/>
      </xdr:nvCxnSpPr>
      <xdr:spPr>
        <a:xfrm>
          <a:off x="19545300" y="6499409"/>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139700</xdr:rowOff>
    </xdr:from>
    <xdr:to>
      <xdr:col>28</xdr:col>
      <xdr:colOff>314325</xdr:colOff>
      <xdr:row>37</xdr:row>
      <xdr:rowOff>155759</xdr:rowOff>
    </xdr:to>
    <xdr:cxnSp macro="">
      <xdr:nvCxnSpPr>
        <xdr:cNvPr id="712" name="直線コネクタ 711"/>
        <xdr:cNvCxnSpPr/>
      </xdr:nvCxnSpPr>
      <xdr:spPr>
        <a:xfrm>
          <a:off x="18656300" y="6483350"/>
          <a:ext cx="8890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136392</xdr:rowOff>
    </xdr:from>
    <xdr:to>
      <xdr:col>32</xdr:col>
      <xdr:colOff>238125</xdr:colOff>
      <xdr:row>38</xdr:row>
      <xdr:rowOff>66542</xdr:rowOff>
    </xdr:to>
    <xdr:sp macro="" textlink="">
      <xdr:nvSpPr>
        <xdr:cNvPr id="722" name="円/楕円 721"/>
        <xdr:cNvSpPr/>
      </xdr:nvSpPr>
      <xdr:spPr>
        <a:xfrm>
          <a:off x="22110700" y="64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51319</xdr:rowOff>
    </xdr:from>
    <xdr:ext cx="378565" cy="259045"/>
    <xdr:sp macro="" textlink="">
      <xdr:nvSpPr>
        <xdr:cNvPr id="723" name="投資及び出資金該当値テキスト"/>
        <xdr:cNvSpPr txBox="1"/>
      </xdr:nvSpPr>
      <xdr:spPr>
        <a:xfrm>
          <a:off x="22212300" y="6394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128219</xdr:rowOff>
    </xdr:from>
    <xdr:to>
      <xdr:col>31</xdr:col>
      <xdr:colOff>85725</xdr:colOff>
      <xdr:row>38</xdr:row>
      <xdr:rowOff>58369</xdr:rowOff>
    </xdr:to>
    <xdr:sp macro="" textlink="">
      <xdr:nvSpPr>
        <xdr:cNvPr id="724" name="円/楕円 723"/>
        <xdr:cNvSpPr/>
      </xdr:nvSpPr>
      <xdr:spPr>
        <a:xfrm>
          <a:off x="21272500" y="64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49496</xdr:rowOff>
    </xdr:from>
    <xdr:ext cx="378565" cy="259045"/>
    <xdr:sp macro="" textlink="">
      <xdr:nvSpPr>
        <xdr:cNvPr id="725" name="テキスト ボックス 724"/>
        <xdr:cNvSpPr txBox="1"/>
      </xdr:nvSpPr>
      <xdr:spPr>
        <a:xfrm>
          <a:off x="21134017" y="65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112731</xdr:rowOff>
    </xdr:from>
    <xdr:to>
      <xdr:col>29</xdr:col>
      <xdr:colOff>568325</xdr:colOff>
      <xdr:row>38</xdr:row>
      <xdr:rowOff>42881</xdr:rowOff>
    </xdr:to>
    <xdr:sp macro="" textlink="">
      <xdr:nvSpPr>
        <xdr:cNvPr id="726" name="円/楕円 725"/>
        <xdr:cNvSpPr/>
      </xdr:nvSpPr>
      <xdr:spPr>
        <a:xfrm>
          <a:off x="20383500" y="64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34009</xdr:rowOff>
    </xdr:from>
    <xdr:ext cx="378565" cy="259045"/>
    <xdr:sp macro="" textlink="">
      <xdr:nvSpPr>
        <xdr:cNvPr id="727" name="テキスト ボックス 726"/>
        <xdr:cNvSpPr txBox="1"/>
      </xdr:nvSpPr>
      <xdr:spPr>
        <a:xfrm>
          <a:off x="20245017" y="6549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104959</xdr:rowOff>
    </xdr:from>
    <xdr:to>
      <xdr:col>28</xdr:col>
      <xdr:colOff>365125</xdr:colOff>
      <xdr:row>38</xdr:row>
      <xdr:rowOff>35109</xdr:rowOff>
    </xdr:to>
    <xdr:sp macro="" textlink="">
      <xdr:nvSpPr>
        <xdr:cNvPr id="728" name="円/楕円 727"/>
        <xdr:cNvSpPr/>
      </xdr:nvSpPr>
      <xdr:spPr>
        <a:xfrm>
          <a:off x="19494500" y="64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26236</xdr:rowOff>
    </xdr:from>
    <xdr:ext cx="378565" cy="259045"/>
    <xdr:sp macro="" textlink="">
      <xdr:nvSpPr>
        <xdr:cNvPr id="729" name="テキスト ボックス 728"/>
        <xdr:cNvSpPr txBox="1"/>
      </xdr:nvSpPr>
      <xdr:spPr>
        <a:xfrm>
          <a:off x="19356017" y="6541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88900</xdr:rowOff>
    </xdr:from>
    <xdr:to>
      <xdr:col>27</xdr:col>
      <xdr:colOff>161925</xdr:colOff>
      <xdr:row>38</xdr:row>
      <xdr:rowOff>19050</xdr:rowOff>
    </xdr:to>
    <xdr:sp macro="" textlink="">
      <xdr:nvSpPr>
        <xdr:cNvPr id="730" name="円/楕円 729"/>
        <xdr:cNvSpPr/>
      </xdr:nvSpPr>
      <xdr:spPr>
        <a:xfrm>
          <a:off x="18605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10177</xdr:rowOff>
    </xdr:from>
    <xdr:ext cx="469744" cy="259045"/>
    <xdr:sp macro="" textlink="">
      <xdr:nvSpPr>
        <xdr:cNvPr id="731" name="テキスト ボックス 730"/>
        <xdr:cNvSpPr txBox="1"/>
      </xdr:nvSpPr>
      <xdr:spPr>
        <a:xfrm>
          <a:off x="18421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2" name="直線コネクタ 74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3" name="テキスト ボックス 74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4" name="直線コネクタ 74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5" name="テキスト ボックス 74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6" name="直線コネクタ 74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7" name="テキスト ボックス 74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48" name="直線コネクタ 74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49" name="テキスト ボックス 74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0" name="直線コネクタ 74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1" name="テキスト ボックス 75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2" name="直線コネクタ 75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38299</xdr:rowOff>
    </xdr:from>
    <xdr:ext cx="595419" cy="259045"/>
    <xdr:sp macro="" textlink="">
      <xdr:nvSpPr>
        <xdr:cNvPr id="753" name="テキスト ボックス 75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5" name="テキスト ボックス 75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55</xdr:row>
      <xdr:rowOff>119077</xdr:rowOff>
    </xdr:from>
    <xdr:to>
      <xdr:col>32</xdr:col>
      <xdr:colOff>186689</xdr:colOff>
      <xdr:row>59</xdr:row>
      <xdr:rowOff>98878</xdr:rowOff>
    </xdr:to>
    <xdr:cxnSp macro="">
      <xdr:nvCxnSpPr>
        <xdr:cNvPr id="757" name="直線コネクタ 756"/>
        <xdr:cNvCxnSpPr/>
      </xdr:nvCxnSpPr>
      <xdr:spPr>
        <a:xfrm flipV="1">
          <a:off x="22159595" y="9548827"/>
          <a:ext cx="1269" cy="665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5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59" name="直線コネクタ 75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65754</xdr:rowOff>
    </xdr:from>
    <xdr:ext cx="534377" cy="259045"/>
    <xdr:sp macro="" textlink="">
      <xdr:nvSpPr>
        <xdr:cNvPr id="760" name="貸付金最大値テキスト"/>
        <xdr:cNvSpPr txBox="1"/>
      </xdr:nvSpPr>
      <xdr:spPr>
        <a:xfrm>
          <a:off x="22212300" y="932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55</xdr:row>
      <xdr:rowOff>119077</xdr:rowOff>
    </xdr:from>
    <xdr:to>
      <xdr:col>32</xdr:col>
      <xdr:colOff>276225</xdr:colOff>
      <xdr:row>55</xdr:row>
      <xdr:rowOff>119077</xdr:rowOff>
    </xdr:to>
    <xdr:cxnSp macro="">
      <xdr:nvCxnSpPr>
        <xdr:cNvPr id="761" name="直線コネクタ 760"/>
        <xdr:cNvCxnSpPr/>
      </xdr:nvCxnSpPr>
      <xdr:spPr>
        <a:xfrm>
          <a:off x="22072600" y="954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161009</xdr:rowOff>
    </xdr:from>
    <xdr:to>
      <xdr:col>32</xdr:col>
      <xdr:colOff>187325</xdr:colOff>
      <xdr:row>58</xdr:row>
      <xdr:rowOff>163687</xdr:rowOff>
    </xdr:to>
    <xdr:cxnSp macro="">
      <xdr:nvCxnSpPr>
        <xdr:cNvPr id="762" name="直線コネクタ 761"/>
        <xdr:cNvCxnSpPr/>
      </xdr:nvCxnSpPr>
      <xdr:spPr>
        <a:xfrm flipV="1">
          <a:off x="21323300" y="10105109"/>
          <a:ext cx="8382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91215</xdr:rowOff>
    </xdr:from>
    <xdr:ext cx="469744" cy="259045"/>
    <xdr:sp macro="" textlink="">
      <xdr:nvSpPr>
        <xdr:cNvPr id="763" name="貸付金平均値テキスト"/>
        <xdr:cNvSpPr txBox="1"/>
      </xdr:nvSpPr>
      <xdr:spPr>
        <a:xfrm>
          <a:off x="22212300" y="10035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112788</xdr:rowOff>
    </xdr:from>
    <xdr:to>
      <xdr:col>32</xdr:col>
      <xdr:colOff>238125</xdr:colOff>
      <xdr:row>59</xdr:row>
      <xdr:rowOff>42938</xdr:rowOff>
    </xdr:to>
    <xdr:sp macro="" textlink="">
      <xdr:nvSpPr>
        <xdr:cNvPr id="764" name="フローチャート : 判断 763"/>
        <xdr:cNvSpPr/>
      </xdr:nvSpPr>
      <xdr:spPr>
        <a:xfrm>
          <a:off x="22110700" y="100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114374</xdr:rowOff>
    </xdr:from>
    <xdr:to>
      <xdr:col>31</xdr:col>
      <xdr:colOff>34925</xdr:colOff>
      <xdr:row>58</xdr:row>
      <xdr:rowOff>163687</xdr:rowOff>
    </xdr:to>
    <xdr:cxnSp macro="">
      <xdr:nvCxnSpPr>
        <xdr:cNvPr id="765" name="直線コネクタ 764"/>
        <xdr:cNvCxnSpPr/>
      </xdr:nvCxnSpPr>
      <xdr:spPr>
        <a:xfrm>
          <a:off x="20434300" y="8686874"/>
          <a:ext cx="889000" cy="14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144760</xdr:rowOff>
    </xdr:from>
    <xdr:to>
      <xdr:col>31</xdr:col>
      <xdr:colOff>85725</xdr:colOff>
      <xdr:row>59</xdr:row>
      <xdr:rowOff>74910</xdr:rowOff>
    </xdr:to>
    <xdr:sp macro="" textlink="">
      <xdr:nvSpPr>
        <xdr:cNvPr id="766" name="フローチャート : 判断 765"/>
        <xdr:cNvSpPr/>
      </xdr:nvSpPr>
      <xdr:spPr>
        <a:xfrm>
          <a:off x="21272500" y="100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66037</xdr:rowOff>
    </xdr:from>
    <xdr:ext cx="469744" cy="259045"/>
    <xdr:sp macro="" textlink="">
      <xdr:nvSpPr>
        <xdr:cNvPr id="767" name="テキスト ボックス 766"/>
        <xdr:cNvSpPr txBox="1"/>
      </xdr:nvSpPr>
      <xdr:spPr>
        <a:xfrm>
          <a:off x="21088427" y="101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114374</xdr:rowOff>
    </xdr:from>
    <xdr:to>
      <xdr:col>29</xdr:col>
      <xdr:colOff>517525</xdr:colOff>
      <xdr:row>57</xdr:row>
      <xdr:rowOff>104332</xdr:rowOff>
    </xdr:to>
    <xdr:cxnSp macro="">
      <xdr:nvCxnSpPr>
        <xdr:cNvPr id="768" name="直線コネクタ 767"/>
        <xdr:cNvCxnSpPr/>
      </xdr:nvCxnSpPr>
      <xdr:spPr>
        <a:xfrm flipV="1">
          <a:off x="19545300" y="8686874"/>
          <a:ext cx="889000" cy="119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114454</xdr:rowOff>
    </xdr:from>
    <xdr:to>
      <xdr:col>29</xdr:col>
      <xdr:colOff>568325</xdr:colOff>
      <xdr:row>59</xdr:row>
      <xdr:rowOff>44604</xdr:rowOff>
    </xdr:to>
    <xdr:sp macro="" textlink="">
      <xdr:nvSpPr>
        <xdr:cNvPr id="769" name="フローチャート : 判断 768"/>
        <xdr:cNvSpPr/>
      </xdr:nvSpPr>
      <xdr:spPr>
        <a:xfrm>
          <a:off x="20383500" y="100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35731</xdr:rowOff>
    </xdr:from>
    <xdr:ext cx="469744" cy="259045"/>
    <xdr:sp macro="" textlink="">
      <xdr:nvSpPr>
        <xdr:cNvPr id="770" name="テキスト ボックス 769"/>
        <xdr:cNvSpPr txBox="1"/>
      </xdr:nvSpPr>
      <xdr:spPr>
        <a:xfrm>
          <a:off x="20199427" y="1015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104332</xdr:rowOff>
    </xdr:from>
    <xdr:to>
      <xdr:col>28</xdr:col>
      <xdr:colOff>314325</xdr:colOff>
      <xdr:row>59</xdr:row>
      <xdr:rowOff>37565</xdr:rowOff>
    </xdr:to>
    <xdr:cxnSp macro="">
      <xdr:nvCxnSpPr>
        <xdr:cNvPr id="771" name="直線コネクタ 770"/>
        <xdr:cNvCxnSpPr/>
      </xdr:nvCxnSpPr>
      <xdr:spPr>
        <a:xfrm flipV="1">
          <a:off x="18656300" y="9876982"/>
          <a:ext cx="889000" cy="27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116626</xdr:rowOff>
    </xdr:from>
    <xdr:to>
      <xdr:col>28</xdr:col>
      <xdr:colOff>365125</xdr:colOff>
      <xdr:row>59</xdr:row>
      <xdr:rowOff>46776</xdr:rowOff>
    </xdr:to>
    <xdr:sp macro="" textlink="">
      <xdr:nvSpPr>
        <xdr:cNvPr id="772" name="フローチャート : 判断 771"/>
        <xdr:cNvSpPr/>
      </xdr:nvSpPr>
      <xdr:spPr>
        <a:xfrm>
          <a:off x="19494500" y="1006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37903</xdr:rowOff>
    </xdr:from>
    <xdr:ext cx="469744" cy="259045"/>
    <xdr:sp macro="" textlink="">
      <xdr:nvSpPr>
        <xdr:cNvPr id="773" name="テキスト ボックス 772"/>
        <xdr:cNvSpPr txBox="1"/>
      </xdr:nvSpPr>
      <xdr:spPr>
        <a:xfrm>
          <a:off x="19310427" y="1015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105163</xdr:rowOff>
    </xdr:from>
    <xdr:to>
      <xdr:col>27</xdr:col>
      <xdr:colOff>161925</xdr:colOff>
      <xdr:row>59</xdr:row>
      <xdr:rowOff>35313</xdr:rowOff>
    </xdr:to>
    <xdr:sp macro="" textlink="">
      <xdr:nvSpPr>
        <xdr:cNvPr id="774" name="フローチャート : 判断 773"/>
        <xdr:cNvSpPr/>
      </xdr:nvSpPr>
      <xdr:spPr>
        <a:xfrm>
          <a:off x="18605500" y="100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51840</xdr:rowOff>
    </xdr:from>
    <xdr:ext cx="469744" cy="259045"/>
    <xdr:sp macro="" textlink="">
      <xdr:nvSpPr>
        <xdr:cNvPr id="775" name="テキスト ボックス 774"/>
        <xdr:cNvSpPr txBox="1"/>
      </xdr:nvSpPr>
      <xdr:spPr>
        <a:xfrm>
          <a:off x="18421427" y="98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110209</xdr:rowOff>
    </xdr:from>
    <xdr:to>
      <xdr:col>32</xdr:col>
      <xdr:colOff>238125</xdr:colOff>
      <xdr:row>59</xdr:row>
      <xdr:rowOff>40359</xdr:rowOff>
    </xdr:to>
    <xdr:sp macro="" textlink="">
      <xdr:nvSpPr>
        <xdr:cNvPr id="781" name="円/楕円 780"/>
        <xdr:cNvSpPr/>
      </xdr:nvSpPr>
      <xdr:spPr>
        <a:xfrm>
          <a:off x="22110700" y="100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69586</xdr:rowOff>
    </xdr:from>
    <xdr:ext cx="469744" cy="259045"/>
    <xdr:sp macro="" textlink="">
      <xdr:nvSpPr>
        <xdr:cNvPr id="782" name="貸付金該当値テキスト"/>
        <xdr:cNvSpPr txBox="1"/>
      </xdr:nvSpPr>
      <xdr:spPr>
        <a:xfrm>
          <a:off x="22212300" y="984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112887</xdr:rowOff>
    </xdr:from>
    <xdr:to>
      <xdr:col>31</xdr:col>
      <xdr:colOff>85725</xdr:colOff>
      <xdr:row>59</xdr:row>
      <xdr:rowOff>43037</xdr:rowOff>
    </xdr:to>
    <xdr:sp macro="" textlink="">
      <xdr:nvSpPr>
        <xdr:cNvPr id="783" name="円/楕円 782"/>
        <xdr:cNvSpPr/>
      </xdr:nvSpPr>
      <xdr:spPr>
        <a:xfrm>
          <a:off x="21272500" y="100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59564</xdr:rowOff>
    </xdr:from>
    <xdr:ext cx="469744" cy="259045"/>
    <xdr:sp macro="" textlink="">
      <xdr:nvSpPr>
        <xdr:cNvPr id="784" name="テキスト ボックス 783"/>
        <xdr:cNvSpPr txBox="1"/>
      </xdr:nvSpPr>
      <xdr:spPr>
        <a:xfrm>
          <a:off x="21088427" y="983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63574</xdr:rowOff>
    </xdr:from>
    <xdr:to>
      <xdr:col>29</xdr:col>
      <xdr:colOff>568325</xdr:colOff>
      <xdr:row>50</xdr:row>
      <xdr:rowOff>165174</xdr:rowOff>
    </xdr:to>
    <xdr:sp macro="" textlink="">
      <xdr:nvSpPr>
        <xdr:cNvPr id="785" name="円/楕円 784"/>
        <xdr:cNvSpPr/>
      </xdr:nvSpPr>
      <xdr:spPr>
        <a:xfrm>
          <a:off x="20383500" y="86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10251</xdr:rowOff>
    </xdr:from>
    <xdr:ext cx="534377" cy="259045"/>
    <xdr:sp macro="" textlink="">
      <xdr:nvSpPr>
        <xdr:cNvPr id="786" name="テキスト ボックス 785"/>
        <xdr:cNvSpPr txBox="1"/>
      </xdr:nvSpPr>
      <xdr:spPr>
        <a:xfrm>
          <a:off x="20167111" y="841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93,551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53532</xdr:rowOff>
    </xdr:from>
    <xdr:to>
      <xdr:col>28</xdr:col>
      <xdr:colOff>365125</xdr:colOff>
      <xdr:row>57</xdr:row>
      <xdr:rowOff>155132</xdr:rowOff>
    </xdr:to>
    <xdr:sp macro="" textlink="">
      <xdr:nvSpPr>
        <xdr:cNvPr id="787" name="円/楕円 786"/>
        <xdr:cNvSpPr/>
      </xdr:nvSpPr>
      <xdr:spPr>
        <a:xfrm>
          <a:off x="19494500" y="982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209</xdr:rowOff>
    </xdr:from>
    <xdr:ext cx="534377" cy="259045"/>
    <xdr:sp macro="" textlink="">
      <xdr:nvSpPr>
        <xdr:cNvPr id="788" name="テキスト ボックス 787"/>
        <xdr:cNvSpPr txBox="1"/>
      </xdr:nvSpPr>
      <xdr:spPr>
        <a:xfrm>
          <a:off x="19278111" y="960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158215</xdr:rowOff>
    </xdr:from>
    <xdr:to>
      <xdr:col>27</xdr:col>
      <xdr:colOff>161925</xdr:colOff>
      <xdr:row>59</xdr:row>
      <xdr:rowOff>88365</xdr:rowOff>
    </xdr:to>
    <xdr:sp macro="" textlink="">
      <xdr:nvSpPr>
        <xdr:cNvPr id="789" name="円/楕円 788"/>
        <xdr:cNvSpPr/>
      </xdr:nvSpPr>
      <xdr:spPr>
        <a:xfrm>
          <a:off x="18605500" y="1010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79492</xdr:rowOff>
    </xdr:from>
    <xdr:ext cx="469744" cy="259045"/>
    <xdr:sp macro="" textlink="">
      <xdr:nvSpPr>
        <xdr:cNvPr id="790" name="テキスト ボックス 789"/>
        <xdr:cNvSpPr txBox="1"/>
      </xdr:nvSpPr>
      <xdr:spPr>
        <a:xfrm>
          <a:off x="18421427" y="1019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1" name="テキスト ボックス 80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3" name="テキスト ボックス 80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5" name="テキスト ボックス 80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7" name="テキスト ボックス 80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9" name="テキスト ボックス 80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1" name="テキスト ボックス 81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3" name="テキスト ボックス 81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5" name="直線コネクタ 814"/>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6"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7" name="直線コネクタ 816"/>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8"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9" name="直線コネクタ 818"/>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54375</xdr:rowOff>
    </xdr:from>
    <xdr:to>
      <xdr:col>32</xdr:col>
      <xdr:colOff>187325</xdr:colOff>
      <xdr:row>76</xdr:row>
      <xdr:rowOff>155111</xdr:rowOff>
    </xdr:to>
    <xdr:cxnSp macro="">
      <xdr:nvCxnSpPr>
        <xdr:cNvPr id="820" name="直線コネクタ 819"/>
        <xdr:cNvCxnSpPr/>
      </xdr:nvCxnSpPr>
      <xdr:spPr>
        <a:xfrm flipV="1">
          <a:off x="21323300" y="13084575"/>
          <a:ext cx="838200" cy="10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21"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2" name="フローチャート : 判断 821"/>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155111</xdr:rowOff>
    </xdr:from>
    <xdr:to>
      <xdr:col>31</xdr:col>
      <xdr:colOff>34925</xdr:colOff>
      <xdr:row>77</xdr:row>
      <xdr:rowOff>39649</xdr:rowOff>
    </xdr:to>
    <xdr:cxnSp macro="">
      <xdr:nvCxnSpPr>
        <xdr:cNvPr id="823" name="直線コネクタ 822"/>
        <xdr:cNvCxnSpPr/>
      </xdr:nvCxnSpPr>
      <xdr:spPr>
        <a:xfrm flipV="1">
          <a:off x="20434300" y="13185311"/>
          <a:ext cx="889000" cy="5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4" name="フローチャート : 判断 823"/>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25" name="テキスト ボックス 824"/>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39649</xdr:rowOff>
    </xdr:from>
    <xdr:to>
      <xdr:col>29</xdr:col>
      <xdr:colOff>517525</xdr:colOff>
      <xdr:row>77</xdr:row>
      <xdr:rowOff>42450</xdr:rowOff>
    </xdr:to>
    <xdr:cxnSp macro="">
      <xdr:nvCxnSpPr>
        <xdr:cNvPr id="826" name="直線コネクタ 825"/>
        <xdr:cNvCxnSpPr/>
      </xdr:nvCxnSpPr>
      <xdr:spPr>
        <a:xfrm flipV="1">
          <a:off x="19545300" y="13241299"/>
          <a:ext cx="8890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7" name="フローチャート : 判断 826"/>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8" name="テキスト ボックス 827"/>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40030</xdr:rowOff>
    </xdr:from>
    <xdr:to>
      <xdr:col>28</xdr:col>
      <xdr:colOff>314325</xdr:colOff>
      <xdr:row>77</xdr:row>
      <xdr:rowOff>42450</xdr:rowOff>
    </xdr:to>
    <xdr:cxnSp macro="">
      <xdr:nvCxnSpPr>
        <xdr:cNvPr id="829" name="直線コネクタ 828"/>
        <xdr:cNvCxnSpPr/>
      </xdr:nvCxnSpPr>
      <xdr:spPr>
        <a:xfrm>
          <a:off x="18656300" y="13241680"/>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30" name="フローチャート : 判断 829"/>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31" name="テキスト ボックス 830"/>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2" name="フローチャート : 判断 831"/>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3" name="テキスト ボックス 832"/>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3575</xdr:rowOff>
    </xdr:from>
    <xdr:to>
      <xdr:col>32</xdr:col>
      <xdr:colOff>238125</xdr:colOff>
      <xdr:row>76</xdr:row>
      <xdr:rowOff>105175</xdr:rowOff>
    </xdr:to>
    <xdr:sp macro="" textlink="">
      <xdr:nvSpPr>
        <xdr:cNvPr id="839" name="円/楕円 838"/>
        <xdr:cNvSpPr/>
      </xdr:nvSpPr>
      <xdr:spPr>
        <a:xfrm>
          <a:off x="22110700" y="130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153452</xdr:rowOff>
    </xdr:from>
    <xdr:ext cx="534377" cy="259045"/>
    <xdr:sp macro="" textlink="">
      <xdr:nvSpPr>
        <xdr:cNvPr id="840" name="繰出金該当値テキスト"/>
        <xdr:cNvSpPr txBox="1"/>
      </xdr:nvSpPr>
      <xdr:spPr>
        <a:xfrm>
          <a:off x="22212300" y="1301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46,479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104311</xdr:rowOff>
    </xdr:from>
    <xdr:to>
      <xdr:col>31</xdr:col>
      <xdr:colOff>85725</xdr:colOff>
      <xdr:row>77</xdr:row>
      <xdr:rowOff>34461</xdr:rowOff>
    </xdr:to>
    <xdr:sp macro="" textlink="">
      <xdr:nvSpPr>
        <xdr:cNvPr id="841" name="円/楕円 840"/>
        <xdr:cNvSpPr/>
      </xdr:nvSpPr>
      <xdr:spPr>
        <a:xfrm>
          <a:off x="21272500" y="1313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25588</xdr:rowOff>
    </xdr:from>
    <xdr:ext cx="534377" cy="259045"/>
    <xdr:sp macro="" textlink="">
      <xdr:nvSpPr>
        <xdr:cNvPr id="842" name="テキスト ボックス 841"/>
        <xdr:cNvSpPr txBox="1"/>
      </xdr:nvSpPr>
      <xdr:spPr>
        <a:xfrm>
          <a:off x="21056111" y="1322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160299</xdr:rowOff>
    </xdr:from>
    <xdr:to>
      <xdr:col>29</xdr:col>
      <xdr:colOff>568325</xdr:colOff>
      <xdr:row>77</xdr:row>
      <xdr:rowOff>90449</xdr:rowOff>
    </xdr:to>
    <xdr:sp macro="" textlink="">
      <xdr:nvSpPr>
        <xdr:cNvPr id="843" name="円/楕円 842"/>
        <xdr:cNvSpPr/>
      </xdr:nvSpPr>
      <xdr:spPr>
        <a:xfrm>
          <a:off x="20383500" y="131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81576</xdr:rowOff>
    </xdr:from>
    <xdr:ext cx="534377" cy="259045"/>
    <xdr:sp macro="" textlink="">
      <xdr:nvSpPr>
        <xdr:cNvPr id="844" name="テキスト ボックス 843"/>
        <xdr:cNvSpPr txBox="1"/>
      </xdr:nvSpPr>
      <xdr:spPr>
        <a:xfrm>
          <a:off x="20167111" y="1328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38,252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163100</xdr:rowOff>
    </xdr:from>
    <xdr:to>
      <xdr:col>28</xdr:col>
      <xdr:colOff>365125</xdr:colOff>
      <xdr:row>77</xdr:row>
      <xdr:rowOff>93250</xdr:rowOff>
    </xdr:to>
    <xdr:sp macro="" textlink="">
      <xdr:nvSpPr>
        <xdr:cNvPr id="845" name="円/楕円 844"/>
        <xdr:cNvSpPr/>
      </xdr:nvSpPr>
      <xdr:spPr>
        <a:xfrm>
          <a:off x="19494500" y="131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84377</xdr:rowOff>
    </xdr:from>
    <xdr:ext cx="534377" cy="259045"/>
    <xdr:sp macro="" textlink="">
      <xdr:nvSpPr>
        <xdr:cNvPr id="846" name="テキスト ボックス 845"/>
        <xdr:cNvSpPr txBox="1"/>
      </xdr:nvSpPr>
      <xdr:spPr>
        <a:xfrm>
          <a:off x="19278111" y="1328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160680</xdr:rowOff>
    </xdr:from>
    <xdr:to>
      <xdr:col>27</xdr:col>
      <xdr:colOff>161925</xdr:colOff>
      <xdr:row>77</xdr:row>
      <xdr:rowOff>90830</xdr:rowOff>
    </xdr:to>
    <xdr:sp macro="" textlink="">
      <xdr:nvSpPr>
        <xdr:cNvPr id="847" name="円/楕円 846"/>
        <xdr:cNvSpPr/>
      </xdr:nvSpPr>
      <xdr:spPr>
        <a:xfrm>
          <a:off x="18605500" y="131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81957</xdr:rowOff>
    </xdr:from>
    <xdr:ext cx="534377" cy="259045"/>
    <xdr:sp macro="" textlink="">
      <xdr:nvSpPr>
        <xdr:cNvPr id="848" name="テキスト ボックス 847"/>
        <xdr:cNvSpPr txBox="1"/>
      </xdr:nvSpPr>
      <xdr:spPr>
        <a:xfrm>
          <a:off x="18389111" y="1328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9" name="直線コネクタ 85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0" name="テキスト ボックス 85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1" name="直線コネクタ 86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2" name="テキスト ボックス 861"/>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3" name="直線コネクタ 86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4" name="テキスト ボックス 863"/>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5" name="直線コネクタ 86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6" name="テキスト ボックス 865"/>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7" name="直線コネクタ 86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8" name="テキスト ボックス 86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9" name="直線コネクタ 86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0" name="テキスト ボックス 86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2" name="テキスト ボックス 87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4" name="直線コネクタ 87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8" name="直線コネクタ 87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9" name="直線コネクタ 87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1" name="フローチャート : 判断 88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2" name="直線コネクタ 88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3" name="フローチャート : 判断 882"/>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4" name="テキスト ボックス 883"/>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5" name="直線コネクタ 88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6" name="フローチャート : 判断 885"/>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7" name="テキスト ボックス 886"/>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8" name="直線コネクタ 88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9" name="フローチャート : 判断 888"/>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0" name="テキスト ボックス 889"/>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1" name="フローチャート : 判断 890"/>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2" name="テキスト ボックス 891"/>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8" name="円/楕円 89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0" name="円/楕円 89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1" name="テキスト ボックス 900"/>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2" name="円/楕円 90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3" name="テキスト ボックス 902"/>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4" name="円/楕円 90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5" name="テキスト ボックス 904"/>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6" name="円/楕円 90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7" name="テキスト ボックス 90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403,039</a:t>
          </a:r>
          <a:r>
            <a:rPr kumimoji="1" lang="ja-JP" altLang="en-US" sz="1300">
              <a:latin typeface="ＭＳ Ｐゴシック"/>
            </a:rPr>
            <a:t>円となっている。類似団体と比較して一人当たりコストが高い項目として、補助費等、普通整備事業費（うち更新整備）、貸付金が挙げられる。</a:t>
          </a:r>
          <a:endParaRPr kumimoji="1" lang="en-US" altLang="ja-JP" sz="1300">
            <a:latin typeface="ＭＳ Ｐゴシック"/>
          </a:endParaRPr>
        </a:p>
        <a:p>
          <a:r>
            <a:rPr kumimoji="1" lang="ja-JP" altLang="en-US" sz="1300">
              <a:latin typeface="ＭＳ Ｐゴシック"/>
            </a:rPr>
            <a:t>　補助費等は、住民一人当たり</a:t>
          </a:r>
          <a:r>
            <a:rPr kumimoji="1" lang="en-US" altLang="ja-JP" sz="1300">
              <a:latin typeface="ＭＳ Ｐゴシック"/>
            </a:rPr>
            <a:t>73,065</a:t>
          </a:r>
          <a:r>
            <a:rPr kumimoji="1" lang="ja-JP" altLang="en-US" sz="1300">
              <a:latin typeface="ＭＳ Ｐゴシック"/>
            </a:rPr>
            <a:t>円となっており、前年度に比べ、</a:t>
          </a:r>
          <a:r>
            <a:rPr kumimoji="1" lang="en-US" altLang="ja-JP" sz="1300">
              <a:latin typeface="ＭＳ Ｐゴシック"/>
            </a:rPr>
            <a:t>28,894</a:t>
          </a:r>
          <a:r>
            <a:rPr kumimoji="1" lang="ja-JP" altLang="en-US" sz="1300">
              <a:latin typeface="ＭＳ Ｐゴシック"/>
            </a:rPr>
            <a:t>円の増である。主な要因としては、</a:t>
          </a:r>
          <a:r>
            <a:rPr kumimoji="1" lang="ja-JP" altLang="ja-JP" sz="1300">
              <a:solidFill>
                <a:schemeClr val="dk1"/>
              </a:solidFill>
              <a:effectLst/>
              <a:latin typeface="+mn-lt"/>
              <a:ea typeface="+mn-ea"/>
              <a:cs typeface="+mn-cs"/>
            </a:rPr>
            <a:t>ごみの処理や消防等の業務を一部事務組合により行っていることが挙げられる。補助費等全体の約</a:t>
          </a:r>
          <a:r>
            <a:rPr kumimoji="1" lang="en-US" altLang="ja-JP" sz="1300">
              <a:solidFill>
                <a:schemeClr val="dk1"/>
              </a:solidFill>
              <a:effectLst/>
              <a:latin typeface="+mn-lt"/>
              <a:ea typeface="+mn-ea"/>
              <a:cs typeface="+mn-cs"/>
            </a:rPr>
            <a:t>34%</a:t>
          </a:r>
          <a:r>
            <a:rPr kumimoji="1" lang="ja-JP" altLang="ja-JP" sz="1300">
              <a:solidFill>
                <a:schemeClr val="dk1"/>
              </a:solidFill>
              <a:effectLst/>
              <a:latin typeface="+mn-lt"/>
              <a:ea typeface="+mn-ea"/>
              <a:cs typeface="+mn-cs"/>
            </a:rPr>
            <a:t>が関係一部事務組合への負担金等であることから、各組合に対し、負担金の抑制等に係る申入れを構成団体連名により行って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今後も補助金等の適正化を推進するとともに、継続的な見直しを行っていく。</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普通整備事業費（うち更新整備）は、住民一人当たり</a:t>
          </a:r>
          <a:r>
            <a:rPr kumimoji="1" lang="en-US" altLang="ja-JP" sz="1300">
              <a:solidFill>
                <a:schemeClr val="dk1"/>
              </a:solidFill>
              <a:effectLst/>
              <a:latin typeface="+mn-lt"/>
              <a:ea typeface="+mn-ea"/>
              <a:cs typeface="+mn-cs"/>
            </a:rPr>
            <a:t>43,181円となっており、前年度に比べ、29,616円の増である。主な要因としては、</a:t>
          </a:r>
          <a:r>
            <a:rPr kumimoji="1" lang="ja-JP" altLang="en-US" sz="1300">
              <a:solidFill>
                <a:schemeClr val="dk1"/>
              </a:solidFill>
              <a:effectLst/>
              <a:latin typeface="+mn-lt"/>
              <a:ea typeface="+mn-ea"/>
              <a:cs typeface="+mn-cs"/>
            </a:rPr>
            <a:t>義務教育施設の耐震改修工事及び新築工事等が挙げられる。公共施設等総合管理計画に基づき、事業の取捨選択を徹底していくことで、事業費の減少を目指すことにしている。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60,335
58,638
89.12
24,780,051
24,317,374
406,893
12,497,865
24,221,620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78.4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35916</xdr:rowOff>
    </xdr:from>
    <xdr:to>
      <xdr:col>6</xdr:col>
      <xdr:colOff>511175</xdr:colOff>
      <xdr:row>35</xdr:row>
      <xdr:rowOff>47346</xdr:rowOff>
    </xdr:to>
    <xdr:cxnSp macro="">
      <xdr:nvCxnSpPr>
        <xdr:cNvPr id="59" name="直線コネクタ 58"/>
        <xdr:cNvCxnSpPr/>
      </xdr:nvCxnSpPr>
      <xdr:spPr>
        <a:xfrm flipV="1">
          <a:off x="3797300" y="603666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47346</xdr:rowOff>
    </xdr:from>
    <xdr:to>
      <xdr:col>5</xdr:col>
      <xdr:colOff>358775</xdr:colOff>
      <xdr:row>35</xdr:row>
      <xdr:rowOff>164389</xdr:rowOff>
    </xdr:to>
    <xdr:cxnSp macro="">
      <xdr:nvCxnSpPr>
        <xdr:cNvPr id="62" name="直線コネクタ 61"/>
        <xdr:cNvCxnSpPr/>
      </xdr:nvCxnSpPr>
      <xdr:spPr>
        <a:xfrm flipV="1">
          <a:off x="2908300" y="6048096"/>
          <a:ext cx="889000" cy="1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95352</xdr:rowOff>
    </xdr:from>
    <xdr:to>
      <xdr:col>4</xdr:col>
      <xdr:colOff>155575</xdr:colOff>
      <xdr:row>35</xdr:row>
      <xdr:rowOff>164389</xdr:rowOff>
    </xdr:to>
    <xdr:cxnSp macro="">
      <xdr:nvCxnSpPr>
        <xdr:cNvPr id="65" name="直線コネクタ 64"/>
        <xdr:cNvCxnSpPr/>
      </xdr:nvCxnSpPr>
      <xdr:spPr>
        <a:xfrm>
          <a:off x="2019300" y="6096102"/>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162103</xdr:rowOff>
    </xdr:from>
    <xdr:to>
      <xdr:col>2</xdr:col>
      <xdr:colOff>638175</xdr:colOff>
      <xdr:row>35</xdr:row>
      <xdr:rowOff>95352</xdr:rowOff>
    </xdr:to>
    <xdr:cxnSp macro="">
      <xdr:nvCxnSpPr>
        <xdr:cNvPr id="68" name="直線コネクタ 67"/>
        <xdr:cNvCxnSpPr/>
      </xdr:nvCxnSpPr>
      <xdr:spPr>
        <a:xfrm>
          <a:off x="1130300" y="5819953"/>
          <a:ext cx="889000" cy="2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156566</xdr:rowOff>
    </xdr:from>
    <xdr:to>
      <xdr:col>6</xdr:col>
      <xdr:colOff>561975</xdr:colOff>
      <xdr:row>35</xdr:row>
      <xdr:rowOff>86716</xdr:rowOff>
    </xdr:to>
    <xdr:sp macro="" textlink="">
      <xdr:nvSpPr>
        <xdr:cNvPr id="78" name="円/楕円 77"/>
        <xdr:cNvSpPr/>
      </xdr:nvSpPr>
      <xdr:spPr>
        <a:xfrm>
          <a:off x="4584700" y="59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7993</xdr:rowOff>
    </xdr:from>
    <xdr:ext cx="469744" cy="259045"/>
    <xdr:sp macro="" textlink="">
      <xdr:nvSpPr>
        <xdr:cNvPr id="79" name="議会費該当値テキスト"/>
        <xdr:cNvSpPr txBox="1"/>
      </xdr:nvSpPr>
      <xdr:spPr>
        <a:xfrm>
          <a:off x="4686300" y="583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167996</xdr:rowOff>
    </xdr:from>
    <xdr:to>
      <xdr:col>5</xdr:col>
      <xdr:colOff>409575</xdr:colOff>
      <xdr:row>35</xdr:row>
      <xdr:rowOff>98146</xdr:rowOff>
    </xdr:to>
    <xdr:sp macro="" textlink="">
      <xdr:nvSpPr>
        <xdr:cNvPr id="80" name="円/楕円 79"/>
        <xdr:cNvSpPr/>
      </xdr:nvSpPr>
      <xdr:spPr>
        <a:xfrm>
          <a:off x="3746500" y="59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114673</xdr:rowOff>
    </xdr:from>
    <xdr:ext cx="469744" cy="259045"/>
    <xdr:sp macro="" textlink="">
      <xdr:nvSpPr>
        <xdr:cNvPr id="81" name="テキスト ボックス 80"/>
        <xdr:cNvSpPr txBox="1"/>
      </xdr:nvSpPr>
      <xdr:spPr>
        <a:xfrm>
          <a:off x="3562427"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113589</xdr:rowOff>
    </xdr:from>
    <xdr:to>
      <xdr:col>4</xdr:col>
      <xdr:colOff>206375</xdr:colOff>
      <xdr:row>36</xdr:row>
      <xdr:rowOff>43739</xdr:rowOff>
    </xdr:to>
    <xdr:sp macro="" textlink="">
      <xdr:nvSpPr>
        <xdr:cNvPr id="82" name="円/楕円 81"/>
        <xdr:cNvSpPr/>
      </xdr:nvSpPr>
      <xdr:spPr>
        <a:xfrm>
          <a:off x="2857500" y="61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60266</xdr:rowOff>
    </xdr:from>
    <xdr:ext cx="469744" cy="259045"/>
    <xdr:sp macro="" textlink="">
      <xdr:nvSpPr>
        <xdr:cNvPr id="83" name="テキスト ボックス 82"/>
        <xdr:cNvSpPr txBox="1"/>
      </xdr:nvSpPr>
      <xdr:spPr>
        <a:xfrm>
          <a:off x="2673427" y="58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44552</xdr:rowOff>
    </xdr:from>
    <xdr:to>
      <xdr:col>3</xdr:col>
      <xdr:colOff>3175</xdr:colOff>
      <xdr:row>35</xdr:row>
      <xdr:rowOff>146152</xdr:rowOff>
    </xdr:to>
    <xdr:sp macro="" textlink="">
      <xdr:nvSpPr>
        <xdr:cNvPr id="84" name="円/楕円 83"/>
        <xdr:cNvSpPr/>
      </xdr:nvSpPr>
      <xdr:spPr>
        <a:xfrm>
          <a:off x="1968500" y="604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162679</xdr:rowOff>
    </xdr:from>
    <xdr:ext cx="469744" cy="259045"/>
    <xdr:sp macro="" textlink="">
      <xdr:nvSpPr>
        <xdr:cNvPr id="85" name="テキスト ボックス 84"/>
        <xdr:cNvSpPr txBox="1"/>
      </xdr:nvSpPr>
      <xdr:spPr>
        <a:xfrm>
          <a:off x="1784427" y="582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111303</xdr:rowOff>
    </xdr:from>
    <xdr:to>
      <xdr:col>1</xdr:col>
      <xdr:colOff>485775</xdr:colOff>
      <xdr:row>34</xdr:row>
      <xdr:rowOff>41453</xdr:rowOff>
    </xdr:to>
    <xdr:sp macro="" textlink="">
      <xdr:nvSpPr>
        <xdr:cNvPr id="86" name="円/楕円 85"/>
        <xdr:cNvSpPr/>
      </xdr:nvSpPr>
      <xdr:spPr>
        <a:xfrm>
          <a:off x="1079500" y="57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57980</xdr:rowOff>
    </xdr:from>
    <xdr:ext cx="469744" cy="259045"/>
    <xdr:sp macro="" textlink="">
      <xdr:nvSpPr>
        <xdr:cNvPr id="87" name="テキスト ボックス 86"/>
        <xdr:cNvSpPr txBox="1"/>
      </xdr:nvSpPr>
      <xdr:spPr>
        <a:xfrm>
          <a:off x="895427" y="554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147338</xdr:rowOff>
    </xdr:from>
    <xdr:to>
      <xdr:col>6</xdr:col>
      <xdr:colOff>511175</xdr:colOff>
      <xdr:row>58</xdr:row>
      <xdr:rowOff>152903</xdr:rowOff>
    </xdr:to>
    <xdr:cxnSp macro="">
      <xdr:nvCxnSpPr>
        <xdr:cNvPr id="118" name="直線コネクタ 117"/>
        <xdr:cNvCxnSpPr/>
      </xdr:nvCxnSpPr>
      <xdr:spPr>
        <a:xfrm flipV="1">
          <a:off x="3797300" y="10091438"/>
          <a:ext cx="838200" cy="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152903</xdr:rowOff>
    </xdr:from>
    <xdr:to>
      <xdr:col>5</xdr:col>
      <xdr:colOff>358775</xdr:colOff>
      <xdr:row>58</xdr:row>
      <xdr:rowOff>163523</xdr:rowOff>
    </xdr:to>
    <xdr:cxnSp macro="">
      <xdr:nvCxnSpPr>
        <xdr:cNvPr id="121" name="直線コネクタ 120"/>
        <xdr:cNvCxnSpPr/>
      </xdr:nvCxnSpPr>
      <xdr:spPr>
        <a:xfrm flipV="1">
          <a:off x="2908300" y="10097003"/>
          <a:ext cx="889000" cy="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155376</xdr:rowOff>
    </xdr:from>
    <xdr:to>
      <xdr:col>4</xdr:col>
      <xdr:colOff>155575</xdr:colOff>
      <xdr:row>58</xdr:row>
      <xdr:rowOff>163523</xdr:rowOff>
    </xdr:to>
    <xdr:cxnSp macro="">
      <xdr:nvCxnSpPr>
        <xdr:cNvPr id="124" name="直線コネクタ 123"/>
        <xdr:cNvCxnSpPr/>
      </xdr:nvCxnSpPr>
      <xdr:spPr>
        <a:xfrm>
          <a:off x="2019300" y="10099476"/>
          <a:ext cx="889000" cy="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151823</xdr:rowOff>
    </xdr:from>
    <xdr:to>
      <xdr:col>2</xdr:col>
      <xdr:colOff>638175</xdr:colOff>
      <xdr:row>58</xdr:row>
      <xdr:rowOff>155376</xdr:rowOff>
    </xdr:to>
    <xdr:cxnSp macro="">
      <xdr:nvCxnSpPr>
        <xdr:cNvPr id="127" name="直線コネクタ 126"/>
        <xdr:cNvCxnSpPr/>
      </xdr:nvCxnSpPr>
      <xdr:spPr>
        <a:xfrm>
          <a:off x="1130300" y="10095923"/>
          <a:ext cx="889000" cy="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96538</xdr:rowOff>
    </xdr:from>
    <xdr:to>
      <xdr:col>6</xdr:col>
      <xdr:colOff>561975</xdr:colOff>
      <xdr:row>59</xdr:row>
      <xdr:rowOff>26688</xdr:rowOff>
    </xdr:to>
    <xdr:sp macro="" textlink="">
      <xdr:nvSpPr>
        <xdr:cNvPr id="137" name="円/楕円 136"/>
        <xdr:cNvSpPr/>
      </xdr:nvSpPr>
      <xdr:spPr>
        <a:xfrm>
          <a:off x="4584700" y="1004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11465</xdr:rowOff>
    </xdr:from>
    <xdr:ext cx="534377" cy="259045"/>
    <xdr:sp macro="" textlink="">
      <xdr:nvSpPr>
        <xdr:cNvPr id="138" name="総務費該当値テキスト"/>
        <xdr:cNvSpPr txBox="1"/>
      </xdr:nvSpPr>
      <xdr:spPr>
        <a:xfrm>
          <a:off x="4686300" y="99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37,661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102103</xdr:rowOff>
    </xdr:from>
    <xdr:to>
      <xdr:col>5</xdr:col>
      <xdr:colOff>409575</xdr:colOff>
      <xdr:row>59</xdr:row>
      <xdr:rowOff>32253</xdr:rowOff>
    </xdr:to>
    <xdr:sp macro="" textlink="">
      <xdr:nvSpPr>
        <xdr:cNvPr id="139" name="円/楕円 138"/>
        <xdr:cNvSpPr/>
      </xdr:nvSpPr>
      <xdr:spPr>
        <a:xfrm>
          <a:off x="3746500" y="1004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23380</xdr:rowOff>
    </xdr:from>
    <xdr:ext cx="534377" cy="259045"/>
    <xdr:sp macro="" textlink="">
      <xdr:nvSpPr>
        <xdr:cNvPr id="140" name="テキスト ボックス 139"/>
        <xdr:cNvSpPr txBox="1"/>
      </xdr:nvSpPr>
      <xdr:spPr>
        <a:xfrm>
          <a:off x="3530111" y="101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112723</xdr:rowOff>
    </xdr:from>
    <xdr:to>
      <xdr:col>4</xdr:col>
      <xdr:colOff>206375</xdr:colOff>
      <xdr:row>59</xdr:row>
      <xdr:rowOff>42873</xdr:rowOff>
    </xdr:to>
    <xdr:sp macro="" textlink="">
      <xdr:nvSpPr>
        <xdr:cNvPr id="141" name="円/楕円 140"/>
        <xdr:cNvSpPr/>
      </xdr:nvSpPr>
      <xdr:spPr>
        <a:xfrm>
          <a:off x="2857500" y="100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34000</xdr:rowOff>
    </xdr:from>
    <xdr:ext cx="534377" cy="259045"/>
    <xdr:sp macro="" textlink="">
      <xdr:nvSpPr>
        <xdr:cNvPr id="142" name="テキスト ボックス 141"/>
        <xdr:cNvSpPr txBox="1"/>
      </xdr:nvSpPr>
      <xdr:spPr>
        <a:xfrm>
          <a:off x="2641111" y="1014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104576</xdr:rowOff>
    </xdr:from>
    <xdr:to>
      <xdr:col>3</xdr:col>
      <xdr:colOff>3175</xdr:colOff>
      <xdr:row>59</xdr:row>
      <xdr:rowOff>34726</xdr:rowOff>
    </xdr:to>
    <xdr:sp macro="" textlink="">
      <xdr:nvSpPr>
        <xdr:cNvPr id="143" name="円/楕円 142"/>
        <xdr:cNvSpPr/>
      </xdr:nvSpPr>
      <xdr:spPr>
        <a:xfrm>
          <a:off x="1968500" y="1004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25853</xdr:rowOff>
    </xdr:from>
    <xdr:ext cx="534377" cy="259045"/>
    <xdr:sp macro="" textlink="">
      <xdr:nvSpPr>
        <xdr:cNvPr id="144" name="テキスト ボックス 143"/>
        <xdr:cNvSpPr txBox="1"/>
      </xdr:nvSpPr>
      <xdr:spPr>
        <a:xfrm>
          <a:off x="1752111" y="1014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101023</xdr:rowOff>
    </xdr:from>
    <xdr:to>
      <xdr:col>1</xdr:col>
      <xdr:colOff>485775</xdr:colOff>
      <xdr:row>59</xdr:row>
      <xdr:rowOff>31173</xdr:rowOff>
    </xdr:to>
    <xdr:sp macro="" textlink="">
      <xdr:nvSpPr>
        <xdr:cNvPr id="145" name="円/楕円 144"/>
        <xdr:cNvSpPr/>
      </xdr:nvSpPr>
      <xdr:spPr>
        <a:xfrm>
          <a:off x="1079500" y="100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22300</xdr:rowOff>
    </xdr:from>
    <xdr:ext cx="534377" cy="259045"/>
    <xdr:sp macro="" textlink="">
      <xdr:nvSpPr>
        <xdr:cNvPr id="146" name="テキスト ボックス 145"/>
        <xdr:cNvSpPr txBox="1"/>
      </xdr:nvSpPr>
      <xdr:spPr>
        <a:xfrm>
          <a:off x="863111" y="101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140196</xdr:rowOff>
    </xdr:from>
    <xdr:to>
      <xdr:col>6</xdr:col>
      <xdr:colOff>511175</xdr:colOff>
      <xdr:row>78</xdr:row>
      <xdr:rowOff>149462</xdr:rowOff>
    </xdr:to>
    <xdr:cxnSp macro="">
      <xdr:nvCxnSpPr>
        <xdr:cNvPr id="177" name="直線コネクタ 176"/>
        <xdr:cNvCxnSpPr/>
      </xdr:nvCxnSpPr>
      <xdr:spPr>
        <a:xfrm flipV="1">
          <a:off x="3797300" y="13513296"/>
          <a:ext cx="838200" cy="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149462</xdr:rowOff>
    </xdr:from>
    <xdr:to>
      <xdr:col>5</xdr:col>
      <xdr:colOff>358775</xdr:colOff>
      <xdr:row>78</xdr:row>
      <xdr:rowOff>157851</xdr:rowOff>
    </xdr:to>
    <xdr:cxnSp macro="">
      <xdr:nvCxnSpPr>
        <xdr:cNvPr id="180" name="直線コネクタ 179"/>
        <xdr:cNvCxnSpPr/>
      </xdr:nvCxnSpPr>
      <xdr:spPr>
        <a:xfrm flipV="1">
          <a:off x="2908300" y="13522562"/>
          <a:ext cx="8890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2" name="テキスト ボックス 181"/>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157851</xdr:rowOff>
    </xdr:from>
    <xdr:to>
      <xdr:col>4</xdr:col>
      <xdr:colOff>155575</xdr:colOff>
      <xdr:row>78</xdr:row>
      <xdr:rowOff>162027</xdr:rowOff>
    </xdr:to>
    <xdr:cxnSp macro="">
      <xdr:nvCxnSpPr>
        <xdr:cNvPr id="183" name="直線コネクタ 182"/>
        <xdr:cNvCxnSpPr/>
      </xdr:nvCxnSpPr>
      <xdr:spPr>
        <a:xfrm flipV="1">
          <a:off x="2019300" y="13530951"/>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159945</xdr:rowOff>
    </xdr:from>
    <xdr:to>
      <xdr:col>2</xdr:col>
      <xdr:colOff>638175</xdr:colOff>
      <xdr:row>78</xdr:row>
      <xdr:rowOff>162027</xdr:rowOff>
    </xdr:to>
    <xdr:cxnSp macro="">
      <xdr:nvCxnSpPr>
        <xdr:cNvPr id="186" name="直線コネクタ 185"/>
        <xdr:cNvCxnSpPr/>
      </xdr:nvCxnSpPr>
      <xdr:spPr>
        <a:xfrm>
          <a:off x="1130300" y="13533045"/>
          <a:ext cx="889000" cy="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22440</xdr:rowOff>
    </xdr:from>
    <xdr:ext cx="599010" cy="259045"/>
    <xdr:sp macro="" textlink="">
      <xdr:nvSpPr>
        <xdr:cNvPr id="188" name="テキスト ボックス 187"/>
        <xdr:cNvSpPr txBox="1"/>
      </xdr:nvSpPr>
      <xdr:spPr>
        <a:xfrm>
          <a:off x="1719794" y="132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0" name="テキスト ボックス 189"/>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89396</xdr:rowOff>
    </xdr:from>
    <xdr:to>
      <xdr:col>6</xdr:col>
      <xdr:colOff>561975</xdr:colOff>
      <xdr:row>79</xdr:row>
      <xdr:rowOff>19546</xdr:rowOff>
    </xdr:to>
    <xdr:sp macro="" textlink="">
      <xdr:nvSpPr>
        <xdr:cNvPr id="196" name="円/楕円 195"/>
        <xdr:cNvSpPr/>
      </xdr:nvSpPr>
      <xdr:spPr>
        <a:xfrm>
          <a:off x="4584700" y="134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98662</xdr:rowOff>
    </xdr:from>
    <xdr:to>
      <xdr:col>5</xdr:col>
      <xdr:colOff>409575</xdr:colOff>
      <xdr:row>79</xdr:row>
      <xdr:rowOff>28812</xdr:rowOff>
    </xdr:to>
    <xdr:sp macro="" textlink="">
      <xdr:nvSpPr>
        <xdr:cNvPr id="198" name="円/楕円 197"/>
        <xdr:cNvSpPr/>
      </xdr:nvSpPr>
      <xdr:spPr>
        <a:xfrm>
          <a:off x="3746500" y="1347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19939</xdr:rowOff>
    </xdr:from>
    <xdr:ext cx="599010" cy="259045"/>
    <xdr:sp macro="" textlink="">
      <xdr:nvSpPr>
        <xdr:cNvPr id="199" name="テキスト ボックス 198"/>
        <xdr:cNvSpPr txBox="1"/>
      </xdr:nvSpPr>
      <xdr:spPr>
        <a:xfrm>
          <a:off x="3497794" y="1356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111,032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107051</xdr:rowOff>
    </xdr:from>
    <xdr:to>
      <xdr:col>4</xdr:col>
      <xdr:colOff>206375</xdr:colOff>
      <xdr:row>79</xdr:row>
      <xdr:rowOff>37201</xdr:rowOff>
    </xdr:to>
    <xdr:sp macro="" textlink="">
      <xdr:nvSpPr>
        <xdr:cNvPr id="200" name="円/楕円 199"/>
        <xdr:cNvSpPr/>
      </xdr:nvSpPr>
      <xdr:spPr>
        <a:xfrm>
          <a:off x="2857500" y="1348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28328</xdr:rowOff>
    </xdr:from>
    <xdr:ext cx="599010" cy="259045"/>
    <xdr:sp macro="" textlink="">
      <xdr:nvSpPr>
        <xdr:cNvPr id="201" name="テキスト ボックス 200"/>
        <xdr:cNvSpPr txBox="1"/>
      </xdr:nvSpPr>
      <xdr:spPr>
        <a:xfrm>
          <a:off x="2608794" y="1357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103,326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111227</xdr:rowOff>
    </xdr:from>
    <xdr:to>
      <xdr:col>3</xdr:col>
      <xdr:colOff>3175</xdr:colOff>
      <xdr:row>79</xdr:row>
      <xdr:rowOff>41377</xdr:rowOff>
    </xdr:to>
    <xdr:sp macro="" textlink="">
      <xdr:nvSpPr>
        <xdr:cNvPr id="202" name="円/楕円 201"/>
        <xdr:cNvSpPr/>
      </xdr:nvSpPr>
      <xdr:spPr>
        <a:xfrm>
          <a:off x="1968500" y="134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32504</xdr:rowOff>
    </xdr:from>
    <xdr:ext cx="534377" cy="259045"/>
    <xdr:sp macro="" textlink="">
      <xdr:nvSpPr>
        <xdr:cNvPr id="203" name="テキスト ボックス 202"/>
        <xdr:cNvSpPr txBox="1"/>
      </xdr:nvSpPr>
      <xdr:spPr>
        <a:xfrm>
          <a:off x="1752111" y="1357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109145</xdr:rowOff>
    </xdr:from>
    <xdr:to>
      <xdr:col>1</xdr:col>
      <xdr:colOff>485775</xdr:colOff>
      <xdr:row>79</xdr:row>
      <xdr:rowOff>39295</xdr:rowOff>
    </xdr:to>
    <xdr:sp macro="" textlink="">
      <xdr:nvSpPr>
        <xdr:cNvPr id="204" name="円/楕円 203"/>
        <xdr:cNvSpPr/>
      </xdr:nvSpPr>
      <xdr:spPr>
        <a:xfrm>
          <a:off x="1079500" y="134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30422</xdr:rowOff>
    </xdr:from>
    <xdr:ext cx="599010" cy="259045"/>
    <xdr:sp macro="" textlink="">
      <xdr:nvSpPr>
        <xdr:cNvPr id="205" name="テキスト ボックス 204"/>
        <xdr:cNvSpPr txBox="1"/>
      </xdr:nvSpPr>
      <xdr:spPr>
        <a:xfrm>
          <a:off x="830794" y="1357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117112</xdr:rowOff>
    </xdr:from>
    <xdr:to>
      <xdr:col>6</xdr:col>
      <xdr:colOff>511175</xdr:colOff>
      <xdr:row>96</xdr:row>
      <xdr:rowOff>105073</xdr:rowOff>
    </xdr:to>
    <xdr:cxnSp macro="">
      <xdr:nvCxnSpPr>
        <xdr:cNvPr id="236" name="直線コネクタ 235"/>
        <xdr:cNvCxnSpPr/>
      </xdr:nvCxnSpPr>
      <xdr:spPr>
        <a:xfrm flipV="1">
          <a:off x="3797300" y="16404862"/>
          <a:ext cx="838200" cy="15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89333</xdr:rowOff>
    </xdr:from>
    <xdr:to>
      <xdr:col>5</xdr:col>
      <xdr:colOff>358775</xdr:colOff>
      <xdr:row>96</xdr:row>
      <xdr:rowOff>105073</xdr:rowOff>
    </xdr:to>
    <xdr:cxnSp macro="">
      <xdr:nvCxnSpPr>
        <xdr:cNvPr id="239" name="直線コネクタ 238"/>
        <xdr:cNvCxnSpPr/>
      </xdr:nvCxnSpPr>
      <xdr:spPr>
        <a:xfrm>
          <a:off x="2908300" y="15691283"/>
          <a:ext cx="889000" cy="87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89333</xdr:rowOff>
    </xdr:from>
    <xdr:to>
      <xdr:col>4</xdr:col>
      <xdr:colOff>155575</xdr:colOff>
      <xdr:row>96</xdr:row>
      <xdr:rowOff>79567</xdr:rowOff>
    </xdr:to>
    <xdr:cxnSp macro="">
      <xdr:nvCxnSpPr>
        <xdr:cNvPr id="242" name="直線コネクタ 241"/>
        <xdr:cNvCxnSpPr/>
      </xdr:nvCxnSpPr>
      <xdr:spPr>
        <a:xfrm flipV="1">
          <a:off x="2019300" y="15691283"/>
          <a:ext cx="889000" cy="8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79567</xdr:rowOff>
    </xdr:from>
    <xdr:to>
      <xdr:col>2</xdr:col>
      <xdr:colOff>638175</xdr:colOff>
      <xdr:row>97</xdr:row>
      <xdr:rowOff>66777</xdr:rowOff>
    </xdr:to>
    <xdr:cxnSp macro="">
      <xdr:nvCxnSpPr>
        <xdr:cNvPr id="245" name="直線コネクタ 244"/>
        <xdr:cNvCxnSpPr/>
      </xdr:nvCxnSpPr>
      <xdr:spPr>
        <a:xfrm flipV="1">
          <a:off x="1130300" y="16538767"/>
          <a:ext cx="889000" cy="15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66312</xdr:rowOff>
    </xdr:from>
    <xdr:to>
      <xdr:col>6</xdr:col>
      <xdr:colOff>561975</xdr:colOff>
      <xdr:row>95</xdr:row>
      <xdr:rowOff>167912</xdr:rowOff>
    </xdr:to>
    <xdr:sp macro="" textlink="">
      <xdr:nvSpPr>
        <xdr:cNvPr id="255" name="円/楕円 254"/>
        <xdr:cNvSpPr/>
      </xdr:nvSpPr>
      <xdr:spPr>
        <a:xfrm>
          <a:off x="4584700" y="16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89189</xdr:rowOff>
    </xdr:from>
    <xdr:ext cx="534377" cy="259045"/>
    <xdr:sp macro="" textlink="">
      <xdr:nvSpPr>
        <xdr:cNvPr id="256" name="衛生費該当値テキスト"/>
        <xdr:cNvSpPr txBox="1"/>
      </xdr:nvSpPr>
      <xdr:spPr>
        <a:xfrm>
          <a:off x="4686300" y="1620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54273</xdr:rowOff>
    </xdr:from>
    <xdr:to>
      <xdr:col>5</xdr:col>
      <xdr:colOff>409575</xdr:colOff>
      <xdr:row>96</xdr:row>
      <xdr:rowOff>155873</xdr:rowOff>
    </xdr:to>
    <xdr:sp macro="" textlink="">
      <xdr:nvSpPr>
        <xdr:cNvPr id="257" name="円/楕円 256"/>
        <xdr:cNvSpPr/>
      </xdr:nvSpPr>
      <xdr:spPr>
        <a:xfrm>
          <a:off x="3746500" y="165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950</xdr:rowOff>
    </xdr:from>
    <xdr:ext cx="534377" cy="259045"/>
    <xdr:sp macro="" textlink="">
      <xdr:nvSpPr>
        <xdr:cNvPr id="258" name="テキスト ボックス 257"/>
        <xdr:cNvSpPr txBox="1"/>
      </xdr:nvSpPr>
      <xdr:spPr>
        <a:xfrm>
          <a:off x="3530111" y="162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46,681</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38533</xdr:rowOff>
    </xdr:from>
    <xdr:to>
      <xdr:col>4</xdr:col>
      <xdr:colOff>206375</xdr:colOff>
      <xdr:row>91</xdr:row>
      <xdr:rowOff>140133</xdr:rowOff>
    </xdr:to>
    <xdr:sp macro="" textlink="">
      <xdr:nvSpPr>
        <xdr:cNvPr id="259" name="円/楕円 258"/>
        <xdr:cNvSpPr/>
      </xdr:nvSpPr>
      <xdr:spPr>
        <a:xfrm>
          <a:off x="2857500" y="1564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156660</xdr:rowOff>
    </xdr:from>
    <xdr:ext cx="599010" cy="259045"/>
    <xdr:sp macro="" textlink="">
      <xdr:nvSpPr>
        <xdr:cNvPr id="260" name="テキスト ボックス 259"/>
        <xdr:cNvSpPr txBox="1"/>
      </xdr:nvSpPr>
      <xdr:spPr>
        <a:xfrm>
          <a:off x="2608794" y="1541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126,877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28767</xdr:rowOff>
    </xdr:from>
    <xdr:to>
      <xdr:col>3</xdr:col>
      <xdr:colOff>3175</xdr:colOff>
      <xdr:row>96</xdr:row>
      <xdr:rowOff>130367</xdr:rowOff>
    </xdr:to>
    <xdr:sp macro="" textlink="">
      <xdr:nvSpPr>
        <xdr:cNvPr id="261" name="円/楕円 260"/>
        <xdr:cNvSpPr/>
      </xdr:nvSpPr>
      <xdr:spPr>
        <a:xfrm>
          <a:off x="1968500" y="164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146894</xdr:rowOff>
    </xdr:from>
    <xdr:ext cx="534377" cy="259045"/>
    <xdr:sp macro="" textlink="">
      <xdr:nvSpPr>
        <xdr:cNvPr id="262" name="テキスト ボックス 261"/>
        <xdr:cNvSpPr txBox="1"/>
      </xdr:nvSpPr>
      <xdr:spPr>
        <a:xfrm>
          <a:off x="1752111" y="1626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15977</xdr:rowOff>
    </xdr:from>
    <xdr:to>
      <xdr:col>1</xdr:col>
      <xdr:colOff>485775</xdr:colOff>
      <xdr:row>97</xdr:row>
      <xdr:rowOff>117577</xdr:rowOff>
    </xdr:to>
    <xdr:sp macro="" textlink="">
      <xdr:nvSpPr>
        <xdr:cNvPr id="263" name="円/楕円 262"/>
        <xdr:cNvSpPr/>
      </xdr:nvSpPr>
      <xdr:spPr>
        <a:xfrm>
          <a:off x="1079500" y="166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108704</xdr:rowOff>
    </xdr:from>
    <xdr:ext cx="534377" cy="259045"/>
    <xdr:sp macro="" textlink="">
      <xdr:nvSpPr>
        <xdr:cNvPr id="264" name="テキスト ボックス 263"/>
        <xdr:cNvSpPr txBox="1"/>
      </xdr:nvSpPr>
      <xdr:spPr>
        <a:xfrm>
          <a:off x="863111" y="167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84328</xdr:rowOff>
    </xdr:from>
    <xdr:to>
      <xdr:col>14</xdr:col>
      <xdr:colOff>28575</xdr:colOff>
      <xdr:row>39</xdr:row>
      <xdr:rowOff>44450</xdr:rowOff>
    </xdr:to>
    <xdr:cxnSp macro="">
      <xdr:nvCxnSpPr>
        <xdr:cNvPr id="296" name="直線コネクタ 295"/>
        <xdr:cNvCxnSpPr/>
      </xdr:nvCxnSpPr>
      <xdr:spPr>
        <a:xfrm>
          <a:off x="8750300" y="6599428"/>
          <a:ext cx="889000" cy="1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84328</xdr:rowOff>
    </xdr:from>
    <xdr:to>
      <xdr:col>12</xdr:col>
      <xdr:colOff>511175</xdr:colOff>
      <xdr:row>38</xdr:row>
      <xdr:rowOff>89281</xdr:rowOff>
    </xdr:to>
    <xdr:cxnSp macro="">
      <xdr:nvCxnSpPr>
        <xdr:cNvPr id="299" name="直線コネクタ 298"/>
        <xdr:cNvCxnSpPr/>
      </xdr:nvCxnSpPr>
      <xdr:spPr>
        <a:xfrm flipV="1">
          <a:off x="7861300" y="659942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64643</xdr:rowOff>
    </xdr:from>
    <xdr:to>
      <xdr:col>11</xdr:col>
      <xdr:colOff>307975</xdr:colOff>
      <xdr:row>38</xdr:row>
      <xdr:rowOff>89281</xdr:rowOff>
    </xdr:to>
    <xdr:cxnSp macro="">
      <xdr:nvCxnSpPr>
        <xdr:cNvPr id="302" name="直線コネクタ 301"/>
        <xdr:cNvCxnSpPr/>
      </xdr:nvCxnSpPr>
      <xdr:spPr>
        <a:xfrm>
          <a:off x="6972300" y="6579743"/>
          <a:ext cx="889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2" name="円/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4" name="円/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5" name="テキスト ボックス 314"/>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33528</xdr:rowOff>
    </xdr:from>
    <xdr:to>
      <xdr:col>12</xdr:col>
      <xdr:colOff>561975</xdr:colOff>
      <xdr:row>38</xdr:row>
      <xdr:rowOff>135128</xdr:rowOff>
    </xdr:to>
    <xdr:sp macro="" textlink="">
      <xdr:nvSpPr>
        <xdr:cNvPr id="316" name="円/楕円 315"/>
        <xdr:cNvSpPr/>
      </xdr:nvSpPr>
      <xdr:spPr>
        <a:xfrm>
          <a:off x="8699500" y="654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126255</xdr:rowOff>
    </xdr:from>
    <xdr:ext cx="469744" cy="259045"/>
    <xdr:sp macro="" textlink="">
      <xdr:nvSpPr>
        <xdr:cNvPr id="317" name="テキスト ボックス 316"/>
        <xdr:cNvSpPr txBox="1"/>
      </xdr:nvSpPr>
      <xdr:spPr>
        <a:xfrm>
          <a:off x="8515427" y="66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38481</xdr:rowOff>
    </xdr:from>
    <xdr:to>
      <xdr:col>11</xdr:col>
      <xdr:colOff>358775</xdr:colOff>
      <xdr:row>38</xdr:row>
      <xdr:rowOff>140081</xdr:rowOff>
    </xdr:to>
    <xdr:sp macro="" textlink="">
      <xdr:nvSpPr>
        <xdr:cNvPr id="318" name="円/楕円 317"/>
        <xdr:cNvSpPr/>
      </xdr:nvSpPr>
      <xdr:spPr>
        <a:xfrm>
          <a:off x="7810500" y="65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131208</xdr:rowOff>
    </xdr:from>
    <xdr:ext cx="378565" cy="259045"/>
    <xdr:sp macro="" textlink="">
      <xdr:nvSpPr>
        <xdr:cNvPr id="319" name="テキスト ボックス 318"/>
        <xdr:cNvSpPr txBox="1"/>
      </xdr:nvSpPr>
      <xdr:spPr>
        <a:xfrm>
          <a:off x="7672017" y="66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13843</xdr:rowOff>
    </xdr:from>
    <xdr:to>
      <xdr:col>10</xdr:col>
      <xdr:colOff>155575</xdr:colOff>
      <xdr:row>38</xdr:row>
      <xdr:rowOff>115443</xdr:rowOff>
    </xdr:to>
    <xdr:sp macro="" textlink="">
      <xdr:nvSpPr>
        <xdr:cNvPr id="320" name="円/楕円 319"/>
        <xdr:cNvSpPr/>
      </xdr:nvSpPr>
      <xdr:spPr>
        <a:xfrm>
          <a:off x="6921500" y="65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106570</xdr:rowOff>
    </xdr:from>
    <xdr:ext cx="469744" cy="259045"/>
    <xdr:sp macro="" textlink="">
      <xdr:nvSpPr>
        <xdr:cNvPr id="321" name="テキスト ボックス 320"/>
        <xdr:cNvSpPr txBox="1"/>
      </xdr:nvSpPr>
      <xdr:spPr>
        <a:xfrm>
          <a:off x="6737427" y="662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168304</xdr:rowOff>
    </xdr:from>
    <xdr:to>
      <xdr:col>15</xdr:col>
      <xdr:colOff>180975</xdr:colOff>
      <xdr:row>59</xdr:row>
      <xdr:rowOff>59586</xdr:rowOff>
    </xdr:to>
    <xdr:cxnSp macro="">
      <xdr:nvCxnSpPr>
        <xdr:cNvPr id="352" name="直線コネクタ 351"/>
        <xdr:cNvCxnSpPr/>
      </xdr:nvCxnSpPr>
      <xdr:spPr>
        <a:xfrm flipV="1">
          <a:off x="9639300" y="10112404"/>
          <a:ext cx="838200" cy="6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53"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36233</xdr:rowOff>
    </xdr:from>
    <xdr:to>
      <xdr:col>14</xdr:col>
      <xdr:colOff>28575</xdr:colOff>
      <xdr:row>59</xdr:row>
      <xdr:rowOff>59586</xdr:rowOff>
    </xdr:to>
    <xdr:cxnSp macro="">
      <xdr:nvCxnSpPr>
        <xdr:cNvPr id="355" name="直線コネクタ 354"/>
        <xdr:cNvCxnSpPr/>
      </xdr:nvCxnSpPr>
      <xdr:spPr>
        <a:xfrm>
          <a:off x="8750300" y="10151783"/>
          <a:ext cx="889000" cy="2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36233</xdr:rowOff>
    </xdr:from>
    <xdr:to>
      <xdr:col>12</xdr:col>
      <xdr:colOff>511175</xdr:colOff>
      <xdr:row>59</xdr:row>
      <xdr:rowOff>67688</xdr:rowOff>
    </xdr:to>
    <xdr:cxnSp macro="">
      <xdr:nvCxnSpPr>
        <xdr:cNvPr id="358" name="直線コネクタ 357"/>
        <xdr:cNvCxnSpPr/>
      </xdr:nvCxnSpPr>
      <xdr:spPr>
        <a:xfrm flipV="1">
          <a:off x="7861300" y="10151783"/>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66754</xdr:rowOff>
    </xdr:from>
    <xdr:to>
      <xdr:col>11</xdr:col>
      <xdr:colOff>307975</xdr:colOff>
      <xdr:row>59</xdr:row>
      <xdr:rowOff>67688</xdr:rowOff>
    </xdr:to>
    <xdr:cxnSp macro="">
      <xdr:nvCxnSpPr>
        <xdr:cNvPr id="361" name="直線コネクタ 360"/>
        <xdr:cNvCxnSpPr/>
      </xdr:nvCxnSpPr>
      <xdr:spPr>
        <a:xfrm>
          <a:off x="6972300" y="10182304"/>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125404</xdr:rowOff>
    </xdr:from>
    <xdr:ext cx="534377" cy="259045"/>
    <xdr:sp macro="" textlink="">
      <xdr:nvSpPr>
        <xdr:cNvPr id="363" name="テキスト ボックス 362"/>
        <xdr:cNvSpPr txBox="1"/>
      </xdr:nvSpPr>
      <xdr:spPr>
        <a:xfrm>
          <a:off x="7594111" y="98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125711</xdr:rowOff>
    </xdr:from>
    <xdr:ext cx="534377" cy="259045"/>
    <xdr:sp macro="" textlink="">
      <xdr:nvSpPr>
        <xdr:cNvPr id="365" name="テキスト ボックス 364"/>
        <xdr:cNvSpPr txBox="1"/>
      </xdr:nvSpPr>
      <xdr:spPr>
        <a:xfrm>
          <a:off x="6705111" y="989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117504</xdr:rowOff>
    </xdr:from>
    <xdr:to>
      <xdr:col>15</xdr:col>
      <xdr:colOff>231775</xdr:colOff>
      <xdr:row>59</xdr:row>
      <xdr:rowOff>47654</xdr:rowOff>
    </xdr:to>
    <xdr:sp macro="" textlink="">
      <xdr:nvSpPr>
        <xdr:cNvPr id="371" name="円/楕円 370"/>
        <xdr:cNvSpPr/>
      </xdr:nvSpPr>
      <xdr:spPr>
        <a:xfrm>
          <a:off x="10426700" y="1006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76881</xdr:rowOff>
    </xdr:from>
    <xdr:ext cx="534377" cy="259045"/>
    <xdr:sp macro="" textlink="">
      <xdr:nvSpPr>
        <xdr:cNvPr id="372" name="農林水産業費該当値テキスト"/>
        <xdr:cNvSpPr txBox="1"/>
      </xdr:nvSpPr>
      <xdr:spPr>
        <a:xfrm>
          <a:off x="10528300" y="98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31,241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8786</xdr:rowOff>
    </xdr:from>
    <xdr:to>
      <xdr:col>14</xdr:col>
      <xdr:colOff>79375</xdr:colOff>
      <xdr:row>59</xdr:row>
      <xdr:rowOff>110386</xdr:rowOff>
    </xdr:to>
    <xdr:sp macro="" textlink="">
      <xdr:nvSpPr>
        <xdr:cNvPr id="373" name="円/楕円 372"/>
        <xdr:cNvSpPr/>
      </xdr:nvSpPr>
      <xdr:spPr>
        <a:xfrm>
          <a:off x="9588500" y="101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101513</xdr:rowOff>
    </xdr:from>
    <xdr:ext cx="534377" cy="259045"/>
    <xdr:sp macro="" textlink="">
      <xdr:nvSpPr>
        <xdr:cNvPr id="374" name="テキスト ボックス 373"/>
        <xdr:cNvSpPr txBox="1"/>
      </xdr:nvSpPr>
      <xdr:spPr>
        <a:xfrm>
          <a:off x="9372111" y="1021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156883</xdr:rowOff>
    </xdr:from>
    <xdr:to>
      <xdr:col>12</xdr:col>
      <xdr:colOff>561975</xdr:colOff>
      <xdr:row>59</xdr:row>
      <xdr:rowOff>87033</xdr:rowOff>
    </xdr:to>
    <xdr:sp macro="" textlink="">
      <xdr:nvSpPr>
        <xdr:cNvPr id="375" name="円/楕円 374"/>
        <xdr:cNvSpPr/>
      </xdr:nvSpPr>
      <xdr:spPr>
        <a:xfrm>
          <a:off x="8699500" y="101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103560</xdr:rowOff>
    </xdr:from>
    <xdr:ext cx="534377" cy="259045"/>
    <xdr:sp macro="" textlink="">
      <xdr:nvSpPr>
        <xdr:cNvPr id="376" name="テキスト ボックス 375"/>
        <xdr:cNvSpPr txBox="1"/>
      </xdr:nvSpPr>
      <xdr:spPr>
        <a:xfrm>
          <a:off x="8483111" y="98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16888</xdr:rowOff>
    </xdr:from>
    <xdr:to>
      <xdr:col>11</xdr:col>
      <xdr:colOff>358775</xdr:colOff>
      <xdr:row>59</xdr:row>
      <xdr:rowOff>118488</xdr:rowOff>
    </xdr:to>
    <xdr:sp macro="" textlink="">
      <xdr:nvSpPr>
        <xdr:cNvPr id="377" name="円/楕円 376"/>
        <xdr:cNvSpPr/>
      </xdr:nvSpPr>
      <xdr:spPr>
        <a:xfrm>
          <a:off x="7810500" y="1013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109615</xdr:rowOff>
    </xdr:from>
    <xdr:ext cx="469744" cy="259045"/>
    <xdr:sp macro="" textlink="">
      <xdr:nvSpPr>
        <xdr:cNvPr id="378" name="テキスト ボックス 377"/>
        <xdr:cNvSpPr txBox="1"/>
      </xdr:nvSpPr>
      <xdr:spPr>
        <a:xfrm>
          <a:off x="7626427" y="1022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15954</xdr:rowOff>
    </xdr:from>
    <xdr:to>
      <xdr:col>10</xdr:col>
      <xdr:colOff>155575</xdr:colOff>
      <xdr:row>59</xdr:row>
      <xdr:rowOff>117554</xdr:rowOff>
    </xdr:to>
    <xdr:sp macro="" textlink="">
      <xdr:nvSpPr>
        <xdr:cNvPr id="379" name="円/楕円 378"/>
        <xdr:cNvSpPr/>
      </xdr:nvSpPr>
      <xdr:spPr>
        <a:xfrm>
          <a:off x="6921500" y="101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108681</xdr:rowOff>
    </xdr:from>
    <xdr:ext cx="469744" cy="259045"/>
    <xdr:sp macro="" textlink="">
      <xdr:nvSpPr>
        <xdr:cNvPr id="380" name="テキスト ボックス 379"/>
        <xdr:cNvSpPr txBox="1"/>
      </xdr:nvSpPr>
      <xdr:spPr>
        <a:xfrm>
          <a:off x="6737427" y="1022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42022</xdr:rowOff>
    </xdr:from>
    <xdr:to>
      <xdr:col>15</xdr:col>
      <xdr:colOff>180975</xdr:colOff>
      <xdr:row>78</xdr:row>
      <xdr:rowOff>128890</xdr:rowOff>
    </xdr:to>
    <xdr:cxnSp macro="">
      <xdr:nvCxnSpPr>
        <xdr:cNvPr id="411" name="直線コネクタ 410"/>
        <xdr:cNvCxnSpPr/>
      </xdr:nvCxnSpPr>
      <xdr:spPr>
        <a:xfrm flipV="1">
          <a:off x="9639300" y="1341512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128890</xdr:rowOff>
    </xdr:from>
    <xdr:to>
      <xdr:col>14</xdr:col>
      <xdr:colOff>28575</xdr:colOff>
      <xdr:row>78</xdr:row>
      <xdr:rowOff>134051</xdr:rowOff>
    </xdr:to>
    <xdr:cxnSp macro="">
      <xdr:nvCxnSpPr>
        <xdr:cNvPr id="414" name="直線コネクタ 413"/>
        <xdr:cNvCxnSpPr/>
      </xdr:nvCxnSpPr>
      <xdr:spPr>
        <a:xfrm flipV="1">
          <a:off x="8750300" y="13501990"/>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134051</xdr:rowOff>
    </xdr:from>
    <xdr:to>
      <xdr:col>12</xdr:col>
      <xdr:colOff>511175</xdr:colOff>
      <xdr:row>78</xdr:row>
      <xdr:rowOff>134801</xdr:rowOff>
    </xdr:to>
    <xdr:cxnSp macro="">
      <xdr:nvCxnSpPr>
        <xdr:cNvPr id="417" name="直線コネクタ 416"/>
        <xdr:cNvCxnSpPr/>
      </xdr:nvCxnSpPr>
      <xdr:spPr>
        <a:xfrm flipV="1">
          <a:off x="7861300" y="13507151"/>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127682</xdr:rowOff>
    </xdr:from>
    <xdr:to>
      <xdr:col>11</xdr:col>
      <xdr:colOff>307975</xdr:colOff>
      <xdr:row>78</xdr:row>
      <xdr:rowOff>134801</xdr:rowOff>
    </xdr:to>
    <xdr:cxnSp macro="">
      <xdr:nvCxnSpPr>
        <xdr:cNvPr id="420" name="直線コネクタ 419"/>
        <xdr:cNvCxnSpPr/>
      </xdr:nvCxnSpPr>
      <xdr:spPr>
        <a:xfrm>
          <a:off x="6972300" y="13500782"/>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162672</xdr:rowOff>
    </xdr:from>
    <xdr:to>
      <xdr:col>15</xdr:col>
      <xdr:colOff>231775</xdr:colOff>
      <xdr:row>78</xdr:row>
      <xdr:rowOff>92822</xdr:rowOff>
    </xdr:to>
    <xdr:sp macro="" textlink="">
      <xdr:nvSpPr>
        <xdr:cNvPr id="430" name="円/楕円 429"/>
        <xdr:cNvSpPr/>
      </xdr:nvSpPr>
      <xdr:spPr>
        <a:xfrm>
          <a:off x="10426700" y="1336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141099</xdr:rowOff>
    </xdr:from>
    <xdr:ext cx="469744" cy="259045"/>
    <xdr:sp macro="" textlink="">
      <xdr:nvSpPr>
        <xdr:cNvPr id="431" name="商工費該当値テキスト"/>
        <xdr:cNvSpPr txBox="1"/>
      </xdr:nvSpPr>
      <xdr:spPr>
        <a:xfrm>
          <a:off x="10528300" y="1334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78090</xdr:rowOff>
    </xdr:from>
    <xdr:to>
      <xdr:col>14</xdr:col>
      <xdr:colOff>79375</xdr:colOff>
      <xdr:row>79</xdr:row>
      <xdr:rowOff>8240</xdr:rowOff>
    </xdr:to>
    <xdr:sp macro="" textlink="">
      <xdr:nvSpPr>
        <xdr:cNvPr id="432" name="円/楕円 431"/>
        <xdr:cNvSpPr/>
      </xdr:nvSpPr>
      <xdr:spPr>
        <a:xfrm>
          <a:off x="9588500" y="1345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170817</xdr:rowOff>
    </xdr:from>
    <xdr:ext cx="469744" cy="259045"/>
    <xdr:sp macro="" textlink="">
      <xdr:nvSpPr>
        <xdr:cNvPr id="433" name="テキスト ボックス 432"/>
        <xdr:cNvSpPr txBox="1"/>
      </xdr:nvSpPr>
      <xdr:spPr>
        <a:xfrm>
          <a:off x="9404427" y="1354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83251</xdr:rowOff>
    </xdr:from>
    <xdr:to>
      <xdr:col>12</xdr:col>
      <xdr:colOff>561975</xdr:colOff>
      <xdr:row>79</xdr:row>
      <xdr:rowOff>13401</xdr:rowOff>
    </xdr:to>
    <xdr:sp macro="" textlink="">
      <xdr:nvSpPr>
        <xdr:cNvPr id="434" name="円/楕円 433"/>
        <xdr:cNvSpPr/>
      </xdr:nvSpPr>
      <xdr:spPr>
        <a:xfrm>
          <a:off x="8699500" y="1345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4528</xdr:rowOff>
    </xdr:from>
    <xdr:ext cx="469744" cy="259045"/>
    <xdr:sp macro="" textlink="">
      <xdr:nvSpPr>
        <xdr:cNvPr id="435" name="テキスト ボックス 434"/>
        <xdr:cNvSpPr txBox="1"/>
      </xdr:nvSpPr>
      <xdr:spPr>
        <a:xfrm>
          <a:off x="8515427" y="1354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84001</xdr:rowOff>
    </xdr:from>
    <xdr:to>
      <xdr:col>11</xdr:col>
      <xdr:colOff>358775</xdr:colOff>
      <xdr:row>79</xdr:row>
      <xdr:rowOff>14151</xdr:rowOff>
    </xdr:to>
    <xdr:sp macro="" textlink="">
      <xdr:nvSpPr>
        <xdr:cNvPr id="436" name="円/楕円 435"/>
        <xdr:cNvSpPr/>
      </xdr:nvSpPr>
      <xdr:spPr>
        <a:xfrm>
          <a:off x="7810500" y="1345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5278</xdr:rowOff>
    </xdr:from>
    <xdr:ext cx="469744" cy="259045"/>
    <xdr:sp macro="" textlink="">
      <xdr:nvSpPr>
        <xdr:cNvPr id="437" name="テキスト ボックス 436"/>
        <xdr:cNvSpPr txBox="1"/>
      </xdr:nvSpPr>
      <xdr:spPr>
        <a:xfrm>
          <a:off x="7626427" y="135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76882</xdr:rowOff>
    </xdr:from>
    <xdr:to>
      <xdr:col>10</xdr:col>
      <xdr:colOff>155575</xdr:colOff>
      <xdr:row>79</xdr:row>
      <xdr:rowOff>7032</xdr:rowOff>
    </xdr:to>
    <xdr:sp macro="" textlink="">
      <xdr:nvSpPr>
        <xdr:cNvPr id="438" name="円/楕円 437"/>
        <xdr:cNvSpPr/>
      </xdr:nvSpPr>
      <xdr:spPr>
        <a:xfrm>
          <a:off x="6921500" y="134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169609</xdr:rowOff>
    </xdr:from>
    <xdr:ext cx="469744" cy="259045"/>
    <xdr:sp macro="" textlink="">
      <xdr:nvSpPr>
        <xdr:cNvPr id="439" name="テキスト ボックス 438"/>
        <xdr:cNvSpPr txBox="1"/>
      </xdr:nvSpPr>
      <xdr:spPr>
        <a:xfrm>
          <a:off x="6737427" y="1354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168123</xdr:rowOff>
    </xdr:from>
    <xdr:to>
      <xdr:col>15</xdr:col>
      <xdr:colOff>180975</xdr:colOff>
      <xdr:row>99</xdr:row>
      <xdr:rowOff>1967</xdr:rowOff>
    </xdr:to>
    <xdr:cxnSp macro="">
      <xdr:nvCxnSpPr>
        <xdr:cNvPr id="468" name="直線コネクタ 467"/>
        <xdr:cNvCxnSpPr/>
      </xdr:nvCxnSpPr>
      <xdr:spPr>
        <a:xfrm flipV="1">
          <a:off x="9639300" y="16970223"/>
          <a:ext cx="838200" cy="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1967</xdr:rowOff>
    </xdr:from>
    <xdr:to>
      <xdr:col>14</xdr:col>
      <xdr:colOff>28575</xdr:colOff>
      <xdr:row>99</xdr:row>
      <xdr:rowOff>4397</xdr:rowOff>
    </xdr:to>
    <xdr:cxnSp macro="">
      <xdr:nvCxnSpPr>
        <xdr:cNvPr id="471" name="直線コネクタ 470"/>
        <xdr:cNvCxnSpPr/>
      </xdr:nvCxnSpPr>
      <xdr:spPr>
        <a:xfrm flipV="1">
          <a:off x="8750300" y="16975517"/>
          <a:ext cx="889000" cy="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3918</xdr:rowOff>
    </xdr:from>
    <xdr:to>
      <xdr:col>12</xdr:col>
      <xdr:colOff>511175</xdr:colOff>
      <xdr:row>99</xdr:row>
      <xdr:rowOff>4397</xdr:rowOff>
    </xdr:to>
    <xdr:cxnSp macro="">
      <xdr:nvCxnSpPr>
        <xdr:cNvPr id="474" name="直線コネクタ 473"/>
        <xdr:cNvCxnSpPr/>
      </xdr:nvCxnSpPr>
      <xdr:spPr>
        <a:xfrm>
          <a:off x="7861300" y="16977468"/>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2329</xdr:rowOff>
    </xdr:from>
    <xdr:to>
      <xdr:col>11</xdr:col>
      <xdr:colOff>307975</xdr:colOff>
      <xdr:row>99</xdr:row>
      <xdr:rowOff>3918</xdr:rowOff>
    </xdr:to>
    <xdr:cxnSp macro="">
      <xdr:nvCxnSpPr>
        <xdr:cNvPr id="477" name="直線コネクタ 476"/>
        <xdr:cNvCxnSpPr/>
      </xdr:nvCxnSpPr>
      <xdr:spPr>
        <a:xfrm>
          <a:off x="6972300" y="16975879"/>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117323</xdr:rowOff>
    </xdr:from>
    <xdr:to>
      <xdr:col>15</xdr:col>
      <xdr:colOff>231775</xdr:colOff>
      <xdr:row>99</xdr:row>
      <xdr:rowOff>47473</xdr:rowOff>
    </xdr:to>
    <xdr:sp macro="" textlink="">
      <xdr:nvSpPr>
        <xdr:cNvPr id="487" name="円/楕円 486"/>
        <xdr:cNvSpPr/>
      </xdr:nvSpPr>
      <xdr:spPr>
        <a:xfrm>
          <a:off x="10426700" y="169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32250</xdr:rowOff>
    </xdr:from>
    <xdr:ext cx="534377" cy="259045"/>
    <xdr:sp macro="" textlink="">
      <xdr:nvSpPr>
        <xdr:cNvPr id="488" name="土木費該当値テキスト"/>
        <xdr:cNvSpPr txBox="1"/>
      </xdr:nvSpPr>
      <xdr:spPr>
        <a:xfrm>
          <a:off x="10528300" y="168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25,080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122617</xdr:rowOff>
    </xdr:from>
    <xdr:to>
      <xdr:col>14</xdr:col>
      <xdr:colOff>79375</xdr:colOff>
      <xdr:row>99</xdr:row>
      <xdr:rowOff>52767</xdr:rowOff>
    </xdr:to>
    <xdr:sp macro="" textlink="">
      <xdr:nvSpPr>
        <xdr:cNvPr id="489" name="円/楕円 488"/>
        <xdr:cNvSpPr/>
      </xdr:nvSpPr>
      <xdr:spPr>
        <a:xfrm>
          <a:off x="9588500" y="1692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43894</xdr:rowOff>
    </xdr:from>
    <xdr:ext cx="534377" cy="259045"/>
    <xdr:sp macro="" textlink="">
      <xdr:nvSpPr>
        <xdr:cNvPr id="490" name="テキスト ボックス 489"/>
        <xdr:cNvSpPr txBox="1"/>
      </xdr:nvSpPr>
      <xdr:spPr>
        <a:xfrm>
          <a:off x="9372111" y="170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125047</xdr:rowOff>
    </xdr:from>
    <xdr:to>
      <xdr:col>12</xdr:col>
      <xdr:colOff>561975</xdr:colOff>
      <xdr:row>99</xdr:row>
      <xdr:rowOff>55197</xdr:rowOff>
    </xdr:to>
    <xdr:sp macro="" textlink="">
      <xdr:nvSpPr>
        <xdr:cNvPr id="491" name="円/楕円 490"/>
        <xdr:cNvSpPr/>
      </xdr:nvSpPr>
      <xdr:spPr>
        <a:xfrm>
          <a:off x="8699500" y="1692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46324</xdr:rowOff>
    </xdr:from>
    <xdr:ext cx="534377" cy="259045"/>
    <xdr:sp macro="" textlink="">
      <xdr:nvSpPr>
        <xdr:cNvPr id="492" name="テキスト ボックス 491"/>
        <xdr:cNvSpPr txBox="1"/>
      </xdr:nvSpPr>
      <xdr:spPr>
        <a:xfrm>
          <a:off x="8483111" y="1701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124568</xdr:rowOff>
    </xdr:from>
    <xdr:to>
      <xdr:col>11</xdr:col>
      <xdr:colOff>358775</xdr:colOff>
      <xdr:row>99</xdr:row>
      <xdr:rowOff>54718</xdr:rowOff>
    </xdr:to>
    <xdr:sp macro="" textlink="">
      <xdr:nvSpPr>
        <xdr:cNvPr id="493" name="円/楕円 492"/>
        <xdr:cNvSpPr/>
      </xdr:nvSpPr>
      <xdr:spPr>
        <a:xfrm>
          <a:off x="7810500" y="1692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45845</xdr:rowOff>
    </xdr:from>
    <xdr:ext cx="534377" cy="259045"/>
    <xdr:sp macro="" textlink="">
      <xdr:nvSpPr>
        <xdr:cNvPr id="494" name="テキスト ボックス 493"/>
        <xdr:cNvSpPr txBox="1"/>
      </xdr:nvSpPr>
      <xdr:spPr>
        <a:xfrm>
          <a:off x="7594111" y="1701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122979</xdr:rowOff>
    </xdr:from>
    <xdr:to>
      <xdr:col>10</xdr:col>
      <xdr:colOff>155575</xdr:colOff>
      <xdr:row>99</xdr:row>
      <xdr:rowOff>53129</xdr:rowOff>
    </xdr:to>
    <xdr:sp macro="" textlink="">
      <xdr:nvSpPr>
        <xdr:cNvPr id="495" name="円/楕円 494"/>
        <xdr:cNvSpPr/>
      </xdr:nvSpPr>
      <xdr:spPr>
        <a:xfrm>
          <a:off x="6921500" y="1692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44256</xdr:rowOff>
    </xdr:from>
    <xdr:ext cx="534377" cy="259045"/>
    <xdr:sp macro="" textlink="">
      <xdr:nvSpPr>
        <xdr:cNvPr id="496" name="テキスト ボックス 495"/>
        <xdr:cNvSpPr txBox="1"/>
      </xdr:nvSpPr>
      <xdr:spPr>
        <a:xfrm>
          <a:off x="6705111" y="1701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100095</xdr:rowOff>
    </xdr:from>
    <xdr:to>
      <xdr:col>23</xdr:col>
      <xdr:colOff>517525</xdr:colOff>
      <xdr:row>37</xdr:row>
      <xdr:rowOff>113830</xdr:rowOff>
    </xdr:to>
    <xdr:cxnSp macro="">
      <xdr:nvCxnSpPr>
        <xdr:cNvPr id="525" name="直線コネクタ 524"/>
        <xdr:cNvCxnSpPr/>
      </xdr:nvCxnSpPr>
      <xdr:spPr>
        <a:xfrm flipV="1">
          <a:off x="15481300" y="6443745"/>
          <a:ext cx="8382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113830</xdr:rowOff>
    </xdr:from>
    <xdr:to>
      <xdr:col>22</xdr:col>
      <xdr:colOff>365125</xdr:colOff>
      <xdr:row>37</xdr:row>
      <xdr:rowOff>132690</xdr:rowOff>
    </xdr:to>
    <xdr:cxnSp macro="">
      <xdr:nvCxnSpPr>
        <xdr:cNvPr id="528" name="直線コネクタ 527"/>
        <xdr:cNvCxnSpPr/>
      </xdr:nvCxnSpPr>
      <xdr:spPr>
        <a:xfrm flipV="1">
          <a:off x="14592300" y="6457480"/>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30" name="テキスト ボックス 529"/>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132290</xdr:rowOff>
    </xdr:from>
    <xdr:to>
      <xdr:col>21</xdr:col>
      <xdr:colOff>161925</xdr:colOff>
      <xdr:row>37</xdr:row>
      <xdr:rowOff>132690</xdr:rowOff>
    </xdr:to>
    <xdr:cxnSp macro="">
      <xdr:nvCxnSpPr>
        <xdr:cNvPr id="531" name="直線コネクタ 530"/>
        <xdr:cNvCxnSpPr/>
      </xdr:nvCxnSpPr>
      <xdr:spPr>
        <a:xfrm>
          <a:off x="13703300" y="647594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128403</xdr:rowOff>
    </xdr:from>
    <xdr:to>
      <xdr:col>19</xdr:col>
      <xdr:colOff>644525</xdr:colOff>
      <xdr:row>37</xdr:row>
      <xdr:rowOff>132290</xdr:rowOff>
    </xdr:to>
    <xdr:cxnSp macro="">
      <xdr:nvCxnSpPr>
        <xdr:cNvPr id="534" name="直線コネクタ 533"/>
        <xdr:cNvCxnSpPr/>
      </xdr:nvCxnSpPr>
      <xdr:spPr>
        <a:xfrm>
          <a:off x="12814300" y="647205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6" name="テキスト ボックス 535"/>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8" name="テキスト ボックス 537"/>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49295</xdr:rowOff>
    </xdr:from>
    <xdr:to>
      <xdr:col>23</xdr:col>
      <xdr:colOff>568325</xdr:colOff>
      <xdr:row>37</xdr:row>
      <xdr:rowOff>150895</xdr:rowOff>
    </xdr:to>
    <xdr:sp macro="" textlink="">
      <xdr:nvSpPr>
        <xdr:cNvPr id="544" name="円/楕円 543"/>
        <xdr:cNvSpPr/>
      </xdr:nvSpPr>
      <xdr:spPr>
        <a:xfrm>
          <a:off x="16268700" y="63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135672</xdr:rowOff>
    </xdr:from>
    <xdr:ext cx="534377" cy="259045"/>
    <xdr:sp macro="" textlink="">
      <xdr:nvSpPr>
        <xdr:cNvPr id="545" name="消防費該当値テキスト"/>
        <xdr:cNvSpPr txBox="1"/>
      </xdr:nvSpPr>
      <xdr:spPr>
        <a:xfrm>
          <a:off x="16370300" y="630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15,079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63030</xdr:rowOff>
    </xdr:from>
    <xdr:to>
      <xdr:col>22</xdr:col>
      <xdr:colOff>415925</xdr:colOff>
      <xdr:row>37</xdr:row>
      <xdr:rowOff>164630</xdr:rowOff>
    </xdr:to>
    <xdr:sp macro="" textlink="">
      <xdr:nvSpPr>
        <xdr:cNvPr id="546" name="円/楕円 545"/>
        <xdr:cNvSpPr/>
      </xdr:nvSpPr>
      <xdr:spPr>
        <a:xfrm>
          <a:off x="15430500" y="640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155757</xdr:rowOff>
    </xdr:from>
    <xdr:ext cx="534377" cy="259045"/>
    <xdr:sp macro="" textlink="">
      <xdr:nvSpPr>
        <xdr:cNvPr id="547" name="テキスト ボックス 546"/>
        <xdr:cNvSpPr txBox="1"/>
      </xdr:nvSpPr>
      <xdr:spPr>
        <a:xfrm>
          <a:off x="15214111" y="64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81890</xdr:rowOff>
    </xdr:from>
    <xdr:to>
      <xdr:col>21</xdr:col>
      <xdr:colOff>212725</xdr:colOff>
      <xdr:row>38</xdr:row>
      <xdr:rowOff>12040</xdr:rowOff>
    </xdr:to>
    <xdr:sp macro="" textlink="">
      <xdr:nvSpPr>
        <xdr:cNvPr id="548" name="円/楕円 547"/>
        <xdr:cNvSpPr/>
      </xdr:nvSpPr>
      <xdr:spPr>
        <a:xfrm>
          <a:off x="14541500" y="64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3167</xdr:rowOff>
    </xdr:from>
    <xdr:ext cx="534377" cy="259045"/>
    <xdr:sp macro="" textlink="">
      <xdr:nvSpPr>
        <xdr:cNvPr id="549" name="テキスト ボックス 548"/>
        <xdr:cNvSpPr txBox="1"/>
      </xdr:nvSpPr>
      <xdr:spPr>
        <a:xfrm>
          <a:off x="14325111" y="651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81490</xdr:rowOff>
    </xdr:from>
    <xdr:to>
      <xdr:col>20</xdr:col>
      <xdr:colOff>9525</xdr:colOff>
      <xdr:row>38</xdr:row>
      <xdr:rowOff>11640</xdr:rowOff>
    </xdr:to>
    <xdr:sp macro="" textlink="">
      <xdr:nvSpPr>
        <xdr:cNvPr id="550" name="円/楕円 549"/>
        <xdr:cNvSpPr/>
      </xdr:nvSpPr>
      <xdr:spPr>
        <a:xfrm>
          <a:off x="13652500" y="64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2767</xdr:rowOff>
    </xdr:from>
    <xdr:ext cx="534377" cy="259045"/>
    <xdr:sp macro="" textlink="">
      <xdr:nvSpPr>
        <xdr:cNvPr id="551" name="テキスト ボックス 550"/>
        <xdr:cNvSpPr txBox="1"/>
      </xdr:nvSpPr>
      <xdr:spPr>
        <a:xfrm>
          <a:off x="13436111" y="65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77603</xdr:rowOff>
    </xdr:from>
    <xdr:to>
      <xdr:col>18</xdr:col>
      <xdr:colOff>492125</xdr:colOff>
      <xdr:row>38</xdr:row>
      <xdr:rowOff>7753</xdr:rowOff>
    </xdr:to>
    <xdr:sp macro="" textlink="">
      <xdr:nvSpPr>
        <xdr:cNvPr id="552" name="円/楕円 551"/>
        <xdr:cNvSpPr/>
      </xdr:nvSpPr>
      <xdr:spPr>
        <a:xfrm>
          <a:off x="12763500" y="64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170330</xdr:rowOff>
    </xdr:from>
    <xdr:ext cx="534377" cy="259045"/>
    <xdr:sp macro="" textlink="">
      <xdr:nvSpPr>
        <xdr:cNvPr id="553" name="テキスト ボックス 552"/>
        <xdr:cNvSpPr txBox="1"/>
      </xdr:nvSpPr>
      <xdr:spPr>
        <a:xfrm>
          <a:off x="12547111" y="651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155187</xdr:rowOff>
    </xdr:from>
    <xdr:to>
      <xdr:col>23</xdr:col>
      <xdr:colOff>517525</xdr:colOff>
      <xdr:row>57</xdr:row>
      <xdr:rowOff>74263</xdr:rowOff>
    </xdr:to>
    <xdr:cxnSp macro="">
      <xdr:nvCxnSpPr>
        <xdr:cNvPr id="583" name="直線コネクタ 582"/>
        <xdr:cNvCxnSpPr/>
      </xdr:nvCxnSpPr>
      <xdr:spPr>
        <a:xfrm flipV="1">
          <a:off x="15481300" y="9242037"/>
          <a:ext cx="838200" cy="60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70015</xdr:rowOff>
    </xdr:from>
    <xdr:to>
      <xdr:col>22</xdr:col>
      <xdr:colOff>365125</xdr:colOff>
      <xdr:row>57</xdr:row>
      <xdr:rowOff>74263</xdr:rowOff>
    </xdr:to>
    <xdr:cxnSp macro="">
      <xdr:nvCxnSpPr>
        <xdr:cNvPr id="586" name="直線コネクタ 585"/>
        <xdr:cNvCxnSpPr/>
      </xdr:nvCxnSpPr>
      <xdr:spPr>
        <a:xfrm>
          <a:off x="14592300" y="9842665"/>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8" name="テキスト ボックス 587"/>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70015</xdr:rowOff>
    </xdr:from>
    <xdr:to>
      <xdr:col>21</xdr:col>
      <xdr:colOff>161925</xdr:colOff>
      <xdr:row>57</xdr:row>
      <xdr:rowOff>106800</xdr:rowOff>
    </xdr:to>
    <xdr:cxnSp macro="">
      <xdr:nvCxnSpPr>
        <xdr:cNvPr id="589" name="直線コネクタ 588"/>
        <xdr:cNvCxnSpPr/>
      </xdr:nvCxnSpPr>
      <xdr:spPr>
        <a:xfrm flipV="1">
          <a:off x="13703300" y="9842665"/>
          <a:ext cx="889000" cy="3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91" name="テキスト ボックス 590"/>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106800</xdr:rowOff>
    </xdr:from>
    <xdr:to>
      <xdr:col>19</xdr:col>
      <xdr:colOff>644525</xdr:colOff>
      <xdr:row>58</xdr:row>
      <xdr:rowOff>64433</xdr:rowOff>
    </xdr:to>
    <xdr:cxnSp macro="">
      <xdr:nvCxnSpPr>
        <xdr:cNvPr id="592" name="直線コネクタ 591"/>
        <xdr:cNvCxnSpPr/>
      </xdr:nvCxnSpPr>
      <xdr:spPr>
        <a:xfrm flipV="1">
          <a:off x="12814300" y="9879450"/>
          <a:ext cx="889000" cy="1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4" name="テキスト ボックス 593"/>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6" name="テキスト ボックス 59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104387</xdr:rowOff>
    </xdr:from>
    <xdr:to>
      <xdr:col>23</xdr:col>
      <xdr:colOff>568325</xdr:colOff>
      <xdr:row>54</xdr:row>
      <xdr:rowOff>34537</xdr:rowOff>
    </xdr:to>
    <xdr:sp macro="" textlink="">
      <xdr:nvSpPr>
        <xdr:cNvPr id="602" name="円/楕円 601"/>
        <xdr:cNvSpPr/>
      </xdr:nvSpPr>
      <xdr:spPr>
        <a:xfrm>
          <a:off x="16268700" y="91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127264</xdr:rowOff>
    </xdr:from>
    <xdr:ext cx="534377" cy="259045"/>
    <xdr:sp macro="" textlink="">
      <xdr:nvSpPr>
        <xdr:cNvPr id="603" name="教育費該当値テキスト"/>
        <xdr:cNvSpPr txBox="1"/>
      </xdr:nvSpPr>
      <xdr:spPr>
        <a:xfrm>
          <a:off x="16370300" y="904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68,187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23463</xdr:rowOff>
    </xdr:from>
    <xdr:to>
      <xdr:col>22</xdr:col>
      <xdr:colOff>415925</xdr:colOff>
      <xdr:row>57</xdr:row>
      <xdr:rowOff>125063</xdr:rowOff>
    </xdr:to>
    <xdr:sp macro="" textlink="">
      <xdr:nvSpPr>
        <xdr:cNvPr id="604" name="円/楕円 603"/>
        <xdr:cNvSpPr/>
      </xdr:nvSpPr>
      <xdr:spPr>
        <a:xfrm>
          <a:off x="15430500" y="97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116190</xdr:rowOff>
    </xdr:from>
    <xdr:ext cx="534377" cy="259045"/>
    <xdr:sp macro="" textlink="">
      <xdr:nvSpPr>
        <xdr:cNvPr id="605" name="テキスト ボックス 604"/>
        <xdr:cNvSpPr txBox="1"/>
      </xdr:nvSpPr>
      <xdr:spPr>
        <a:xfrm>
          <a:off x="15214111" y="988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19215</xdr:rowOff>
    </xdr:from>
    <xdr:to>
      <xdr:col>21</xdr:col>
      <xdr:colOff>212725</xdr:colOff>
      <xdr:row>57</xdr:row>
      <xdr:rowOff>120815</xdr:rowOff>
    </xdr:to>
    <xdr:sp macro="" textlink="">
      <xdr:nvSpPr>
        <xdr:cNvPr id="606" name="円/楕円 605"/>
        <xdr:cNvSpPr/>
      </xdr:nvSpPr>
      <xdr:spPr>
        <a:xfrm>
          <a:off x="14541500" y="97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111942</xdr:rowOff>
    </xdr:from>
    <xdr:ext cx="534377" cy="259045"/>
    <xdr:sp macro="" textlink="">
      <xdr:nvSpPr>
        <xdr:cNvPr id="607" name="テキスト ボックス 606"/>
        <xdr:cNvSpPr txBox="1"/>
      </xdr:nvSpPr>
      <xdr:spPr>
        <a:xfrm>
          <a:off x="14325111" y="988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56000</xdr:rowOff>
    </xdr:from>
    <xdr:to>
      <xdr:col>20</xdr:col>
      <xdr:colOff>9525</xdr:colOff>
      <xdr:row>57</xdr:row>
      <xdr:rowOff>157600</xdr:rowOff>
    </xdr:to>
    <xdr:sp macro="" textlink="">
      <xdr:nvSpPr>
        <xdr:cNvPr id="608" name="円/楕円 607"/>
        <xdr:cNvSpPr/>
      </xdr:nvSpPr>
      <xdr:spPr>
        <a:xfrm>
          <a:off x="13652500" y="98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148727</xdr:rowOff>
    </xdr:from>
    <xdr:ext cx="534377" cy="259045"/>
    <xdr:sp macro="" textlink="">
      <xdr:nvSpPr>
        <xdr:cNvPr id="609" name="テキスト ボックス 608"/>
        <xdr:cNvSpPr txBox="1"/>
      </xdr:nvSpPr>
      <xdr:spPr>
        <a:xfrm>
          <a:off x="13436111" y="992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13633</xdr:rowOff>
    </xdr:from>
    <xdr:to>
      <xdr:col>18</xdr:col>
      <xdr:colOff>492125</xdr:colOff>
      <xdr:row>58</xdr:row>
      <xdr:rowOff>115233</xdr:rowOff>
    </xdr:to>
    <xdr:sp macro="" textlink="">
      <xdr:nvSpPr>
        <xdr:cNvPr id="610" name="円/楕円 609"/>
        <xdr:cNvSpPr/>
      </xdr:nvSpPr>
      <xdr:spPr>
        <a:xfrm>
          <a:off x="12763500" y="99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106360</xdr:rowOff>
    </xdr:from>
    <xdr:ext cx="534377" cy="259045"/>
    <xdr:sp macro="" textlink="">
      <xdr:nvSpPr>
        <xdr:cNvPr id="611" name="テキスト ボックス 610"/>
        <xdr:cNvSpPr txBox="1"/>
      </xdr:nvSpPr>
      <xdr:spPr>
        <a:xfrm>
          <a:off x="12547111" y="1005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138457</xdr:rowOff>
    </xdr:from>
    <xdr:to>
      <xdr:col>23</xdr:col>
      <xdr:colOff>517525</xdr:colOff>
      <xdr:row>78</xdr:row>
      <xdr:rowOff>139700</xdr:rowOff>
    </xdr:to>
    <xdr:cxnSp macro="">
      <xdr:nvCxnSpPr>
        <xdr:cNvPr id="638" name="直線コネクタ 637"/>
        <xdr:cNvCxnSpPr/>
      </xdr:nvCxnSpPr>
      <xdr:spPr>
        <a:xfrm>
          <a:off x="15481300" y="13511557"/>
          <a:ext cx="8382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136838</xdr:rowOff>
    </xdr:from>
    <xdr:to>
      <xdr:col>22</xdr:col>
      <xdr:colOff>365125</xdr:colOff>
      <xdr:row>78</xdr:row>
      <xdr:rowOff>138457</xdr:rowOff>
    </xdr:to>
    <xdr:cxnSp macro="">
      <xdr:nvCxnSpPr>
        <xdr:cNvPr id="641" name="直線コネクタ 640"/>
        <xdr:cNvCxnSpPr/>
      </xdr:nvCxnSpPr>
      <xdr:spPr>
        <a:xfrm>
          <a:off x="14592300" y="13509938"/>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136838</xdr:rowOff>
    </xdr:from>
    <xdr:to>
      <xdr:col>21</xdr:col>
      <xdr:colOff>161925</xdr:colOff>
      <xdr:row>78</xdr:row>
      <xdr:rowOff>139700</xdr:rowOff>
    </xdr:to>
    <xdr:cxnSp macro="">
      <xdr:nvCxnSpPr>
        <xdr:cNvPr id="644" name="直線コネクタ 643"/>
        <xdr:cNvCxnSpPr/>
      </xdr:nvCxnSpPr>
      <xdr:spPr>
        <a:xfrm flipV="1">
          <a:off x="13703300" y="13509938"/>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138264</xdr:rowOff>
    </xdr:from>
    <xdr:to>
      <xdr:col>19</xdr:col>
      <xdr:colOff>644525</xdr:colOff>
      <xdr:row>78</xdr:row>
      <xdr:rowOff>139700</xdr:rowOff>
    </xdr:to>
    <xdr:cxnSp macro="">
      <xdr:nvCxnSpPr>
        <xdr:cNvPr id="647" name="直線コネクタ 646"/>
        <xdr:cNvCxnSpPr/>
      </xdr:nvCxnSpPr>
      <xdr:spPr>
        <a:xfrm>
          <a:off x="12814300" y="13511364"/>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7" name="円/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249299" cy="259045"/>
    <xdr:sp macro="" textlink="">
      <xdr:nvSpPr>
        <xdr:cNvPr id="658" name="災害復旧費該当値テキスト"/>
        <xdr:cNvSpPr txBox="1"/>
      </xdr:nvSpPr>
      <xdr:spPr>
        <a:xfrm>
          <a:off x="16370300" y="13384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87657</xdr:rowOff>
    </xdr:from>
    <xdr:to>
      <xdr:col>22</xdr:col>
      <xdr:colOff>415925</xdr:colOff>
      <xdr:row>79</xdr:row>
      <xdr:rowOff>17807</xdr:rowOff>
    </xdr:to>
    <xdr:sp macro="" textlink="">
      <xdr:nvSpPr>
        <xdr:cNvPr id="659" name="円/楕円 658"/>
        <xdr:cNvSpPr/>
      </xdr:nvSpPr>
      <xdr:spPr>
        <a:xfrm>
          <a:off x="15430500" y="134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8934</xdr:rowOff>
    </xdr:from>
    <xdr:ext cx="378565" cy="259045"/>
    <xdr:sp macro="" textlink="">
      <xdr:nvSpPr>
        <xdr:cNvPr id="660" name="テキスト ボックス 659"/>
        <xdr:cNvSpPr txBox="1"/>
      </xdr:nvSpPr>
      <xdr:spPr>
        <a:xfrm>
          <a:off x="15292017" y="13553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86038</xdr:rowOff>
    </xdr:from>
    <xdr:to>
      <xdr:col>21</xdr:col>
      <xdr:colOff>212725</xdr:colOff>
      <xdr:row>79</xdr:row>
      <xdr:rowOff>16188</xdr:rowOff>
    </xdr:to>
    <xdr:sp macro="" textlink="">
      <xdr:nvSpPr>
        <xdr:cNvPr id="661" name="円/楕円 660"/>
        <xdr:cNvSpPr/>
      </xdr:nvSpPr>
      <xdr:spPr>
        <a:xfrm>
          <a:off x="14541500" y="134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7315</xdr:rowOff>
    </xdr:from>
    <xdr:ext cx="378565" cy="259045"/>
    <xdr:sp macro="" textlink="">
      <xdr:nvSpPr>
        <xdr:cNvPr id="662" name="テキスト ボックス 661"/>
        <xdr:cNvSpPr txBox="1"/>
      </xdr:nvSpPr>
      <xdr:spPr>
        <a:xfrm>
          <a:off x="14403017" y="13551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3" name="円/楕円 66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4" name="テキスト ボックス 663"/>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87464</xdr:rowOff>
    </xdr:from>
    <xdr:to>
      <xdr:col>18</xdr:col>
      <xdr:colOff>492125</xdr:colOff>
      <xdr:row>79</xdr:row>
      <xdr:rowOff>17614</xdr:rowOff>
    </xdr:to>
    <xdr:sp macro="" textlink="">
      <xdr:nvSpPr>
        <xdr:cNvPr id="665" name="円/楕円 664"/>
        <xdr:cNvSpPr/>
      </xdr:nvSpPr>
      <xdr:spPr>
        <a:xfrm>
          <a:off x="12763500" y="134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8741</xdr:rowOff>
    </xdr:from>
    <xdr:ext cx="378565" cy="259045"/>
    <xdr:sp macro="" textlink="">
      <xdr:nvSpPr>
        <xdr:cNvPr id="666" name="テキスト ボックス 665"/>
        <xdr:cNvSpPr txBox="1"/>
      </xdr:nvSpPr>
      <xdr:spPr>
        <a:xfrm>
          <a:off x="12625017" y="13553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132347</xdr:rowOff>
    </xdr:from>
    <xdr:to>
      <xdr:col>23</xdr:col>
      <xdr:colOff>517525</xdr:colOff>
      <xdr:row>97</xdr:row>
      <xdr:rowOff>26505</xdr:rowOff>
    </xdr:to>
    <xdr:cxnSp macro="">
      <xdr:nvCxnSpPr>
        <xdr:cNvPr id="695" name="直線コネクタ 694"/>
        <xdr:cNvCxnSpPr/>
      </xdr:nvCxnSpPr>
      <xdr:spPr>
        <a:xfrm flipV="1">
          <a:off x="15481300" y="16591547"/>
          <a:ext cx="8382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26505</xdr:rowOff>
    </xdr:from>
    <xdr:to>
      <xdr:col>22</xdr:col>
      <xdr:colOff>365125</xdr:colOff>
      <xdr:row>97</xdr:row>
      <xdr:rowOff>51536</xdr:rowOff>
    </xdr:to>
    <xdr:cxnSp macro="">
      <xdr:nvCxnSpPr>
        <xdr:cNvPr id="698" name="直線コネクタ 697"/>
        <xdr:cNvCxnSpPr/>
      </xdr:nvCxnSpPr>
      <xdr:spPr>
        <a:xfrm flipV="1">
          <a:off x="14592300" y="16657155"/>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700" name="テキスト ボックス 699"/>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41935</xdr:rowOff>
    </xdr:from>
    <xdr:to>
      <xdr:col>21</xdr:col>
      <xdr:colOff>161925</xdr:colOff>
      <xdr:row>97</xdr:row>
      <xdr:rowOff>51536</xdr:rowOff>
    </xdr:to>
    <xdr:cxnSp macro="">
      <xdr:nvCxnSpPr>
        <xdr:cNvPr id="701" name="直線コネクタ 700"/>
        <xdr:cNvCxnSpPr/>
      </xdr:nvCxnSpPr>
      <xdr:spPr>
        <a:xfrm>
          <a:off x="13703300" y="1667258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703" name="テキスト ボックス 702"/>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154229</xdr:rowOff>
    </xdr:from>
    <xdr:to>
      <xdr:col>19</xdr:col>
      <xdr:colOff>644525</xdr:colOff>
      <xdr:row>97</xdr:row>
      <xdr:rowOff>41935</xdr:rowOff>
    </xdr:to>
    <xdr:cxnSp macro="">
      <xdr:nvCxnSpPr>
        <xdr:cNvPr id="704" name="直線コネクタ 703"/>
        <xdr:cNvCxnSpPr/>
      </xdr:nvCxnSpPr>
      <xdr:spPr>
        <a:xfrm>
          <a:off x="12814300" y="16613429"/>
          <a:ext cx="889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6" name="テキスト ボックス 705"/>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8" name="テキスト ボックス 707"/>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81547</xdr:rowOff>
    </xdr:from>
    <xdr:to>
      <xdr:col>23</xdr:col>
      <xdr:colOff>568325</xdr:colOff>
      <xdr:row>97</xdr:row>
      <xdr:rowOff>11697</xdr:rowOff>
    </xdr:to>
    <xdr:sp macro="" textlink="">
      <xdr:nvSpPr>
        <xdr:cNvPr id="714" name="円/楕円 713"/>
        <xdr:cNvSpPr/>
      </xdr:nvSpPr>
      <xdr:spPr>
        <a:xfrm>
          <a:off x="16268700" y="165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59974</xdr:rowOff>
    </xdr:from>
    <xdr:ext cx="534377" cy="259045"/>
    <xdr:sp macro="" textlink="">
      <xdr:nvSpPr>
        <xdr:cNvPr id="715" name="公債費該当値テキスト"/>
        <xdr:cNvSpPr txBox="1"/>
      </xdr:nvSpPr>
      <xdr:spPr>
        <a:xfrm>
          <a:off x="16370300" y="165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147155</xdr:rowOff>
    </xdr:from>
    <xdr:to>
      <xdr:col>22</xdr:col>
      <xdr:colOff>415925</xdr:colOff>
      <xdr:row>97</xdr:row>
      <xdr:rowOff>77305</xdr:rowOff>
    </xdr:to>
    <xdr:sp macro="" textlink="">
      <xdr:nvSpPr>
        <xdr:cNvPr id="716" name="円/楕円 715"/>
        <xdr:cNvSpPr/>
      </xdr:nvSpPr>
      <xdr:spPr>
        <a:xfrm>
          <a:off x="15430500" y="166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68432</xdr:rowOff>
    </xdr:from>
    <xdr:ext cx="534377" cy="259045"/>
    <xdr:sp macro="" textlink="">
      <xdr:nvSpPr>
        <xdr:cNvPr id="717" name="テキスト ボックス 716"/>
        <xdr:cNvSpPr txBox="1"/>
      </xdr:nvSpPr>
      <xdr:spPr>
        <a:xfrm>
          <a:off x="15214111" y="166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736</xdr:rowOff>
    </xdr:from>
    <xdr:to>
      <xdr:col>21</xdr:col>
      <xdr:colOff>212725</xdr:colOff>
      <xdr:row>97</xdr:row>
      <xdr:rowOff>102336</xdr:rowOff>
    </xdr:to>
    <xdr:sp macro="" textlink="">
      <xdr:nvSpPr>
        <xdr:cNvPr id="718" name="円/楕円 717"/>
        <xdr:cNvSpPr/>
      </xdr:nvSpPr>
      <xdr:spPr>
        <a:xfrm>
          <a:off x="14541500" y="166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93463</xdr:rowOff>
    </xdr:from>
    <xdr:ext cx="534377" cy="259045"/>
    <xdr:sp macro="" textlink="">
      <xdr:nvSpPr>
        <xdr:cNvPr id="719" name="テキスト ボックス 718"/>
        <xdr:cNvSpPr txBox="1"/>
      </xdr:nvSpPr>
      <xdr:spPr>
        <a:xfrm>
          <a:off x="14325111" y="1672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162585</xdr:rowOff>
    </xdr:from>
    <xdr:to>
      <xdr:col>20</xdr:col>
      <xdr:colOff>9525</xdr:colOff>
      <xdr:row>97</xdr:row>
      <xdr:rowOff>92735</xdr:rowOff>
    </xdr:to>
    <xdr:sp macro="" textlink="">
      <xdr:nvSpPr>
        <xdr:cNvPr id="720" name="円/楕円 719"/>
        <xdr:cNvSpPr/>
      </xdr:nvSpPr>
      <xdr:spPr>
        <a:xfrm>
          <a:off x="13652500" y="166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83862</xdr:rowOff>
    </xdr:from>
    <xdr:ext cx="534377" cy="259045"/>
    <xdr:sp macro="" textlink="">
      <xdr:nvSpPr>
        <xdr:cNvPr id="721" name="テキスト ボックス 720"/>
        <xdr:cNvSpPr txBox="1"/>
      </xdr:nvSpPr>
      <xdr:spPr>
        <a:xfrm>
          <a:off x="13436111" y="1671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103429</xdr:rowOff>
    </xdr:from>
    <xdr:to>
      <xdr:col>18</xdr:col>
      <xdr:colOff>492125</xdr:colOff>
      <xdr:row>97</xdr:row>
      <xdr:rowOff>33579</xdr:rowOff>
    </xdr:to>
    <xdr:sp macro="" textlink="">
      <xdr:nvSpPr>
        <xdr:cNvPr id="722" name="円/楕円 721"/>
        <xdr:cNvSpPr/>
      </xdr:nvSpPr>
      <xdr:spPr>
        <a:xfrm>
          <a:off x="12763500" y="165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24706</xdr:rowOff>
    </xdr:from>
    <xdr:ext cx="534377" cy="259045"/>
    <xdr:sp macro="" textlink="">
      <xdr:nvSpPr>
        <xdr:cNvPr id="723" name="テキスト ボックス 722"/>
        <xdr:cNvSpPr txBox="1"/>
      </xdr:nvSpPr>
      <xdr:spPr>
        <a:xfrm>
          <a:off x="12547111" y="166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歳出決算総額は、住民一人当たり</a:t>
          </a:r>
          <a:r>
            <a:rPr kumimoji="1" lang="en-US" altLang="ja-JP" sz="1300">
              <a:solidFill>
                <a:schemeClr val="dk1"/>
              </a:solidFill>
              <a:effectLst/>
              <a:latin typeface="+mn-lt"/>
              <a:ea typeface="+mn-ea"/>
              <a:cs typeface="+mn-cs"/>
            </a:rPr>
            <a:t>403,039</a:t>
          </a:r>
          <a:r>
            <a:rPr kumimoji="1" lang="ja-JP" altLang="ja-JP" sz="1300">
              <a:solidFill>
                <a:schemeClr val="dk1"/>
              </a:solidFill>
              <a:effectLst/>
              <a:latin typeface="+mn-lt"/>
              <a:ea typeface="+mn-ea"/>
              <a:cs typeface="+mn-cs"/>
            </a:rPr>
            <a:t>円となっている。類似団体と比較して一人当たりコストが高い項目として、</a:t>
          </a:r>
          <a:r>
            <a:rPr kumimoji="1" lang="ja-JP" altLang="en-US" sz="1300">
              <a:solidFill>
                <a:schemeClr val="dk1"/>
              </a:solidFill>
              <a:effectLst/>
              <a:latin typeface="+mn-lt"/>
              <a:ea typeface="+mn-ea"/>
              <a:cs typeface="+mn-cs"/>
            </a:rPr>
            <a:t>教育費、</a:t>
          </a:r>
          <a:r>
            <a:rPr kumimoji="1" lang="ja-JP" altLang="ja-JP" sz="1300">
              <a:solidFill>
                <a:schemeClr val="dk1"/>
              </a:solidFill>
              <a:effectLst/>
              <a:latin typeface="+mn-lt"/>
              <a:ea typeface="+mn-ea"/>
              <a:cs typeface="+mn-cs"/>
            </a:rPr>
            <a:t>衛生費、</a:t>
          </a:r>
          <a:r>
            <a:rPr kumimoji="1" lang="ja-JP" altLang="en-US" sz="1300">
              <a:solidFill>
                <a:schemeClr val="dk1"/>
              </a:solidFill>
              <a:effectLst/>
              <a:latin typeface="+mn-lt"/>
              <a:ea typeface="+mn-ea"/>
              <a:cs typeface="+mn-cs"/>
            </a:rPr>
            <a:t>農林水産業費など</a:t>
          </a:r>
          <a:r>
            <a:rPr kumimoji="1" lang="ja-JP" altLang="ja-JP" sz="1300">
              <a:solidFill>
                <a:schemeClr val="dk1"/>
              </a:solidFill>
              <a:effectLst/>
              <a:latin typeface="+mn-lt"/>
              <a:ea typeface="+mn-ea"/>
              <a:cs typeface="+mn-cs"/>
            </a:rPr>
            <a:t>が挙げられる。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教育費</a:t>
          </a:r>
          <a:r>
            <a:rPr kumimoji="1" lang="ja-JP" altLang="ja-JP" sz="1300">
              <a:solidFill>
                <a:schemeClr val="dk1"/>
              </a:solidFill>
              <a:effectLst/>
              <a:latin typeface="+mn-lt"/>
              <a:ea typeface="+mn-ea"/>
              <a:cs typeface="+mn-cs"/>
            </a:rPr>
            <a:t>は、住民一人当たり</a:t>
          </a:r>
          <a:r>
            <a:rPr kumimoji="1" lang="en-US" altLang="ja-JP" sz="1300">
              <a:solidFill>
                <a:schemeClr val="dk1"/>
              </a:solidFill>
              <a:effectLst/>
              <a:latin typeface="+mn-lt"/>
              <a:ea typeface="+mn-ea"/>
              <a:cs typeface="+mn-cs"/>
            </a:rPr>
            <a:t>68,187</a:t>
          </a:r>
          <a:r>
            <a:rPr kumimoji="1" lang="ja-JP" altLang="ja-JP" sz="1300">
              <a:solidFill>
                <a:schemeClr val="dk1"/>
              </a:solidFill>
              <a:effectLst/>
              <a:latin typeface="+mn-lt"/>
              <a:ea typeface="+mn-ea"/>
              <a:cs typeface="+mn-cs"/>
            </a:rPr>
            <a:t>円となっており、前年度に比べ、</a:t>
          </a:r>
          <a:r>
            <a:rPr kumimoji="1" lang="en-US" altLang="ja-JP" sz="1300">
              <a:solidFill>
                <a:schemeClr val="dk1"/>
              </a:solidFill>
              <a:effectLst/>
              <a:latin typeface="+mn-lt"/>
              <a:ea typeface="+mn-ea"/>
              <a:cs typeface="+mn-cs"/>
            </a:rPr>
            <a:t>31,752</a:t>
          </a:r>
          <a:r>
            <a:rPr kumimoji="1" lang="ja-JP" altLang="ja-JP" sz="1300">
              <a:solidFill>
                <a:schemeClr val="dk1"/>
              </a:solidFill>
              <a:effectLst/>
              <a:latin typeface="+mn-lt"/>
              <a:ea typeface="+mn-ea"/>
              <a:cs typeface="+mn-cs"/>
            </a:rPr>
            <a:t>円の増である。主な要因としては、義務教育施設の耐震改修工事及び新築工事等が挙げられる。公共施設等総合管理計画に基づき、事業の取捨選択を徹底していくことで、事業費の減少を目指すことにし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衛生費</a:t>
          </a:r>
          <a:r>
            <a:rPr kumimoji="1" lang="ja-JP" altLang="ja-JP" sz="1300">
              <a:solidFill>
                <a:schemeClr val="dk1"/>
              </a:solidFill>
              <a:effectLst/>
              <a:latin typeface="+mn-lt"/>
              <a:ea typeface="+mn-ea"/>
              <a:cs typeface="+mn-cs"/>
            </a:rPr>
            <a:t>は、住民一人当たり</a:t>
          </a:r>
          <a:r>
            <a:rPr kumimoji="1" lang="en-US" altLang="ja-JP" sz="1300">
              <a:solidFill>
                <a:schemeClr val="dk1"/>
              </a:solidFill>
              <a:effectLst/>
              <a:latin typeface="+mn-lt"/>
              <a:ea typeface="+mn-ea"/>
              <a:cs typeface="+mn-cs"/>
            </a:rPr>
            <a:t>61,325円となっており、前年度に比べ、14,644円の増である。主な要因としては、</a:t>
          </a:r>
          <a:r>
            <a:rPr kumimoji="1" lang="ja-JP" altLang="en-US" sz="1300">
              <a:solidFill>
                <a:schemeClr val="dk1"/>
              </a:solidFill>
              <a:effectLst/>
              <a:latin typeface="+mn-lt"/>
              <a:ea typeface="+mn-ea"/>
              <a:cs typeface="+mn-cs"/>
            </a:rPr>
            <a:t>一部事務組合及び病院事業への補助費等、病院事業に係る積立金の増が挙げられる。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農林水産業費は、住民一人当たり</a:t>
          </a:r>
          <a:r>
            <a:rPr kumimoji="1" lang="en-US" altLang="ja-JP" sz="1300">
              <a:solidFill>
                <a:schemeClr val="dk1"/>
              </a:solidFill>
              <a:effectLst/>
              <a:latin typeface="+mn-lt"/>
              <a:ea typeface="+mn-ea"/>
              <a:cs typeface="+mn-cs"/>
            </a:rPr>
            <a:t>31,241</a:t>
          </a:r>
          <a:r>
            <a:rPr kumimoji="1" lang="ja-JP" altLang="en-US" sz="1300">
              <a:solidFill>
                <a:schemeClr val="dk1"/>
              </a:solidFill>
              <a:effectLst/>
              <a:latin typeface="+mn-lt"/>
              <a:ea typeface="+mn-ea"/>
              <a:cs typeface="+mn-cs"/>
            </a:rPr>
            <a:t>円となっており、前年度に比べ、</a:t>
          </a:r>
          <a:r>
            <a:rPr kumimoji="1" lang="en-US" altLang="ja-JP" sz="1300">
              <a:solidFill>
                <a:schemeClr val="dk1"/>
              </a:solidFill>
              <a:effectLst/>
              <a:latin typeface="+mn-lt"/>
              <a:ea typeface="+mn-ea"/>
              <a:cs typeface="+mn-cs"/>
            </a:rPr>
            <a:t>16,929</a:t>
          </a:r>
          <a:r>
            <a:rPr kumimoji="1" lang="ja-JP" altLang="en-US" sz="1300">
              <a:solidFill>
                <a:schemeClr val="dk1"/>
              </a:solidFill>
              <a:effectLst/>
              <a:latin typeface="+mn-lt"/>
              <a:ea typeface="+mn-ea"/>
              <a:cs typeface="+mn-cs"/>
            </a:rPr>
            <a:t>円の増である。主な要因としては、国県営土地改良事業推進事業である国営両総土地改良事業負担金であり、平成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年度以降は皆減となる予定である。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歳入について、税率の引下げなどによる法人税割の減収や、家屋評価替えなどによる固定資産税の減収などにより市税全体で前年度比</a:t>
          </a:r>
          <a:r>
            <a:rPr kumimoji="1" lang="en-US" altLang="ja-JP" sz="1050">
              <a:solidFill>
                <a:schemeClr val="dk1"/>
              </a:solidFill>
              <a:effectLst/>
              <a:latin typeface="+mn-lt"/>
              <a:ea typeface="+mn-ea"/>
              <a:cs typeface="+mn-cs"/>
            </a:rPr>
            <a:t>1.8%</a:t>
          </a:r>
          <a:r>
            <a:rPr kumimoji="1" lang="ja-JP" altLang="ja-JP" sz="1050">
              <a:solidFill>
                <a:schemeClr val="dk1"/>
              </a:solidFill>
              <a:effectLst/>
              <a:latin typeface="+mn-lt"/>
              <a:ea typeface="+mn-ea"/>
              <a:cs typeface="+mn-cs"/>
            </a:rPr>
            <a:t>の減となったが、消費税率の引上げの影響により地方消費税交付金が前年度比</a:t>
          </a:r>
          <a:r>
            <a:rPr kumimoji="1" lang="en-US" altLang="ja-JP" sz="1050">
              <a:solidFill>
                <a:schemeClr val="dk1"/>
              </a:solidFill>
              <a:effectLst/>
              <a:latin typeface="+mn-lt"/>
              <a:ea typeface="+mn-ea"/>
              <a:cs typeface="+mn-cs"/>
            </a:rPr>
            <a:t>60.5%</a:t>
          </a:r>
          <a:r>
            <a:rPr kumimoji="1" lang="ja-JP" altLang="ja-JP" sz="1050">
              <a:solidFill>
                <a:schemeClr val="dk1"/>
              </a:solidFill>
              <a:effectLst/>
              <a:latin typeface="+mn-lt"/>
              <a:ea typeface="+mn-ea"/>
              <a:cs typeface="+mn-cs"/>
            </a:rPr>
            <a:t>の増、地方交付税が前年度比</a:t>
          </a:r>
          <a:r>
            <a:rPr kumimoji="1" lang="en-US" altLang="ja-JP" sz="1050">
              <a:solidFill>
                <a:schemeClr val="dk1"/>
              </a:solidFill>
              <a:effectLst/>
              <a:latin typeface="+mn-lt"/>
              <a:ea typeface="+mn-ea"/>
              <a:cs typeface="+mn-cs"/>
            </a:rPr>
            <a:t>5.8%</a:t>
          </a:r>
          <a:r>
            <a:rPr kumimoji="1" lang="ja-JP" altLang="ja-JP" sz="1050">
              <a:solidFill>
                <a:schemeClr val="dk1"/>
              </a:solidFill>
              <a:effectLst/>
              <a:latin typeface="+mn-lt"/>
              <a:ea typeface="+mn-ea"/>
              <a:cs typeface="+mn-cs"/>
            </a:rPr>
            <a:t>の増となった</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歳出について、人事院勧告に基づく給与改定や地域手当の増などにより前年度比</a:t>
          </a:r>
          <a:r>
            <a:rPr kumimoji="1" lang="en-US" altLang="ja-JP" sz="1050">
              <a:solidFill>
                <a:schemeClr val="dk1"/>
              </a:solidFill>
              <a:effectLst/>
              <a:latin typeface="+mn-lt"/>
              <a:ea typeface="+mn-ea"/>
              <a:cs typeface="+mn-cs"/>
            </a:rPr>
            <a:t>1.9%</a:t>
          </a:r>
          <a:r>
            <a:rPr kumimoji="1" lang="ja-JP" altLang="ja-JP" sz="1050">
              <a:solidFill>
                <a:schemeClr val="dk1"/>
              </a:solidFill>
              <a:effectLst/>
              <a:latin typeface="+mn-lt"/>
              <a:ea typeface="+mn-ea"/>
              <a:cs typeface="+mn-cs"/>
            </a:rPr>
            <a:t>の増、生活保護費等の増加により扶助費が前年度比</a:t>
          </a:r>
          <a:r>
            <a:rPr kumimoji="1" lang="en-US" altLang="ja-JP" sz="1050">
              <a:solidFill>
                <a:schemeClr val="dk1"/>
              </a:solidFill>
              <a:effectLst/>
              <a:latin typeface="+mn-lt"/>
              <a:ea typeface="+mn-ea"/>
              <a:cs typeface="+mn-cs"/>
            </a:rPr>
            <a:t>8.8%</a:t>
          </a:r>
          <a:r>
            <a:rPr kumimoji="1" lang="ja-JP" altLang="ja-JP" sz="1050">
              <a:solidFill>
                <a:schemeClr val="dk1"/>
              </a:solidFill>
              <a:effectLst/>
              <a:latin typeface="+mn-lt"/>
              <a:ea typeface="+mn-ea"/>
              <a:cs typeface="+mn-cs"/>
            </a:rPr>
            <a:t>の増</a:t>
          </a:r>
          <a:r>
            <a:rPr kumimoji="1" lang="ja-JP" altLang="en-US" sz="1050">
              <a:solidFill>
                <a:schemeClr val="dk1"/>
              </a:solidFill>
              <a:effectLst/>
              <a:latin typeface="+mn-lt"/>
              <a:ea typeface="+mn-ea"/>
              <a:cs typeface="+mn-cs"/>
            </a:rPr>
            <a:t>となった</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これにより、実質収支比率については、</a:t>
          </a:r>
          <a:r>
            <a:rPr kumimoji="1" lang="en-US" altLang="ja-JP" sz="1050">
              <a:solidFill>
                <a:schemeClr val="dk1"/>
              </a:solidFill>
              <a:effectLst/>
              <a:latin typeface="+mn-lt"/>
              <a:ea typeface="+mn-ea"/>
              <a:cs typeface="+mn-cs"/>
            </a:rPr>
            <a:t>3.3%</a:t>
          </a:r>
          <a:r>
            <a:rPr kumimoji="1" lang="ja-JP" altLang="en-US" sz="1050">
              <a:solidFill>
                <a:schemeClr val="dk1"/>
              </a:solidFill>
              <a:effectLst/>
              <a:latin typeface="+mn-lt"/>
              <a:ea typeface="+mn-ea"/>
              <a:cs typeface="+mn-cs"/>
            </a:rPr>
            <a:t>となり、一般的に望ましいとされる</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5%</a:t>
          </a:r>
          <a:r>
            <a:rPr kumimoji="1" lang="ja-JP" altLang="en-US" sz="1050">
              <a:solidFill>
                <a:schemeClr val="dk1"/>
              </a:solidFill>
              <a:effectLst/>
              <a:latin typeface="+mn-lt"/>
              <a:ea typeface="+mn-ea"/>
              <a:cs typeface="+mn-cs"/>
            </a:rPr>
            <a:t>程度で推移していることから今後もこの水準の維持に努める。</a:t>
          </a:r>
          <a:endParaRPr lang="ja-JP" altLang="ja-JP" sz="105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実質単年度収支については、平成</a:t>
          </a:r>
          <a:r>
            <a:rPr kumimoji="1" lang="en-US" altLang="ja-JP" sz="1050">
              <a:solidFill>
                <a:schemeClr val="dk1"/>
              </a:solidFill>
              <a:effectLst/>
              <a:latin typeface="+mn-lt"/>
              <a:ea typeface="+mn-ea"/>
              <a:cs typeface="+mn-cs"/>
            </a:rPr>
            <a:t>24</a:t>
          </a:r>
          <a:r>
            <a:rPr kumimoji="1" lang="ja-JP" altLang="en-US" sz="1050">
              <a:solidFill>
                <a:schemeClr val="dk1"/>
              </a:solidFill>
              <a:effectLst/>
              <a:latin typeface="+mn-lt"/>
              <a:ea typeface="+mn-ea"/>
              <a:cs typeface="+mn-cs"/>
            </a:rPr>
            <a:t>年度から引き続きマイナスであり、率も増加している。財政調整基金の取崩額も前年度から増加し、残高が減少となったが、引き続き限られた財源の効率的・効果的な配分により、後年度に持続可能な財政運営に努め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年度も、引き続き一般会計、またそれ以外の特別会計等を含めた全ての会計において黒字となり、連結赤字比率は算出されない状況となった。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公営企業や公営事業については、一般会計からの法定外の繰入金に過度に依存することのない独立採算による運営を基本としたなかで、各会計が引き続き健全な財政運営を行っていけるように努める。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24780051</v>
      </c>
      <c r="BO4" s="409"/>
      <c r="BP4" s="409"/>
      <c r="BQ4" s="409"/>
      <c r="BR4" s="409"/>
      <c r="BS4" s="409"/>
      <c r="BT4" s="409"/>
      <c r="BU4" s="410"/>
      <c r="BV4" s="408">
        <v>19692819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3.3</v>
      </c>
      <c r="CU4" s="586"/>
      <c r="CV4" s="586"/>
      <c r="CW4" s="586"/>
      <c r="CX4" s="586"/>
      <c r="CY4" s="586"/>
      <c r="CZ4" s="586"/>
      <c r="DA4" s="587"/>
      <c r="DB4" s="585">
        <v>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24317374</v>
      </c>
      <c r="BO5" s="414"/>
      <c r="BP5" s="414"/>
      <c r="BQ5" s="414"/>
      <c r="BR5" s="414"/>
      <c r="BS5" s="414"/>
      <c r="BT5" s="414"/>
      <c r="BU5" s="415"/>
      <c r="BV5" s="413">
        <v>19094194</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92.9</v>
      </c>
      <c r="CU5" s="384"/>
      <c r="CV5" s="384"/>
      <c r="CW5" s="384"/>
      <c r="CX5" s="384"/>
      <c r="CY5" s="384"/>
      <c r="CZ5" s="384"/>
      <c r="DA5" s="385"/>
      <c r="DB5" s="383">
        <v>93.6</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462677</v>
      </c>
      <c r="BO6" s="414"/>
      <c r="BP6" s="414"/>
      <c r="BQ6" s="414"/>
      <c r="BR6" s="414"/>
      <c r="BS6" s="414"/>
      <c r="BT6" s="414"/>
      <c r="BU6" s="415"/>
      <c r="BV6" s="413">
        <v>598625</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101.2</v>
      </c>
      <c r="CU6" s="560"/>
      <c r="CV6" s="560"/>
      <c r="CW6" s="560"/>
      <c r="CX6" s="560"/>
      <c r="CY6" s="560"/>
      <c r="CZ6" s="560"/>
      <c r="DA6" s="561"/>
      <c r="DB6" s="559">
        <v>102.3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55784</v>
      </c>
      <c r="BO7" s="414"/>
      <c r="BP7" s="414"/>
      <c r="BQ7" s="414"/>
      <c r="BR7" s="414"/>
      <c r="BS7" s="414"/>
      <c r="BT7" s="414"/>
      <c r="BU7" s="415"/>
      <c r="BV7" s="413">
        <v>110327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12497865</v>
      </c>
      <c r="CU7" s="414"/>
      <c r="CV7" s="414"/>
      <c r="CW7" s="414"/>
      <c r="CX7" s="414"/>
      <c r="CY7" s="414"/>
      <c r="CZ7" s="414"/>
      <c r="DA7" s="415"/>
      <c r="DB7" s="413">
        <v>12207368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406893</v>
      </c>
      <c r="BO8" s="414"/>
      <c r="BP8" s="414"/>
      <c r="BQ8" s="414"/>
      <c r="BR8" s="414"/>
      <c r="BS8" s="414"/>
      <c r="BT8" s="414"/>
      <c r="BU8" s="415"/>
      <c r="BV8" s="413">
        <v>488298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0.69</v>
      </c>
      <c r="CU8" s="523"/>
      <c r="CV8" s="523"/>
      <c r="CW8" s="523"/>
      <c r="CX8" s="523"/>
      <c r="CY8" s="523"/>
      <c r="CZ8" s="523"/>
      <c r="DA8" s="524"/>
      <c r="DB8" s="522">
        <v>0.68</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60652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-81405</v>
      </c>
      <c r="BO9" s="414"/>
      <c r="BP9" s="414"/>
      <c r="BQ9" s="414"/>
      <c r="BR9" s="414"/>
      <c r="BS9" s="414"/>
      <c r="BT9" s="414"/>
      <c r="BU9" s="415"/>
      <c r="BV9" s="413">
        <v>13660</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10.6</v>
      </c>
      <c r="CU9" s="384"/>
      <c r="CV9" s="384"/>
      <c r="CW9" s="384"/>
      <c r="CX9" s="384"/>
      <c r="CY9" s="384"/>
      <c r="CZ9" s="384"/>
      <c r="DA9" s="385"/>
      <c r="DB9" s="383">
        <v>11.6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61751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12782</v>
      </c>
      <c r="BO10" s="414"/>
      <c r="BP10" s="414"/>
      <c r="BQ10" s="414"/>
      <c r="BR10" s="414"/>
      <c r="BS10" s="414"/>
      <c r="BT10" s="414"/>
      <c r="BU10" s="415"/>
      <c r="BV10" s="413">
        <v>3085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60335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900000</v>
      </c>
      <c r="BO12" s="414"/>
      <c r="BP12" s="414"/>
      <c r="BQ12" s="414"/>
      <c r="BR12" s="414"/>
      <c r="BS12" s="414"/>
      <c r="BT12" s="414"/>
      <c r="BU12" s="415"/>
      <c r="BV12" s="413">
        <v>600000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58638</v>
      </c>
      <c r="S13" s="515"/>
      <c r="T13" s="515"/>
      <c r="U13" s="515"/>
      <c r="V13" s="516"/>
      <c r="W13" s="502" t="s">
        <v>120</v>
      </c>
      <c r="X13" s="426"/>
      <c r="Y13" s="426"/>
      <c r="Z13" s="426"/>
      <c r="AA13" s="426"/>
      <c r="AB13" s="427"/>
      <c r="AC13" s="389">
        <v>1624</v>
      </c>
      <c r="AD13" s="390"/>
      <c r="AE13" s="390"/>
      <c r="AF13" s="390"/>
      <c r="AG13" s="391"/>
      <c r="AH13" s="389">
        <v>2046</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-968623</v>
      </c>
      <c r="BO13" s="414"/>
      <c r="BP13" s="414"/>
      <c r="BQ13" s="414"/>
      <c r="BR13" s="414"/>
      <c r="BS13" s="414"/>
      <c r="BT13" s="414"/>
      <c r="BU13" s="415"/>
      <c r="BV13" s="413">
        <v>-583255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3.9</v>
      </c>
      <c r="CU13" s="384"/>
      <c r="CV13" s="384"/>
      <c r="CW13" s="384"/>
      <c r="CX13" s="384"/>
      <c r="CY13" s="384"/>
      <c r="CZ13" s="384"/>
      <c r="DA13" s="385"/>
      <c r="DB13" s="383">
        <v>4.3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60424</v>
      </c>
      <c r="S14" s="515"/>
      <c r="T14" s="515"/>
      <c r="U14" s="515"/>
      <c r="V14" s="516"/>
      <c r="W14" s="517"/>
      <c r="X14" s="429"/>
      <c r="Y14" s="429"/>
      <c r="Z14" s="429"/>
      <c r="AA14" s="429"/>
      <c r="AB14" s="430"/>
      <c r="AC14" s="507">
        <v>6</v>
      </c>
      <c r="AD14" s="508"/>
      <c r="AE14" s="508"/>
      <c r="AF14" s="508"/>
      <c r="AG14" s="509"/>
      <c r="AH14" s="507">
        <v>7.1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78.400000000000006</v>
      </c>
      <c r="CU14" s="486"/>
      <c r="CV14" s="486"/>
      <c r="CW14" s="486"/>
      <c r="CX14" s="486"/>
      <c r="CY14" s="486"/>
      <c r="CZ14" s="486"/>
      <c r="DA14" s="487"/>
      <c r="DB14" s="518">
        <v>55.1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58946</v>
      </c>
      <c r="S15" s="515"/>
      <c r="T15" s="515"/>
      <c r="U15" s="515"/>
      <c r="V15" s="516"/>
      <c r="W15" s="502" t="s">
        <v>127</v>
      </c>
      <c r="X15" s="426"/>
      <c r="Y15" s="426"/>
      <c r="Z15" s="426"/>
      <c r="AA15" s="426"/>
      <c r="AB15" s="427"/>
      <c r="AC15" s="389">
        <v>6255</v>
      </c>
      <c r="AD15" s="390"/>
      <c r="AE15" s="390"/>
      <c r="AF15" s="390"/>
      <c r="AG15" s="391"/>
      <c r="AH15" s="389">
        <v>6963</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6660208</v>
      </c>
      <c r="BO15" s="409"/>
      <c r="BP15" s="409"/>
      <c r="BQ15" s="409"/>
      <c r="BR15" s="409"/>
      <c r="BS15" s="409"/>
      <c r="BT15" s="409"/>
      <c r="BU15" s="410"/>
      <c r="BV15" s="408">
        <v>6507314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23.1</v>
      </c>
      <c r="AD16" s="508"/>
      <c r="AE16" s="508"/>
      <c r="AF16" s="508"/>
      <c r="AG16" s="509"/>
      <c r="AH16" s="507">
        <v>24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9687401</v>
      </c>
      <c r="BO16" s="414"/>
      <c r="BP16" s="414"/>
      <c r="BQ16" s="414"/>
      <c r="BR16" s="414"/>
      <c r="BS16" s="414"/>
      <c r="BT16" s="414"/>
      <c r="BU16" s="415"/>
      <c r="BV16" s="413">
        <v>9325824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19245</v>
      </c>
      <c r="AD17" s="390"/>
      <c r="AE17" s="390"/>
      <c r="AF17" s="390"/>
      <c r="AG17" s="391"/>
      <c r="AH17" s="389">
        <v>19466</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8462021</v>
      </c>
      <c r="BO17" s="414"/>
      <c r="BP17" s="414"/>
      <c r="BQ17" s="414"/>
      <c r="BR17" s="414"/>
      <c r="BS17" s="414"/>
      <c r="BT17" s="414"/>
      <c r="BU17" s="415"/>
      <c r="BV17" s="413">
        <v>8361890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89.12</v>
      </c>
      <c r="M18" s="478"/>
      <c r="N18" s="478"/>
      <c r="O18" s="478"/>
      <c r="P18" s="478"/>
      <c r="Q18" s="478"/>
      <c r="R18" s="479"/>
      <c r="S18" s="479"/>
      <c r="T18" s="479"/>
      <c r="U18" s="479"/>
      <c r="V18" s="480"/>
      <c r="W18" s="494"/>
      <c r="X18" s="495"/>
      <c r="Y18" s="495"/>
      <c r="Z18" s="495"/>
      <c r="AA18" s="495"/>
      <c r="AB18" s="503"/>
      <c r="AC18" s="377">
        <v>71</v>
      </c>
      <c r="AD18" s="378"/>
      <c r="AE18" s="378"/>
      <c r="AF18" s="378"/>
      <c r="AG18" s="481"/>
      <c r="AH18" s="377">
        <v>67.2</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11715706</v>
      </c>
      <c r="BO18" s="414"/>
      <c r="BP18" s="414"/>
      <c r="BQ18" s="414"/>
      <c r="BR18" s="414"/>
      <c r="BS18" s="414"/>
      <c r="BT18" s="414"/>
      <c r="BU18" s="415"/>
      <c r="BV18" s="413">
        <v>11336414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681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14758289</v>
      </c>
      <c r="BO19" s="414"/>
      <c r="BP19" s="414"/>
      <c r="BQ19" s="414"/>
      <c r="BR19" s="414"/>
      <c r="BS19" s="414"/>
      <c r="BT19" s="414"/>
      <c r="BU19" s="415"/>
      <c r="BV19" s="413">
        <v>13904046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25114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24221620</v>
      </c>
      <c r="BO23" s="414"/>
      <c r="BP23" s="414"/>
      <c r="BQ23" s="414"/>
      <c r="BR23" s="414"/>
      <c r="BS23" s="414"/>
      <c r="BT23" s="414"/>
      <c r="BU23" s="415"/>
      <c r="BV23" s="413">
        <v>22312458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8500</v>
      </c>
      <c r="R24" s="390"/>
      <c r="S24" s="390"/>
      <c r="T24" s="390"/>
      <c r="U24" s="390"/>
      <c r="V24" s="391"/>
      <c r="W24" s="455"/>
      <c r="X24" s="446"/>
      <c r="Y24" s="447"/>
      <c r="Z24" s="386" t="s">
        <v>151</v>
      </c>
      <c r="AA24" s="387"/>
      <c r="AB24" s="387"/>
      <c r="AC24" s="387"/>
      <c r="AD24" s="387"/>
      <c r="AE24" s="387"/>
      <c r="AF24" s="387"/>
      <c r="AG24" s="388"/>
      <c r="AH24" s="389">
        <v>398</v>
      </c>
      <c r="AI24" s="390"/>
      <c r="AJ24" s="390"/>
      <c r="AK24" s="390"/>
      <c r="AL24" s="391"/>
      <c r="AM24" s="389">
        <v>1230218</v>
      </c>
      <c r="AN24" s="390"/>
      <c r="AO24" s="390"/>
      <c r="AP24" s="390"/>
      <c r="AQ24" s="390"/>
      <c r="AR24" s="391"/>
      <c r="AS24" s="389">
        <v>3091</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22932882</v>
      </c>
      <c r="BO24" s="414"/>
      <c r="BP24" s="414"/>
      <c r="BQ24" s="414"/>
      <c r="BR24" s="414"/>
      <c r="BS24" s="414"/>
      <c r="BT24" s="414"/>
      <c r="BU24" s="415"/>
      <c r="BV24" s="413">
        <v>20977578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7300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2612777</v>
      </c>
      <c r="BO25" s="409"/>
      <c r="BP25" s="409"/>
      <c r="BQ25" s="409"/>
      <c r="BR25" s="409"/>
      <c r="BS25" s="409"/>
      <c r="BT25" s="409"/>
      <c r="BU25" s="410"/>
      <c r="BV25" s="408">
        <v>1822254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6500</v>
      </c>
      <c r="R26" s="390"/>
      <c r="S26" s="390"/>
      <c r="T26" s="390"/>
      <c r="U26" s="390"/>
      <c r="V26" s="391"/>
      <c r="W26" s="455"/>
      <c r="X26" s="446"/>
      <c r="Y26" s="447"/>
      <c r="Z26" s="386" t="s">
        <v>157</v>
      </c>
      <c r="AA26" s="468"/>
      <c r="AB26" s="468"/>
      <c r="AC26" s="468"/>
      <c r="AD26" s="468"/>
      <c r="AE26" s="468"/>
      <c r="AF26" s="468"/>
      <c r="AG26" s="469"/>
      <c r="AH26" s="389">
        <v>5</v>
      </c>
      <c r="AI26" s="390"/>
      <c r="AJ26" s="390"/>
      <c r="AK26" s="390"/>
      <c r="AL26" s="391"/>
      <c r="AM26" s="389">
        <v>13350</v>
      </c>
      <c r="AN26" s="390"/>
      <c r="AO26" s="390"/>
      <c r="AP26" s="390"/>
      <c r="AQ26" s="390"/>
      <c r="AR26" s="391"/>
      <c r="AS26" s="389">
        <v>2670</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4150</v>
      </c>
      <c r="R27" s="390"/>
      <c r="S27" s="390"/>
      <c r="T27" s="390"/>
      <c r="U27" s="390"/>
      <c r="V27" s="391"/>
      <c r="W27" s="455"/>
      <c r="X27" s="446"/>
      <c r="Y27" s="447"/>
      <c r="Z27" s="386" t="s">
        <v>160</v>
      </c>
      <c r="AA27" s="387"/>
      <c r="AB27" s="387"/>
      <c r="AC27" s="387"/>
      <c r="AD27" s="387"/>
      <c r="AE27" s="387"/>
      <c r="AF27" s="387"/>
      <c r="AG27" s="388"/>
      <c r="AH27" s="389">
        <v>42</v>
      </c>
      <c r="AI27" s="390"/>
      <c r="AJ27" s="390"/>
      <c r="AK27" s="390"/>
      <c r="AL27" s="391"/>
      <c r="AM27" s="389">
        <v>120456</v>
      </c>
      <c r="AN27" s="390"/>
      <c r="AO27" s="390"/>
      <c r="AP27" s="390"/>
      <c r="AQ27" s="390"/>
      <c r="AR27" s="391"/>
      <c r="AS27" s="389">
        <v>2868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413370</v>
      </c>
      <c r="BO27" s="417"/>
      <c r="BP27" s="417"/>
      <c r="BQ27" s="417"/>
      <c r="BR27" s="417"/>
      <c r="BS27" s="417"/>
      <c r="BT27" s="417"/>
      <c r="BU27" s="418"/>
      <c r="BV27" s="416">
        <v>413209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3820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2639699</v>
      </c>
      <c r="BO28" s="409"/>
      <c r="BP28" s="409"/>
      <c r="BQ28" s="409"/>
      <c r="BR28" s="409"/>
      <c r="BS28" s="409"/>
      <c r="BT28" s="409"/>
      <c r="BU28" s="410"/>
      <c r="BV28" s="408">
        <v>3276917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20</v>
      </c>
      <c r="M29" s="390"/>
      <c r="N29" s="390"/>
      <c r="O29" s="390"/>
      <c r="P29" s="391"/>
      <c r="Q29" s="389">
        <v>3550</v>
      </c>
      <c r="R29" s="390"/>
      <c r="S29" s="390"/>
      <c r="T29" s="390"/>
      <c r="U29" s="390"/>
      <c r="V29" s="391"/>
      <c r="W29" s="456"/>
      <c r="X29" s="457"/>
      <c r="Y29" s="458"/>
      <c r="Z29" s="386" t="s">
        <v>167</v>
      </c>
      <c r="AA29" s="387"/>
      <c r="AB29" s="387"/>
      <c r="AC29" s="387"/>
      <c r="AD29" s="387"/>
      <c r="AE29" s="387"/>
      <c r="AF29" s="387"/>
      <c r="AG29" s="388"/>
      <c r="AH29" s="389">
        <v>440</v>
      </c>
      <c r="AI29" s="390"/>
      <c r="AJ29" s="390"/>
      <c r="AK29" s="390"/>
      <c r="AL29" s="391"/>
      <c r="AM29" s="389">
        <v>1350674</v>
      </c>
      <c r="AN29" s="390"/>
      <c r="AO29" s="390"/>
      <c r="AP29" s="390"/>
      <c r="AQ29" s="390"/>
      <c r="AR29" s="391"/>
      <c r="AS29" s="389">
        <v>3070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102</v>
      </c>
      <c r="BO29" s="414"/>
      <c r="BP29" s="414"/>
      <c r="BQ29" s="414"/>
      <c r="BR29" s="414"/>
      <c r="BS29" s="414"/>
      <c r="BT29" s="414"/>
      <c r="BU29" s="415"/>
      <c r="BV29" s="413">
        <v>102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102.4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1878872</v>
      </c>
      <c r="BO30" s="417"/>
      <c r="BP30" s="417"/>
      <c r="BQ30" s="417"/>
      <c r="BR30" s="417"/>
      <c r="BS30" s="417"/>
      <c r="BT30" s="417"/>
      <c r="BU30" s="418"/>
      <c r="BV30" s="416">
        <v>1020519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東金市国民健康保険事業特別会計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東金市ガス事業会計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IF('各会計、関係団体の財政状況及び健全化判断比率'!B33="","",'各会計、関係団体の財政状況及び健全化判断比率'!B33)</f>
        <v>東金市下水道事業特別会計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東金文化・スポーツ振興財団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東金市病院事業特別会計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東金市介護保険事業特別会計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IF('各会計、関係団体の財政状況及び健全化判断比率'!B34="","",'各会計、関係団体の財政状況及び健全化判断比率'!B34)</f>
        <v>東金市農業集落排水事業特別会計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東金元気づくり</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山武郡市予防接種健康被害調査特別会計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東金市介護予防支援事業特別会計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千葉県市町村総合事務組合（千葉県自治研修センター特別会計）</v>
      </c>
      <c r="BZ36" s="372"/>
      <c r="CA36" s="372"/>
      <c r="CB36" s="372"/>
      <c r="CC36" s="372"/>
      <c r="CD36" s="372"/>
      <c r="CE36" s="372"/>
      <c r="CF36" s="372"/>
      <c r="CG36" s="372"/>
      <c r="CH36" s="372"/>
      <c r="CI36" s="372"/>
      <c r="CJ36" s="372"/>
      <c r="CK36" s="372"/>
      <c r="CL36" s="372"/>
      <c r="CM36" s="372"/>
      <c r="CN36" s="165"/>
      <c r="CO36" s="373">
        <f t="shared" si="3"/>
        <v>23</v>
      </c>
      <c r="CP36" s="373"/>
      <c r="CQ36" s="372" t="str">
        <f>IF('各会計、関係団体の財政状況及び健全化判断比率'!BS9="","",'各会計、関係団体の財政状況及び健全化判断比率'!BS9)</f>
        <v>地方独立行政法人東金九十九里地域医療センター</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東金市後期高齢者医療特別会計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千葉県後期高齢者医療広域連合（後期高齢者医療特別会計）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山武郡市広域行政組合（一般会計）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東金市外三市町清掃組合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九十九里地域水道企業団（水道用水供給事業会計）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山武郡市広域水道企業団</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531</v>
      </c>
      <c r="D34" s="1181"/>
      <c r="E34" s="1182"/>
      <c r="F34" s="32">
        <v>10.78</v>
      </c>
      <c r="G34" s="33">
        <v>11.16</v>
      </c>
      <c r="H34" s="33">
        <v>10.65</v>
      </c>
      <c r="I34" s="33">
        <v>4.33</v>
      </c>
      <c r="J34" s="34">
        <v>6.79</v>
      </c>
      <c r="K34" s="22"/>
      <c r="L34" s="22"/>
      <c r="M34" s="22"/>
      <c r="N34" s="22"/>
      <c r="O34" s="22"/>
      <c r="P34" s="22"/>
    </row>
    <row r="35" spans="1:16" ht="39" customHeight="1">
      <c r="A35" s="22"/>
      <c r="B35" s="35"/>
      <c r="C35" s="1175" t="s">
        <v>532</v>
      </c>
      <c r="D35" s="1176"/>
      <c r="E35" s="1177"/>
      <c r="F35" s="36">
        <v>6.91</v>
      </c>
      <c r="G35" s="37">
        <v>5.64</v>
      </c>
      <c r="H35" s="37">
        <v>3.91</v>
      </c>
      <c r="I35" s="37">
        <v>4</v>
      </c>
      <c r="J35" s="38">
        <v>3.25</v>
      </c>
      <c r="K35" s="22"/>
      <c r="L35" s="22"/>
      <c r="M35" s="22"/>
      <c r="N35" s="22"/>
      <c r="O35" s="22"/>
      <c r="P35" s="22"/>
    </row>
    <row r="36" spans="1:16" ht="39" customHeight="1">
      <c r="A36" s="22"/>
      <c r="B36" s="35"/>
      <c r="C36" s="1175" t="s">
        <v>533</v>
      </c>
      <c r="D36" s="1176"/>
      <c r="E36" s="1177"/>
      <c r="F36" s="36">
        <v>2.0299999999999998</v>
      </c>
      <c r="G36" s="37">
        <v>2.81</v>
      </c>
      <c r="H36" s="37">
        <v>1.89</v>
      </c>
      <c r="I36" s="37">
        <v>3.34</v>
      </c>
      <c r="J36" s="38">
        <v>2.4</v>
      </c>
      <c r="K36" s="22"/>
      <c r="L36" s="22"/>
      <c r="M36" s="22"/>
      <c r="N36" s="22"/>
      <c r="O36" s="22"/>
      <c r="P36" s="22"/>
    </row>
    <row r="37" spans="1:16" ht="39" customHeight="1">
      <c r="A37" s="22"/>
      <c r="B37" s="35"/>
      <c r="C37" s="1175" t="s">
        <v>534</v>
      </c>
      <c r="D37" s="1176"/>
      <c r="E37" s="1177"/>
      <c r="F37" s="36">
        <v>0.2</v>
      </c>
      <c r="G37" s="37">
        <v>0.42</v>
      </c>
      <c r="H37" s="37">
        <v>0.08</v>
      </c>
      <c r="I37" s="37">
        <v>0.08</v>
      </c>
      <c r="J37" s="38">
        <v>0.23</v>
      </c>
      <c r="K37" s="22"/>
      <c r="L37" s="22"/>
      <c r="M37" s="22"/>
      <c r="N37" s="22"/>
      <c r="O37" s="22"/>
      <c r="P37" s="22"/>
    </row>
    <row r="38" spans="1:16" ht="39" customHeight="1">
      <c r="A38" s="22"/>
      <c r="B38" s="35"/>
      <c r="C38" s="1175" t="s">
        <v>535</v>
      </c>
      <c r="D38" s="1176"/>
      <c r="E38" s="1177"/>
      <c r="F38" s="36">
        <v>0.04</v>
      </c>
      <c r="G38" s="37">
        <v>0.04</v>
      </c>
      <c r="H38" s="37">
        <v>0.05</v>
      </c>
      <c r="I38" s="37">
        <v>0.04</v>
      </c>
      <c r="J38" s="38">
        <v>0.04</v>
      </c>
      <c r="K38" s="22"/>
      <c r="L38" s="22"/>
      <c r="M38" s="22"/>
      <c r="N38" s="22"/>
      <c r="O38" s="22"/>
      <c r="P38" s="22"/>
    </row>
    <row r="39" spans="1:16" ht="39" customHeight="1">
      <c r="A39" s="22"/>
      <c r="B39" s="35"/>
      <c r="C39" s="1175" t="s">
        <v>536</v>
      </c>
      <c r="D39" s="1176"/>
      <c r="E39" s="1177"/>
      <c r="F39" s="36">
        <v>0.1</v>
      </c>
      <c r="G39" s="37">
        <v>0.11</v>
      </c>
      <c r="H39" s="37">
        <v>0.12</v>
      </c>
      <c r="I39" s="37">
        <v>0.03</v>
      </c>
      <c r="J39" s="38">
        <v>0.04</v>
      </c>
      <c r="K39" s="22"/>
      <c r="L39" s="22"/>
      <c r="M39" s="22"/>
      <c r="N39" s="22"/>
      <c r="O39" s="22"/>
      <c r="P39" s="22"/>
    </row>
    <row r="40" spans="1:16" ht="39" customHeight="1">
      <c r="A40" s="22"/>
      <c r="B40" s="35"/>
      <c r="C40" s="1175" t="s">
        <v>537</v>
      </c>
      <c r="D40" s="1176"/>
      <c r="E40" s="1177"/>
      <c r="F40" s="36">
        <v>0.06</v>
      </c>
      <c r="G40" s="37">
        <v>0.05</v>
      </c>
      <c r="H40" s="37">
        <v>0.04</v>
      </c>
      <c r="I40" s="37">
        <v>0.02</v>
      </c>
      <c r="J40" s="38">
        <v>0.02</v>
      </c>
      <c r="K40" s="22"/>
      <c r="L40" s="22"/>
      <c r="M40" s="22"/>
      <c r="N40" s="22"/>
      <c r="O40" s="22"/>
      <c r="P40" s="22"/>
    </row>
    <row r="41" spans="1:16" ht="39" customHeight="1">
      <c r="A41" s="22"/>
      <c r="B41" s="35"/>
      <c r="C41" s="1175" t="s">
        <v>538</v>
      </c>
      <c r="D41" s="1176"/>
      <c r="E41" s="1177"/>
      <c r="F41" s="36">
        <v>0</v>
      </c>
      <c r="G41" s="37">
        <v>0</v>
      </c>
      <c r="H41" s="37">
        <v>0</v>
      </c>
      <c r="I41" s="37">
        <v>0</v>
      </c>
      <c r="J41" s="38">
        <v>0</v>
      </c>
      <c r="K41" s="22"/>
      <c r="L41" s="22"/>
      <c r="M41" s="22"/>
      <c r="N41" s="22"/>
      <c r="O41" s="22"/>
      <c r="P41" s="22"/>
    </row>
    <row r="42" spans="1:16" ht="39" customHeight="1">
      <c r="A42" s="22"/>
      <c r="B42" s="39"/>
      <c r="C42" s="1175" t="s">
        <v>539</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540</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11</v>
      </c>
      <c r="C45" s="1192"/>
      <c r="D45" s="58"/>
      <c r="E45" s="1197" t="s">
        <v>12</v>
      </c>
      <c r="F45" s="1197"/>
      <c r="G45" s="1197"/>
      <c r="H45" s="1197"/>
      <c r="I45" s="1197"/>
      <c r="J45" s="1198"/>
      <c r="K45" s="59">
        <v>1887</v>
      </c>
      <c r="L45" s="60">
        <v>1645</v>
      </c>
      <c r="M45" s="60">
        <v>1608</v>
      </c>
      <c r="N45" s="60">
        <v>1717</v>
      </c>
      <c r="O45" s="61">
        <v>2026</v>
      </c>
      <c r="P45" s="48"/>
      <c r="Q45" s="48"/>
      <c r="R45" s="48"/>
      <c r="S45" s="48"/>
      <c r="T45" s="48"/>
      <c r="U45" s="48"/>
    </row>
    <row r="46" spans="1:21" ht="30.75" customHeight="1">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15</v>
      </c>
      <c r="F48" s="1185"/>
      <c r="G48" s="1185"/>
      <c r="H48" s="1185"/>
      <c r="I48" s="1185"/>
      <c r="J48" s="1186"/>
      <c r="K48" s="63">
        <v>682</v>
      </c>
      <c r="L48" s="64">
        <v>652</v>
      </c>
      <c r="M48" s="64">
        <v>634</v>
      </c>
      <c r="N48" s="64">
        <v>685</v>
      </c>
      <c r="O48" s="65">
        <v>770</v>
      </c>
      <c r="P48" s="48"/>
      <c r="Q48" s="48"/>
      <c r="R48" s="48"/>
      <c r="S48" s="48"/>
      <c r="T48" s="48"/>
      <c r="U48" s="48"/>
    </row>
    <row r="49" spans="1:21" ht="30.75" customHeight="1">
      <c r="A49" s="48"/>
      <c r="B49" s="1193"/>
      <c r="C49" s="1194"/>
      <c r="D49" s="62"/>
      <c r="E49" s="1185" t="s">
        <v>16</v>
      </c>
      <c r="F49" s="1185"/>
      <c r="G49" s="1185"/>
      <c r="H49" s="1185"/>
      <c r="I49" s="1185"/>
      <c r="J49" s="1186"/>
      <c r="K49" s="63">
        <v>392</v>
      </c>
      <c r="L49" s="64">
        <v>285</v>
      </c>
      <c r="M49" s="64">
        <v>98</v>
      </c>
      <c r="N49" s="64">
        <v>109</v>
      </c>
      <c r="O49" s="65">
        <v>100</v>
      </c>
      <c r="P49" s="48"/>
      <c r="Q49" s="48"/>
      <c r="R49" s="48"/>
      <c r="S49" s="48"/>
      <c r="T49" s="48"/>
      <c r="U49" s="48"/>
    </row>
    <row r="50" spans="1:21" ht="30.75" customHeight="1">
      <c r="A50" s="48"/>
      <c r="B50" s="1193"/>
      <c r="C50" s="1194"/>
      <c r="D50" s="62"/>
      <c r="E50" s="1185" t="s">
        <v>17</v>
      </c>
      <c r="F50" s="1185"/>
      <c r="G50" s="1185"/>
      <c r="H50" s="1185"/>
      <c r="I50" s="1185"/>
      <c r="J50" s="1186"/>
      <c r="K50" s="63">
        <v>91</v>
      </c>
      <c r="L50" s="64">
        <v>54</v>
      </c>
      <c r="M50" s="64">
        <v>45</v>
      </c>
      <c r="N50" s="64">
        <v>45</v>
      </c>
      <c r="O50" s="65">
        <v>48</v>
      </c>
      <c r="P50" s="48"/>
      <c r="Q50" s="48"/>
      <c r="R50" s="48"/>
      <c r="S50" s="48"/>
      <c r="T50" s="48"/>
      <c r="U50" s="48"/>
    </row>
    <row r="51" spans="1:21" ht="30.75" customHeight="1">
      <c r="A51" s="48"/>
      <c r="B51" s="1195"/>
      <c r="C51" s="1196"/>
      <c r="D51" s="66"/>
      <c r="E51" s="1185" t="s">
        <v>18</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c r="A52" s="48"/>
      <c r="B52" s="1183" t="s">
        <v>19</v>
      </c>
      <c r="C52" s="1184"/>
      <c r="D52" s="66"/>
      <c r="E52" s="1185" t="s">
        <v>20</v>
      </c>
      <c r="F52" s="1185"/>
      <c r="G52" s="1185"/>
      <c r="H52" s="1185"/>
      <c r="I52" s="1185"/>
      <c r="J52" s="1186"/>
      <c r="K52" s="63">
        <v>2115</v>
      </c>
      <c r="L52" s="64">
        <v>2047</v>
      </c>
      <c r="M52" s="64">
        <v>2014</v>
      </c>
      <c r="N52" s="64">
        <v>2153</v>
      </c>
      <c r="O52" s="65">
        <v>2453</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937</v>
      </c>
      <c r="L53" s="69">
        <v>589</v>
      </c>
      <c r="M53" s="69">
        <v>371</v>
      </c>
      <c r="N53" s="69">
        <v>403</v>
      </c>
      <c r="O53" s="70">
        <v>491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1" t="s">
        <v>24</v>
      </c>
      <c r="C41" s="1212"/>
      <c r="D41" s="81"/>
      <c r="E41" s="1213" t="s">
        <v>25</v>
      </c>
      <c r="F41" s="1213"/>
      <c r="G41" s="1213"/>
      <c r="H41" s="1214"/>
      <c r="I41" s="82">
        <v>15322</v>
      </c>
      <c r="J41" s="83">
        <v>16311</v>
      </c>
      <c r="K41" s="83">
        <v>22183</v>
      </c>
      <c r="L41" s="83">
        <v>22312</v>
      </c>
      <c r="M41" s="84">
        <v>24222</v>
      </c>
    </row>
    <row r="42" spans="2:13" ht="27.75" customHeight="1">
      <c r="B42" s="1201"/>
      <c r="C42" s="1202"/>
      <c r="D42" s="85"/>
      <c r="E42" s="1205" t="s">
        <v>26</v>
      </c>
      <c r="F42" s="1205"/>
      <c r="G42" s="1205"/>
      <c r="H42" s="1206"/>
      <c r="I42" s="86">
        <v>426</v>
      </c>
      <c r="J42" s="87">
        <v>367</v>
      </c>
      <c r="K42" s="87">
        <v>300</v>
      </c>
      <c r="L42" s="87">
        <v>276</v>
      </c>
      <c r="M42" s="88">
        <v>229</v>
      </c>
    </row>
    <row r="43" spans="2:13" ht="27.75" customHeight="1">
      <c r="B43" s="1201"/>
      <c r="C43" s="1202"/>
      <c r="D43" s="85"/>
      <c r="E43" s="1205" t="s">
        <v>27</v>
      </c>
      <c r="F43" s="1205"/>
      <c r="G43" s="1205"/>
      <c r="H43" s="1206"/>
      <c r="I43" s="86">
        <v>9490</v>
      </c>
      <c r="J43" s="87">
        <v>8825</v>
      </c>
      <c r="K43" s="87">
        <v>8844</v>
      </c>
      <c r="L43" s="87">
        <v>8537</v>
      </c>
      <c r="M43" s="88">
        <v>8616</v>
      </c>
    </row>
    <row r="44" spans="2:13" ht="27.75" customHeight="1">
      <c r="B44" s="1201"/>
      <c r="C44" s="1202"/>
      <c r="D44" s="85"/>
      <c r="E44" s="1205" t="s">
        <v>28</v>
      </c>
      <c r="F44" s="1205"/>
      <c r="G44" s="1205"/>
      <c r="H44" s="1206"/>
      <c r="I44" s="86">
        <v>805</v>
      </c>
      <c r="J44" s="87">
        <v>612</v>
      </c>
      <c r="K44" s="87">
        <v>531</v>
      </c>
      <c r="L44" s="87">
        <v>464</v>
      </c>
      <c r="M44" s="88">
        <v>578</v>
      </c>
    </row>
    <row r="45" spans="2:13" ht="27.75" customHeight="1">
      <c r="B45" s="1201"/>
      <c r="C45" s="1202"/>
      <c r="D45" s="85"/>
      <c r="E45" s="1205" t="s">
        <v>29</v>
      </c>
      <c r="F45" s="1205"/>
      <c r="G45" s="1205"/>
      <c r="H45" s="1206"/>
      <c r="I45" s="86">
        <v>4172</v>
      </c>
      <c r="J45" s="87">
        <v>4226</v>
      </c>
      <c r="K45" s="87">
        <v>4149</v>
      </c>
      <c r="L45" s="87">
        <v>3788</v>
      </c>
      <c r="M45" s="88">
        <v>3549</v>
      </c>
    </row>
    <row r="46" spans="2:13" ht="27.75" customHeight="1">
      <c r="B46" s="1201"/>
      <c r="C46" s="1202"/>
      <c r="D46" s="85"/>
      <c r="E46" s="1205" t="s">
        <v>30</v>
      </c>
      <c r="F46" s="1205"/>
      <c r="G46" s="1205"/>
      <c r="H46" s="1206"/>
      <c r="I46" s="86">
        <v>11</v>
      </c>
      <c r="J46" s="87" t="s">
        <v>482</v>
      </c>
      <c r="K46" s="87">
        <v>3</v>
      </c>
      <c r="L46" s="87">
        <v>1140</v>
      </c>
      <c r="M46" s="88">
        <v>2374</v>
      </c>
    </row>
    <row r="47" spans="2:13" ht="27.75" customHeight="1">
      <c r="B47" s="1201"/>
      <c r="C47" s="1202"/>
      <c r="D47" s="85"/>
      <c r="E47" s="1205" t="s">
        <v>31</v>
      </c>
      <c r="F47" s="1205"/>
      <c r="G47" s="1205"/>
      <c r="H47" s="1206"/>
      <c r="I47" s="86" t="s">
        <v>482</v>
      </c>
      <c r="J47" s="87" t="s">
        <v>482</v>
      </c>
      <c r="K47" s="87" t="s">
        <v>482</v>
      </c>
      <c r="L47" s="87" t="s">
        <v>482</v>
      </c>
      <c r="M47" s="88" t="s">
        <v>482</v>
      </c>
    </row>
    <row r="48" spans="2:13" ht="27.75" customHeight="1">
      <c r="B48" s="1203"/>
      <c r="C48" s="1204"/>
      <c r="D48" s="85"/>
      <c r="E48" s="1205" t="s">
        <v>32</v>
      </c>
      <c r="F48" s="1205"/>
      <c r="G48" s="1205"/>
      <c r="H48" s="1206"/>
      <c r="I48" s="86" t="s">
        <v>482</v>
      </c>
      <c r="J48" s="87" t="s">
        <v>482</v>
      </c>
      <c r="K48" s="87" t="s">
        <v>482</v>
      </c>
      <c r="L48" s="87" t="s">
        <v>482</v>
      </c>
      <c r="M48" s="88" t="s">
        <v>482</v>
      </c>
    </row>
    <row r="49" spans="2:13" ht="27.75" customHeight="1">
      <c r="B49" s="1199" t="s">
        <v>33</v>
      </c>
      <c r="C49" s="1200"/>
      <c r="D49" s="89"/>
      <c r="E49" s="1205" t="s">
        <v>34</v>
      </c>
      <c r="F49" s="1205"/>
      <c r="G49" s="1205"/>
      <c r="H49" s="1206"/>
      <c r="I49" s="86">
        <v>3868</v>
      </c>
      <c r="J49" s="87">
        <v>4371</v>
      </c>
      <c r="K49" s="87">
        <v>4841</v>
      </c>
      <c r="L49" s="87">
        <v>4078</v>
      </c>
      <c r="M49" s="88">
        <v>3971</v>
      </c>
    </row>
    <row r="50" spans="2:13" ht="27.75" customHeight="1">
      <c r="B50" s="1201"/>
      <c r="C50" s="1202"/>
      <c r="D50" s="85"/>
      <c r="E50" s="1205" t="s">
        <v>35</v>
      </c>
      <c r="F50" s="1205"/>
      <c r="G50" s="1205"/>
      <c r="H50" s="1206"/>
      <c r="I50" s="86">
        <v>6335</v>
      </c>
      <c r="J50" s="87">
        <v>7236</v>
      </c>
      <c r="K50" s="87">
        <v>7805</v>
      </c>
      <c r="L50" s="87">
        <v>7237</v>
      </c>
      <c r="M50" s="88">
        <v>6795</v>
      </c>
    </row>
    <row r="51" spans="2:13" ht="27.75" customHeight="1">
      <c r="B51" s="1203"/>
      <c r="C51" s="1204"/>
      <c r="D51" s="85"/>
      <c r="E51" s="1205" t="s">
        <v>36</v>
      </c>
      <c r="F51" s="1205"/>
      <c r="G51" s="1205"/>
      <c r="H51" s="1206"/>
      <c r="I51" s="86">
        <v>17769</v>
      </c>
      <c r="J51" s="87">
        <v>18053</v>
      </c>
      <c r="K51" s="87">
        <v>19912</v>
      </c>
      <c r="L51" s="87">
        <v>19396</v>
      </c>
      <c r="M51" s="88">
        <v>20270</v>
      </c>
    </row>
    <row r="52" spans="2:13" ht="27.75" customHeight="1" thickBot="1">
      <c r="B52" s="1207" t="s">
        <v>37</v>
      </c>
      <c r="C52" s="1208"/>
      <c r="D52" s="90"/>
      <c r="E52" s="1209" t="s">
        <v>38</v>
      </c>
      <c r="F52" s="1209"/>
      <c r="G52" s="1209"/>
      <c r="H52" s="1210"/>
      <c r="I52" s="91">
        <v>2254</v>
      </c>
      <c r="J52" s="92">
        <v>682</v>
      </c>
      <c r="K52" s="92">
        <v>3452</v>
      </c>
      <c r="L52" s="92">
        <v>5808</v>
      </c>
      <c r="M52" s="93">
        <v>8533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571</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571</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570</v>
      </c>
      <c r="C41" s="246"/>
      <c r="D41" s="246"/>
      <c r="E41" s="246"/>
      <c r="F41" s="246"/>
      <c r="G41" s="246"/>
      <c r="H41" s="246"/>
      <c r="I41" s="246"/>
      <c r="J41" s="246"/>
      <c r="K41" s="246"/>
      <c r="L41" s="246"/>
      <c r="M41" s="246"/>
      <c r="N41" s="246"/>
      <c r="O41" s="246"/>
      <c r="P41" s="247"/>
    </row>
    <row r="42" spans="2:17" ht="13.5">
      <c r="B42" s="248"/>
      <c r="C42" s="244"/>
      <c r="D42" s="244"/>
      <c r="E42" s="244"/>
      <c r="F42" s="244"/>
      <c r="G42" s="353" t="s">
        <v>565</v>
      </c>
      <c r="I42" s="352"/>
      <c r="J42" s="352"/>
      <c r="K42" s="352"/>
      <c r="L42" s="244"/>
      <c r="M42" s="244"/>
      <c r="N42" s="244"/>
      <c r="O42" s="244"/>
    </row>
    <row r="43" spans="2:17" ht="13.5">
      <c r="B43" s="248"/>
      <c r="C43" s="244"/>
      <c r="D43" s="244"/>
      <c r="E43" s="244"/>
      <c r="F43" s="244"/>
      <c r="G43" s="1226"/>
      <c r="H43" s="1227"/>
      <c r="I43" s="1227"/>
      <c r="J43" s="1227"/>
      <c r="K43" s="1227"/>
      <c r="L43" s="1227"/>
      <c r="M43" s="1227"/>
      <c r="N43" s="1227"/>
      <c r="O43" s="1228"/>
    </row>
    <row r="44" spans="2:17" ht="13.5">
      <c r="B44" s="248"/>
      <c r="C44" s="244"/>
      <c r="D44" s="244"/>
      <c r="E44" s="244"/>
      <c r="F44" s="244"/>
      <c r="G44" s="1229"/>
      <c r="H44" s="1230"/>
      <c r="I44" s="1230"/>
      <c r="J44" s="1230"/>
      <c r="K44" s="1230"/>
      <c r="L44" s="1230"/>
      <c r="M44" s="1230"/>
      <c r="N44" s="1230"/>
      <c r="O44" s="1231"/>
    </row>
    <row r="45" spans="2:17" ht="13.5">
      <c r="B45" s="248"/>
      <c r="C45" s="244"/>
      <c r="D45" s="244"/>
      <c r="E45" s="244"/>
      <c r="F45" s="244"/>
      <c r="G45" s="1229"/>
      <c r="H45" s="1230"/>
      <c r="I45" s="1230"/>
      <c r="J45" s="1230"/>
      <c r="K45" s="1230"/>
      <c r="L45" s="1230"/>
      <c r="M45" s="1230"/>
      <c r="N45" s="1230"/>
      <c r="O45" s="1231"/>
    </row>
    <row r="46" spans="2:17" ht="13.5">
      <c r="B46" s="248"/>
      <c r="C46" s="244"/>
      <c r="D46" s="244"/>
      <c r="E46" s="244"/>
      <c r="F46" s="244"/>
      <c r="G46" s="1229"/>
      <c r="H46" s="1230"/>
      <c r="I46" s="1230"/>
      <c r="J46" s="1230"/>
      <c r="K46" s="1230"/>
      <c r="L46" s="1230"/>
      <c r="M46" s="1230"/>
      <c r="N46" s="1230"/>
      <c r="O46" s="1231"/>
    </row>
    <row r="47" spans="2:17" ht="13.5">
      <c r="B47" s="248"/>
      <c r="C47" s="244"/>
      <c r="D47" s="244"/>
      <c r="E47" s="244"/>
      <c r="F47" s="244"/>
      <c r="G47" s="1232"/>
      <c r="H47" s="1233"/>
      <c r="I47" s="1233"/>
      <c r="J47" s="1233"/>
      <c r="K47" s="1233"/>
      <c r="L47" s="1233"/>
      <c r="M47" s="1233"/>
      <c r="N47" s="1233"/>
      <c r="O47" s="1234"/>
    </row>
    <row r="48" spans="2:17" ht="13.5">
      <c r="B48" s="248"/>
      <c r="C48" s="244"/>
      <c r="D48" s="244"/>
      <c r="E48" s="244"/>
      <c r="F48" s="244"/>
      <c r="G48" s="244"/>
      <c r="H48" s="363"/>
      <c r="I48" s="363"/>
      <c r="J48" s="363"/>
    </row>
    <row r="49" spans="1:17" ht="13.5">
      <c r="B49" s="248"/>
      <c r="C49" s="244"/>
      <c r="D49" s="244"/>
      <c r="E49" s="244"/>
      <c r="F49" s="244"/>
      <c r="G49" s="243" t="s">
        <v>569</v>
      </c>
    </row>
    <row r="50" spans="1:17" ht="13.5">
      <c r="B50" s="248"/>
      <c r="C50" s="244"/>
      <c r="D50" s="244"/>
      <c r="E50" s="244"/>
      <c r="F50" s="244"/>
      <c r="G50" s="1235"/>
      <c r="H50" s="1236"/>
      <c r="I50" s="1236"/>
      <c r="J50" s="1237"/>
      <c r="K50" s="345" t="s">
        <v>522</v>
      </c>
      <c r="L50" s="345" t="s">
        <v>523</v>
      </c>
      <c r="M50" s="345" t="s">
        <v>524</v>
      </c>
      <c r="N50" s="345" t="s">
        <v>525</v>
      </c>
      <c r="O50" s="345" t="s">
        <v>526</v>
      </c>
    </row>
    <row r="51" spans="1:17" ht="13.5">
      <c r="B51" s="248"/>
      <c r="C51" s="244"/>
      <c r="D51" s="244"/>
      <c r="E51" s="244"/>
      <c r="F51" s="244"/>
      <c r="G51" s="1238" t="s">
        <v>563</v>
      </c>
      <c r="H51" s="1239"/>
      <c r="I51" s="1244" t="s">
        <v>561</v>
      </c>
      <c r="J51" s="1244"/>
      <c r="K51" s="1215"/>
      <c r="L51" s="1215"/>
      <c r="M51" s="1215"/>
      <c r="N51" s="1215"/>
      <c r="O51" s="1215"/>
    </row>
    <row r="52" spans="1:17" ht="13.5">
      <c r="B52" s="248"/>
      <c r="C52" s="244"/>
      <c r="D52" s="244"/>
      <c r="E52" s="244"/>
      <c r="F52" s="244"/>
      <c r="G52" s="1240"/>
      <c r="H52" s="1241"/>
      <c r="I52" s="1245"/>
      <c r="J52" s="1245"/>
      <c r="K52" s="1216"/>
      <c r="L52" s="1216"/>
      <c r="M52" s="1216"/>
      <c r="N52" s="1216"/>
      <c r="O52" s="1216"/>
    </row>
    <row r="53" spans="1:17" ht="13.5">
      <c r="A53" s="355"/>
      <c r="B53" s="248"/>
      <c r="C53" s="244"/>
      <c r="D53" s="244"/>
      <c r="E53" s="244"/>
      <c r="F53" s="244"/>
      <c r="G53" s="1240"/>
      <c r="H53" s="1241"/>
      <c r="I53" s="1217" t="s">
        <v>568</v>
      </c>
      <c r="J53" s="1217"/>
      <c r="K53" s="1218"/>
      <c r="L53" s="1218"/>
      <c r="M53" s="1218"/>
      <c r="N53" s="1218"/>
      <c r="O53" s="1218"/>
    </row>
    <row r="54" spans="1:17" ht="13.5">
      <c r="A54" s="355"/>
      <c r="B54" s="248"/>
      <c r="C54" s="244"/>
      <c r="D54" s="244"/>
      <c r="E54" s="244"/>
      <c r="F54" s="244"/>
      <c r="G54" s="1242"/>
      <c r="H54" s="1243"/>
      <c r="I54" s="1217"/>
      <c r="J54" s="1217"/>
      <c r="K54" s="1219"/>
      <c r="L54" s="1219"/>
      <c r="M54" s="1219"/>
      <c r="N54" s="1219"/>
      <c r="O54" s="1219"/>
    </row>
    <row r="55" spans="1:17" ht="13.5">
      <c r="A55" s="355"/>
      <c r="B55" s="248"/>
      <c r="C55" s="244"/>
      <c r="D55" s="244"/>
      <c r="E55" s="244"/>
      <c r="F55" s="244"/>
      <c r="G55" s="1220" t="s">
        <v>562</v>
      </c>
      <c r="H55" s="1221"/>
      <c r="I55" s="1217" t="s">
        <v>561</v>
      </c>
      <c r="J55" s="1217"/>
      <c r="K55" s="1215"/>
      <c r="L55" s="1215"/>
      <c r="M55" s="1215"/>
      <c r="N55" s="1215"/>
      <c r="O55" s="1215"/>
    </row>
    <row r="56" spans="1:17" ht="13.5">
      <c r="A56" s="355"/>
      <c r="B56" s="248"/>
      <c r="C56" s="244"/>
      <c r="D56" s="244"/>
      <c r="E56" s="244"/>
      <c r="F56" s="244"/>
      <c r="G56" s="1222"/>
      <c r="H56" s="1223"/>
      <c r="I56" s="1217"/>
      <c r="J56" s="1217"/>
      <c r="K56" s="1216"/>
      <c r="L56" s="1216"/>
      <c r="M56" s="1216"/>
      <c r="N56" s="1216"/>
      <c r="O56" s="1216"/>
    </row>
    <row r="57" spans="1:17" s="355" customFormat="1" ht="13.5">
      <c r="B57" s="356"/>
      <c r="C57" s="352"/>
      <c r="D57" s="352"/>
      <c r="E57" s="352"/>
      <c r="F57" s="352"/>
      <c r="G57" s="1222"/>
      <c r="H57" s="1223"/>
      <c r="I57" s="1246" t="s">
        <v>567</v>
      </c>
      <c r="J57" s="1246"/>
      <c r="K57" s="1218"/>
      <c r="L57" s="1218"/>
      <c r="M57" s="1218"/>
      <c r="N57" s="1218"/>
      <c r="O57" s="1218"/>
      <c r="P57" s="361"/>
      <c r="Q57" s="356"/>
    </row>
    <row r="58" spans="1:17" s="355" customFormat="1" ht="13.5">
      <c r="A58" s="243"/>
      <c r="B58" s="356"/>
      <c r="C58" s="352"/>
      <c r="D58" s="352"/>
      <c r="E58" s="352"/>
      <c r="F58" s="352"/>
      <c r="G58" s="1224"/>
      <c r="H58" s="1225"/>
      <c r="I58" s="1246"/>
      <c r="J58" s="1246"/>
      <c r="K58" s="1219"/>
      <c r="L58" s="1219"/>
      <c r="M58" s="1219"/>
      <c r="N58" s="1219"/>
      <c r="O58" s="1219"/>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566</v>
      </c>
      <c r="C63" s="244"/>
      <c r="D63" s="244"/>
      <c r="E63" s="244"/>
      <c r="F63" s="244"/>
      <c r="G63" s="244"/>
      <c r="H63" s="244"/>
      <c r="I63" s="244"/>
      <c r="J63" s="244"/>
      <c r="K63" s="244"/>
      <c r="L63" s="244"/>
      <c r="M63" s="244"/>
      <c r="N63" s="244"/>
      <c r="O63" s="244"/>
    </row>
    <row r="64" spans="1:17" ht="13.5">
      <c r="B64" s="248"/>
      <c r="C64" s="244"/>
      <c r="D64" s="244"/>
      <c r="E64" s="244"/>
      <c r="F64" s="244"/>
      <c r="G64" s="353" t="s">
        <v>565</v>
      </c>
      <c r="I64" s="352"/>
      <c r="J64" s="352"/>
      <c r="K64" s="352"/>
      <c r="L64" s="244"/>
      <c r="M64" s="244"/>
      <c r="N64" s="244"/>
      <c r="O64" s="244"/>
    </row>
    <row r="65" spans="2:30" ht="13.5">
      <c r="B65" s="248"/>
      <c r="C65" s="244"/>
      <c r="D65" s="244"/>
      <c r="E65" s="244"/>
      <c r="F65" s="244"/>
      <c r="G65" s="1251" t="s">
        <v>572</v>
      </c>
      <c r="H65" s="1227"/>
      <c r="I65" s="1227"/>
      <c r="J65" s="1227"/>
      <c r="K65" s="1227"/>
      <c r="L65" s="1227"/>
      <c r="M65" s="1227"/>
      <c r="N65" s="1227"/>
      <c r="O65" s="1228"/>
    </row>
    <row r="66" spans="2:30" ht="13.5">
      <c r="B66" s="248"/>
      <c r="C66" s="244"/>
      <c r="D66" s="244"/>
      <c r="E66" s="244"/>
      <c r="F66" s="244"/>
      <c r="G66" s="1229"/>
      <c r="H66" s="1230"/>
      <c r="I66" s="1230"/>
      <c r="J66" s="1230"/>
      <c r="K66" s="1230"/>
      <c r="L66" s="1230"/>
      <c r="M66" s="1230"/>
      <c r="N66" s="1230"/>
      <c r="O66" s="1231"/>
    </row>
    <row r="67" spans="2:30" ht="13.5">
      <c r="B67" s="248"/>
      <c r="C67" s="244"/>
      <c r="D67" s="244"/>
      <c r="E67" s="244"/>
      <c r="F67" s="244"/>
      <c r="G67" s="1229"/>
      <c r="H67" s="1230"/>
      <c r="I67" s="1230"/>
      <c r="J67" s="1230"/>
      <c r="K67" s="1230"/>
      <c r="L67" s="1230"/>
      <c r="M67" s="1230"/>
      <c r="N67" s="1230"/>
      <c r="O67" s="1231"/>
    </row>
    <row r="68" spans="2:30" ht="13.5">
      <c r="B68" s="248"/>
      <c r="C68" s="244"/>
      <c r="D68" s="244"/>
      <c r="E68" s="244"/>
      <c r="F68" s="244"/>
      <c r="G68" s="1229"/>
      <c r="H68" s="1230"/>
      <c r="I68" s="1230"/>
      <c r="J68" s="1230"/>
      <c r="K68" s="1230"/>
      <c r="L68" s="1230"/>
      <c r="M68" s="1230"/>
      <c r="N68" s="1230"/>
      <c r="O68" s="1231"/>
    </row>
    <row r="69" spans="2:30" ht="13.5">
      <c r="B69" s="248"/>
      <c r="C69" s="244"/>
      <c r="D69" s="244"/>
      <c r="E69" s="244"/>
      <c r="F69" s="244"/>
      <c r="G69" s="1232"/>
      <c r="H69" s="1233"/>
      <c r="I69" s="1233"/>
      <c r="J69" s="1233"/>
      <c r="K69" s="1233"/>
      <c r="L69" s="1233"/>
      <c r="M69" s="1233"/>
      <c r="N69" s="1233"/>
      <c r="O69" s="1234"/>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564</v>
      </c>
      <c r="I71" s="349"/>
      <c r="J71" s="348"/>
      <c r="K71" s="348"/>
      <c r="L71" s="347"/>
      <c r="M71" s="348"/>
      <c r="N71" s="347"/>
      <c r="O71" s="346"/>
    </row>
    <row r="72" spans="2:30" ht="13.5">
      <c r="B72" s="248"/>
      <c r="C72" s="244"/>
      <c r="D72" s="244"/>
      <c r="E72" s="244"/>
      <c r="F72" s="244"/>
      <c r="G72" s="1235"/>
      <c r="H72" s="1236"/>
      <c r="I72" s="1236"/>
      <c r="J72" s="1237"/>
      <c r="K72" s="345" t="s">
        <v>522</v>
      </c>
      <c r="L72" s="345" t="s">
        <v>523</v>
      </c>
      <c r="M72" s="345" t="s">
        <v>524</v>
      </c>
      <c r="N72" s="345" t="s">
        <v>525</v>
      </c>
      <c r="O72" s="345" t="s">
        <v>526</v>
      </c>
    </row>
    <row r="73" spans="2:30" ht="13.5">
      <c r="B73" s="248"/>
      <c r="C73" s="244"/>
      <c r="D73" s="244"/>
      <c r="E73" s="244"/>
      <c r="F73" s="244"/>
      <c r="G73" s="1238" t="s">
        <v>563</v>
      </c>
      <c r="H73" s="1239"/>
      <c r="I73" s="1244" t="s">
        <v>561</v>
      </c>
      <c r="J73" s="1244"/>
      <c r="K73" s="1247">
        <v>21.6</v>
      </c>
      <c r="L73" s="1247">
        <v>6.5</v>
      </c>
      <c r="M73" s="1216">
        <v>32.700000000000003</v>
      </c>
      <c r="N73" s="1216">
        <v>55.1</v>
      </c>
      <c r="O73" s="1216">
        <v>78.400000000000006</v>
      </c>
      <c r="S73" s="243">
        <v>9.9</v>
      </c>
    </row>
    <row r="74" spans="2:30" ht="13.5">
      <c r="B74" s="248"/>
      <c r="C74" s="244"/>
      <c r="D74" s="244"/>
      <c r="E74" s="244"/>
      <c r="F74" s="244"/>
      <c r="G74" s="1240"/>
      <c r="H74" s="1241"/>
      <c r="I74" s="1245"/>
      <c r="J74" s="1245"/>
      <c r="K74" s="1247"/>
      <c r="L74" s="1247"/>
      <c r="M74" s="1216"/>
      <c r="N74" s="1216"/>
      <c r="O74" s="1216"/>
    </row>
    <row r="75" spans="2:30" ht="13.5">
      <c r="B75" s="248"/>
      <c r="C75" s="244"/>
      <c r="D75" s="244"/>
      <c r="E75" s="244"/>
      <c r="F75" s="244"/>
      <c r="G75" s="1240"/>
      <c r="H75" s="1241"/>
      <c r="I75" s="1217" t="s">
        <v>560</v>
      </c>
      <c r="J75" s="1217"/>
      <c r="K75" s="1248">
        <v>11.5</v>
      </c>
      <c r="L75" s="1248">
        <v>8.3000000000000007</v>
      </c>
      <c r="M75" s="1248">
        <v>6</v>
      </c>
      <c r="N75" s="1248">
        <v>4.3</v>
      </c>
      <c r="O75" s="1248">
        <v>3.9</v>
      </c>
      <c r="U75" s="243">
        <v>81.2</v>
      </c>
      <c r="W75" s="243">
        <v>87.2</v>
      </c>
      <c r="Y75" s="243">
        <v>99.8</v>
      </c>
      <c r="AA75" s="243">
        <v>109.5</v>
      </c>
      <c r="AC75" s="243">
        <v>115.2</v>
      </c>
    </row>
    <row r="76" spans="2:30" ht="13.5">
      <c r="B76" s="248"/>
      <c r="C76" s="244"/>
      <c r="D76" s="244"/>
      <c r="E76" s="244"/>
      <c r="F76" s="244"/>
      <c r="G76" s="1242"/>
      <c r="H76" s="1243"/>
      <c r="I76" s="1217"/>
      <c r="J76" s="1217"/>
      <c r="K76" s="1219"/>
      <c r="L76" s="1219"/>
      <c r="M76" s="1219"/>
      <c r="N76" s="1219"/>
      <c r="O76" s="1219"/>
    </row>
    <row r="77" spans="2:30" ht="13.5">
      <c r="B77" s="248"/>
      <c r="C77" s="244"/>
      <c r="D77" s="244"/>
      <c r="E77" s="244"/>
      <c r="F77" s="244"/>
      <c r="G77" s="1220" t="s">
        <v>562</v>
      </c>
      <c r="H77" s="1221"/>
      <c r="I77" s="1217" t="s">
        <v>561</v>
      </c>
      <c r="J77" s="1217"/>
      <c r="K77" s="1247">
        <v>69.2</v>
      </c>
      <c r="L77" s="1247">
        <v>58.2</v>
      </c>
      <c r="M77" s="1216">
        <v>50.3</v>
      </c>
      <c r="N77" s="1216">
        <v>45.9</v>
      </c>
      <c r="O77" s="1216">
        <v>39</v>
      </c>
      <c r="R77" s="243">
        <v>12.3</v>
      </c>
      <c r="T77" s="243">
        <v>11.1</v>
      </c>
    </row>
    <row r="78" spans="2:30" ht="13.5">
      <c r="B78" s="248"/>
      <c r="C78" s="244"/>
      <c r="D78" s="244"/>
      <c r="E78" s="244"/>
      <c r="F78" s="244"/>
      <c r="G78" s="1222"/>
      <c r="H78" s="1223"/>
      <c r="I78" s="1217"/>
      <c r="J78" s="1217"/>
      <c r="K78" s="1247"/>
      <c r="L78" s="1247"/>
      <c r="M78" s="1216"/>
      <c r="N78" s="1216"/>
      <c r="O78" s="1216"/>
    </row>
    <row r="79" spans="2:30" ht="13.5">
      <c r="B79" s="248"/>
      <c r="C79" s="244"/>
      <c r="D79" s="244"/>
      <c r="E79" s="244"/>
      <c r="F79" s="244"/>
      <c r="G79" s="1222"/>
      <c r="H79" s="1223"/>
      <c r="I79" s="1249" t="s">
        <v>560</v>
      </c>
      <c r="J79" s="1246"/>
      <c r="K79" s="1250">
        <v>11.1</v>
      </c>
      <c r="L79" s="1250">
        <v>10.3</v>
      </c>
      <c r="M79" s="1250">
        <v>9.6</v>
      </c>
      <c r="N79" s="1250">
        <v>8.8000000000000007</v>
      </c>
      <c r="O79" s="1250">
        <v>9</v>
      </c>
      <c r="V79" s="243">
        <v>53.5</v>
      </c>
      <c r="X79" s="243">
        <v>48.2</v>
      </c>
      <c r="Z79" s="243">
        <v>34.200000000000003</v>
      </c>
      <c r="AB79" s="243">
        <v>30.3</v>
      </c>
      <c r="AD79" s="243">
        <v>28.9</v>
      </c>
    </row>
    <row r="80" spans="2:30" ht="13.5">
      <c r="B80" s="248"/>
      <c r="C80" s="244"/>
      <c r="D80" s="244"/>
      <c r="E80" s="244"/>
      <c r="F80" s="244"/>
      <c r="G80" s="1224"/>
      <c r="H80" s="1225"/>
      <c r="I80" s="1246"/>
      <c r="J80" s="1246"/>
      <c r="K80" s="1250"/>
      <c r="L80" s="1250"/>
      <c r="M80" s="1250"/>
      <c r="N80" s="1250"/>
      <c r="O80" s="1250"/>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15177</v>
      </c>
      <c r="E3" s="116"/>
      <c r="F3" s="117">
        <v>47569</v>
      </c>
      <c r="G3" s="118"/>
      <c r="H3" s="119"/>
    </row>
    <row r="4" spans="1:8">
      <c r="A4" s="120"/>
      <c r="B4" s="121"/>
      <c r="C4" s="122"/>
      <c r="D4" s="123">
        <v>5164</v>
      </c>
      <c r="E4" s="124"/>
      <c r="F4" s="125">
        <v>26255</v>
      </c>
      <c r="G4" s="126"/>
      <c r="H4" s="127"/>
    </row>
    <row r="5" spans="1:8">
      <c r="A5" s="108" t="s">
        <v>516</v>
      </c>
      <c r="B5" s="113"/>
      <c r="C5" s="114"/>
      <c r="D5" s="115">
        <v>19234</v>
      </c>
      <c r="E5" s="116"/>
      <c r="F5" s="117">
        <v>50880</v>
      </c>
      <c r="G5" s="118"/>
      <c r="H5" s="119"/>
    </row>
    <row r="6" spans="1:8">
      <c r="A6" s="120"/>
      <c r="B6" s="121"/>
      <c r="C6" s="122"/>
      <c r="D6" s="123">
        <v>7767</v>
      </c>
      <c r="E6" s="124"/>
      <c r="F6" s="125">
        <v>26879</v>
      </c>
      <c r="G6" s="126"/>
      <c r="H6" s="127"/>
    </row>
    <row r="7" spans="1:8">
      <c r="A7" s="108" t="s">
        <v>517</v>
      </c>
      <c r="B7" s="113"/>
      <c r="C7" s="114"/>
      <c r="D7" s="115">
        <v>33025</v>
      </c>
      <c r="E7" s="116"/>
      <c r="F7" s="117">
        <v>63956</v>
      </c>
      <c r="G7" s="118"/>
      <c r="H7" s="119"/>
    </row>
    <row r="8" spans="1:8">
      <c r="A8" s="120"/>
      <c r="B8" s="121"/>
      <c r="C8" s="122"/>
      <c r="D8" s="123">
        <v>16417</v>
      </c>
      <c r="E8" s="124"/>
      <c r="F8" s="125">
        <v>29239</v>
      </c>
      <c r="G8" s="126"/>
      <c r="H8" s="127"/>
    </row>
    <row r="9" spans="1:8">
      <c r="A9" s="108" t="s">
        <v>518</v>
      </c>
      <c r="B9" s="113"/>
      <c r="C9" s="114"/>
      <c r="D9" s="115">
        <v>25079</v>
      </c>
      <c r="E9" s="116"/>
      <c r="F9" s="117">
        <v>66255</v>
      </c>
      <c r="G9" s="118"/>
      <c r="H9" s="119"/>
    </row>
    <row r="10" spans="1:8">
      <c r="A10" s="120"/>
      <c r="B10" s="121"/>
      <c r="C10" s="122"/>
      <c r="D10" s="123">
        <v>11238</v>
      </c>
      <c r="E10" s="124"/>
      <c r="F10" s="125">
        <v>31822</v>
      </c>
      <c r="G10" s="126"/>
      <c r="H10" s="127"/>
    </row>
    <row r="11" spans="1:8">
      <c r="A11" s="108" t="s">
        <v>519</v>
      </c>
      <c r="B11" s="113"/>
      <c r="C11" s="114"/>
      <c r="D11" s="115">
        <v>53488</v>
      </c>
      <c r="E11" s="116"/>
      <c r="F11" s="117">
        <v>92247</v>
      </c>
      <c r="G11" s="118"/>
      <c r="H11" s="119"/>
    </row>
    <row r="12" spans="1:8">
      <c r="A12" s="120"/>
      <c r="B12" s="121"/>
      <c r="C12" s="128"/>
      <c r="D12" s="123">
        <v>16993</v>
      </c>
      <c r="E12" s="124"/>
      <c r="F12" s="125">
        <v>37204</v>
      </c>
      <c r="G12" s="126"/>
      <c r="H12" s="127"/>
    </row>
    <row r="13" spans="1:8">
      <c r="A13" s="108"/>
      <c r="B13" s="113"/>
      <c r="C13" s="129"/>
      <c r="D13" s="130">
        <v>29201</v>
      </c>
      <c r="E13" s="131"/>
      <c r="F13" s="132">
        <v>64181</v>
      </c>
      <c r="G13" s="133"/>
      <c r="H13" s="119"/>
    </row>
    <row r="14" spans="1:8">
      <c r="A14" s="120"/>
      <c r="B14" s="121"/>
      <c r="C14" s="122"/>
      <c r="D14" s="123">
        <v>11516</v>
      </c>
      <c r="E14" s="124"/>
      <c r="F14" s="125">
        <v>30280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6.91</v>
      </c>
      <c r="C19" s="134">
        <f>ROUND(VALUE(SUBSTITUTE(実質収支比率等に係る経年分析!G$48,"▲","-")),2)</f>
        <v>5.64</v>
      </c>
      <c r="D19" s="134">
        <f>ROUND(VALUE(SUBSTITUTE(実質収支比率等に係る経年分析!H$48,"▲","-")),2)</f>
        <v>3.91</v>
      </c>
      <c r="E19" s="134">
        <f>ROUND(VALUE(SUBSTITUTE(実質収支比率等に係る経年分析!I$48,"▲","-")),2)</f>
        <v>4</v>
      </c>
      <c r="F19" s="134">
        <f>ROUND(VALUE(SUBSTITUTE(実質収支比率等に係る経年分析!J$48,"▲","-")),2)</f>
        <v>3.26</v>
      </c>
    </row>
    <row r="20" spans="1:11">
      <c r="A20" s="134" t="s">
        <v>43</v>
      </c>
      <c r="B20" s="134">
        <f>ROUND(VALUE(SUBSTITUTE(実質収支比率等に係る経年分析!F$47,"▲","-")),2)</f>
        <v>24.51</v>
      </c>
      <c r="C20" s="134">
        <f>ROUND(VALUE(SUBSTITUTE(実質収支比率等に係る経年分析!G$47,"▲","-")),2)</f>
        <v>28.84</v>
      </c>
      <c r="D20" s="134">
        <f>ROUND(VALUE(SUBSTITUTE(実質収支比率等に係る経年分析!H$47,"▲","-")),2)</f>
        <v>29.94</v>
      </c>
      <c r="E20" s="134">
        <f>ROUND(VALUE(SUBSTITUTE(実質収支比率等に係る経年分析!I$47,"▲","-")),2)</f>
        <v>26.84</v>
      </c>
      <c r="F20" s="134">
        <f>ROUND(VALUE(SUBSTITUTE(実質収支比率等に係る経年分析!J$47,"▲","-")),2)</f>
        <v>21.12</v>
      </c>
    </row>
    <row r="21" spans="1:11">
      <c r="A21" s="134" t="s">
        <v>44</v>
      </c>
      <c r="B21" s="134">
        <f>IF(ISNUMBER(VALUE(SUBSTITUTE(実質収支比率等に係る経年分析!F$49,"▲","-"))),ROUND(VALUE(SUBSTITUTE(実質収支比率等に係る経年分析!F$49,"▲","-")),2),NA())</f>
        <v>1.92</v>
      </c>
      <c r="C21" s="134">
        <f>IF(ISNUMBER(VALUE(SUBSTITUTE(実質収支比率等に係る経年分析!G$49,"▲","-"))),ROUND(VALUE(SUBSTITUTE(実質収支比率等に係る経年分析!G$49,"▲","-")),2),NA())</f>
        <v>-0.62</v>
      </c>
      <c r="D21" s="134">
        <f>IF(ISNUMBER(VALUE(SUBSTITUTE(実質収支比率等に係る経年分析!H$49,"▲","-"))),ROUND(VALUE(SUBSTITUTE(実質収支比率等に係る経年分析!H$49,"▲","-")),2),NA())</f>
        <v>-3.32</v>
      </c>
      <c r="E21" s="134">
        <f>IF(ISNUMBER(VALUE(SUBSTITUTE(実質収支比率等に係る経年分析!I$49,"▲","-"))),ROUND(VALUE(SUBSTITUTE(実質収支比率等に係る経年分析!I$49,"▲","-")),2),NA())</f>
        <v>-4.78</v>
      </c>
      <c r="F21" s="134">
        <f>IF(ISNUMBER(VALUE(SUBSTITUTE(実質収支比率等に係る経年分析!J$49,"▲","-"))),ROUND(VALUE(SUBSTITUTE(実質収支比率等に係る経年分析!J$49,"▲","-")),2),NA())</f>
        <v>-7.75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山武郡市予防接種健康被害調査特別会計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東金市農業集落排水事業特別会計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東金市下水道事業特別会計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東金市後期高齢者医療特別会計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東金市介護保険事業特別会計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0.23</v>
      </c>
    </row>
    <row r="34" spans="1:16">
      <c r="A34" s="135" t="str">
        <f>IF(連結実質赤字比率に係る赤字・黒字の構成分析!C$36="",NA(),連結実質赤字比率に係る赤字・黒字の構成分析!C$36)</f>
        <v>東金市国民健康保険事業特別会計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2.0299999999999998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3.25</v>
      </c>
    </row>
    <row r="36" spans="1:16">
      <c r="A36" s="135" t="str">
        <f>IF(連結実質赤字比率に係る赤字・黒字の構成分析!C$34="",NA(),連結実質赤字比率に係る赤字・黒字の構成分析!C$34)</f>
        <v>東金市ガス事業会計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2115</v>
      </c>
      <c r="E42" s="136"/>
      <c r="F42" s="136"/>
      <c r="G42" s="136">
        <f>'実質公債費比率（分子）の構造'!L$52</f>
        <v>2047</v>
      </c>
      <c r="H42" s="136"/>
      <c r="I42" s="136"/>
      <c r="J42" s="136">
        <f>'実質公債費比率（分子）の構造'!M$52</f>
        <v>2014</v>
      </c>
      <c r="K42" s="136"/>
      <c r="L42" s="136"/>
      <c r="M42" s="136">
        <f>'実質公債費比率（分子）の構造'!N$52</f>
        <v>2153</v>
      </c>
      <c r="N42" s="136"/>
      <c r="O42" s="136"/>
      <c r="P42" s="136">
        <f>'実質公債費比率（分子）の構造'!O$52</f>
        <v>2453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91</v>
      </c>
      <c r="C44" s="136"/>
      <c r="D44" s="136"/>
      <c r="E44" s="136">
        <f>'実質公債費比率（分子）の構造'!L$50</f>
        <v>54</v>
      </c>
      <c r="F44" s="136"/>
      <c r="G44" s="136"/>
      <c r="H44" s="136">
        <f>'実質公債費比率（分子）の構造'!M$50</f>
        <v>45</v>
      </c>
      <c r="I44" s="136"/>
      <c r="J44" s="136"/>
      <c r="K44" s="136">
        <f>'実質公債費比率（分子）の構造'!N$50</f>
        <v>45</v>
      </c>
      <c r="L44" s="136"/>
      <c r="M44" s="136"/>
      <c r="N44" s="136">
        <f>'実質公債費比率（分子）の構造'!O$50</f>
        <v>48</v>
      </c>
      <c r="O44" s="136"/>
      <c r="P44" s="136"/>
    </row>
    <row r="45" spans="1:16">
      <c r="A45" s="136" t="s">
        <v>54</v>
      </c>
      <c r="B45" s="136">
        <f>'実質公債費比率（分子）の構造'!K$49</f>
        <v>392</v>
      </c>
      <c r="C45" s="136"/>
      <c r="D45" s="136"/>
      <c r="E45" s="136">
        <f>'実質公債費比率（分子）の構造'!L$49</f>
        <v>285</v>
      </c>
      <c r="F45" s="136"/>
      <c r="G45" s="136"/>
      <c r="H45" s="136">
        <f>'実質公債費比率（分子）の構造'!M$49</f>
        <v>98</v>
      </c>
      <c r="I45" s="136"/>
      <c r="J45" s="136"/>
      <c r="K45" s="136">
        <f>'実質公債費比率（分子）の構造'!N$49</f>
        <v>109</v>
      </c>
      <c r="L45" s="136"/>
      <c r="M45" s="136"/>
      <c r="N45" s="136">
        <f>'実質公債費比率（分子）の構造'!O$49</f>
        <v>100</v>
      </c>
      <c r="O45" s="136"/>
      <c r="P45" s="136"/>
    </row>
    <row r="46" spans="1:16">
      <c r="A46" s="136" t="s">
        <v>55</v>
      </c>
      <c r="B46" s="136">
        <f>'実質公債費比率（分子）の構造'!K$48</f>
        <v>682</v>
      </c>
      <c r="C46" s="136"/>
      <c r="D46" s="136"/>
      <c r="E46" s="136">
        <f>'実質公債費比率（分子）の構造'!L$48</f>
        <v>652</v>
      </c>
      <c r="F46" s="136"/>
      <c r="G46" s="136"/>
      <c r="H46" s="136">
        <f>'実質公債費比率（分子）の構造'!M$48</f>
        <v>634</v>
      </c>
      <c r="I46" s="136"/>
      <c r="J46" s="136"/>
      <c r="K46" s="136">
        <f>'実質公債費比率（分子）の構造'!N$48</f>
        <v>685</v>
      </c>
      <c r="L46" s="136"/>
      <c r="M46" s="136"/>
      <c r="N46" s="136">
        <f>'実質公債費比率（分子）の構造'!O$48</f>
        <v>770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1887</v>
      </c>
      <c r="C49" s="136"/>
      <c r="D49" s="136"/>
      <c r="E49" s="136">
        <f>'実質公債費比率（分子）の構造'!L$45</f>
        <v>1645</v>
      </c>
      <c r="F49" s="136"/>
      <c r="G49" s="136"/>
      <c r="H49" s="136">
        <f>'実質公債費比率（分子）の構造'!M$45</f>
        <v>1608</v>
      </c>
      <c r="I49" s="136"/>
      <c r="J49" s="136"/>
      <c r="K49" s="136">
        <f>'実質公債費比率（分子）の構造'!N$45</f>
        <v>1717</v>
      </c>
      <c r="L49" s="136"/>
      <c r="M49" s="136"/>
      <c r="N49" s="136">
        <f>'実質公債費比率（分子）の構造'!O$45</f>
        <v>2026</v>
      </c>
      <c r="O49" s="136"/>
      <c r="P49" s="136"/>
    </row>
    <row r="50" spans="1:16">
      <c r="A50" s="136" t="s">
        <v>59</v>
      </c>
      <c r="B50" s="136" t="e">
        <f>NA()</f>
        <v>#N/A</v>
      </c>
      <c r="C50" s="136">
        <f>IF(ISNUMBER('実質公債費比率（分子）の構造'!K$53),'実質公債費比率（分子）の構造'!K$53,NA())</f>
        <v>937</v>
      </c>
      <c r="D50" s="136" t="e">
        <f>NA()</f>
        <v>#N/A</v>
      </c>
      <c r="E50" s="136" t="e">
        <f>NA()</f>
        <v>#N/A</v>
      </c>
      <c r="F50" s="136">
        <f>IF(ISNUMBER('実質公債費比率（分子）の構造'!L$53),'実質公債費比率（分子）の構造'!L$53,NA())</f>
        <v>589</v>
      </c>
      <c r="G50" s="136" t="e">
        <f>NA()</f>
        <v>#N/A</v>
      </c>
      <c r="H50" s="136" t="e">
        <f>NA()</f>
        <v>#N/A</v>
      </c>
      <c r="I50" s="136">
        <f>IF(ISNUMBER('実質公債費比率（分子）の構造'!M$53),'実質公債費比率（分子）の構造'!M$53,NA())</f>
        <v>371</v>
      </c>
      <c r="J50" s="136" t="e">
        <f>NA()</f>
        <v>#N/A</v>
      </c>
      <c r="K50" s="136" t="e">
        <f>NA()</f>
        <v>#N/A</v>
      </c>
      <c r="L50" s="136">
        <f>IF(ISNUMBER('実質公債費比率（分子）の構造'!N$53),'実質公債費比率（分子）の構造'!N$53,NA())</f>
        <v>403</v>
      </c>
      <c r="M50" s="136" t="e">
        <f>NA()</f>
        <v>#N/A</v>
      </c>
      <c r="N50" s="136" t="e">
        <f>NA()</f>
        <v>#N/A</v>
      </c>
      <c r="O50" s="136">
        <f>IF(ISNUMBER('実質公債費比率（分子）の構造'!O$53),'実質公債費比率（分子）の構造'!O$53,NA())</f>
        <v>491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17769</v>
      </c>
      <c r="E56" s="135"/>
      <c r="F56" s="135"/>
      <c r="G56" s="135">
        <f>'将来負担比率（分子）の構造'!J$51</f>
        <v>18053</v>
      </c>
      <c r="H56" s="135"/>
      <c r="I56" s="135"/>
      <c r="J56" s="135">
        <f>'将来負担比率（分子）の構造'!K$51</f>
        <v>19912</v>
      </c>
      <c r="K56" s="135"/>
      <c r="L56" s="135"/>
      <c r="M56" s="135">
        <f>'将来負担比率（分子）の構造'!L$51</f>
        <v>19396</v>
      </c>
      <c r="N56" s="135"/>
      <c r="O56" s="135"/>
      <c r="P56" s="135">
        <f>'将来負担比率（分子）の構造'!M$51</f>
        <v>20270</v>
      </c>
    </row>
    <row r="57" spans="1:16">
      <c r="A57" s="135" t="s">
        <v>35</v>
      </c>
      <c r="B57" s="135"/>
      <c r="C57" s="135"/>
      <c r="D57" s="135">
        <f>'将来負担比率（分子）の構造'!I$50</f>
        <v>6335</v>
      </c>
      <c r="E57" s="135"/>
      <c r="F57" s="135"/>
      <c r="G57" s="135">
        <f>'将来負担比率（分子）の構造'!J$50</f>
        <v>7236</v>
      </c>
      <c r="H57" s="135"/>
      <c r="I57" s="135"/>
      <c r="J57" s="135">
        <f>'将来負担比率（分子）の構造'!K$50</f>
        <v>7805</v>
      </c>
      <c r="K57" s="135"/>
      <c r="L57" s="135"/>
      <c r="M57" s="135">
        <f>'将来負担比率（分子）の構造'!L$50</f>
        <v>7237</v>
      </c>
      <c r="N57" s="135"/>
      <c r="O57" s="135"/>
      <c r="P57" s="135">
        <f>'将来負担比率（分子）の構造'!M$50</f>
        <v>6795</v>
      </c>
    </row>
    <row r="58" spans="1:16">
      <c r="A58" s="135" t="s">
        <v>34</v>
      </c>
      <c r="B58" s="135"/>
      <c r="C58" s="135"/>
      <c r="D58" s="135">
        <f>'将来負担比率（分子）の構造'!I$49</f>
        <v>3868</v>
      </c>
      <c r="E58" s="135"/>
      <c r="F58" s="135"/>
      <c r="G58" s="135">
        <f>'将来負担比率（分子）の構造'!J$49</f>
        <v>4371</v>
      </c>
      <c r="H58" s="135"/>
      <c r="I58" s="135"/>
      <c r="J58" s="135">
        <f>'将来負担比率（分子）の構造'!K$49</f>
        <v>4841</v>
      </c>
      <c r="K58" s="135"/>
      <c r="L58" s="135"/>
      <c r="M58" s="135">
        <f>'将来負担比率（分子）の構造'!L$49</f>
        <v>4078</v>
      </c>
      <c r="N58" s="135"/>
      <c r="O58" s="135"/>
      <c r="P58" s="135">
        <f>'将来負担比率（分子）の構造'!M$49</f>
        <v>3971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11</v>
      </c>
      <c r="C61" s="135"/>
      <c r="D61" s="135"/>
      <c r="E61" s="135" t="str">
        <f>'将来負担比率（分子）の構造'!J$46</f>
        <v>-</v>
      </c>
      <c r="F61" s="135"/>
      <c r="G61" s="135"/>
      <c r="H61" s="135">
        <f>'将来負担比率（分子）の構造'!K$46</f>
        <v>3</v>
      </c>
      <c r="I61" s="135"/>
      <c r="J61" s="135"/>
      <c r="K61" s="135">
        <f>'将来負担比率（分子）の構造'!L$46</f>
        <v>1140</v>
      </c>
      <c r="L61" s="135"/>
      <c r="M61" s="135"/>
      <c r="N61" s="135">
        <f>'将来負担比率（分子）の構造'!M$46</f>
        <v>2374</v>
      </c>
      <c r="O61" s="135"/>
      <c r="P61" s="135"/>
    </row>
    <row r="62" spans="1:16">
      <c r="A62" s="135" t="s">
        <v>29</v>
      </c>
      <c r="B62" s="135">
        <f>'将来負担比率（分子）の構造'!I$45</f>
        <v>4172</v>
      </c>
      <c r="C62" s="135"/>
      <c r="D62" s="135"/>
      <c r="E62" s="135">
        <f>'将来負担比率（分子）の構造'!J$45</f>
        <v>4226</v>
      </c>
      <c r="F62" s="135"/>
      <c r="G62" s="135"/>
      <c r="H62" s="135">
        <f>'将来負担比率（分子）の構造'!K$45</f>
        <v>4149</v>
      </c>
      <c r="I62" s="135"/>
      <c r="J62" s="135"/>
      <c r="K62" s="135">
        <f>'将来負担比率（分子）の構造'!L$45</f>
        <v>3788</v>
      </c>
      <c r="L62" s="135"/>
      <c r="M62" s="135"/>
      <c r="N62" s="135">
        <f>'将来負担比率（分子）の構造'!M$45</f>
        <v>3549</v>
      </c>
      <c r="O62" s="135"/>
      <c r="P62" s="135"/>
    </row>
    <row r="63" spans="1:16">
      <c r="A63" s="135" t="s">
        <v>28</v>
      </c>
      <c r="B63" s="135">
        <f>'将来負担比率（分子）の構造'!I$44</f>
        <v>805</v>
      </c>
      <c r="C63" s="135"/>
      <c r="D63" s="135"/>
      <c r="E63" s="135">
        <f>'将来負担比率（分子）の構造'!J$44</f>
        <v>612</v>
      </c>
      <c r="F63" s="135"/>
      <c r="G63" s="135"/>
      <c r="H63" s="135">
        <f>'将来負担比率（分子）の構造'!K$44</f>
        <v>531</v>
      </c>
      <c r="I63" s="135"/>
      <c r="J63" s="135"/>
      <c r="K63" s="135">
        <f>'将来負担比率（分子）の構造'!L$44</f>
        <v>464</v>
      </c>
      <c r="L63" s="135"/>
      <c r="M63" s="135"/>
      <c r="N63" s="135">
        <f>'将来負担比率（分子）の構造'!M$44</f>
        <v>578</v>
      </c>
      <c r="O63" s="135"/>
      <c r="P63" s="135"/>
    </row>
    <row r="64" spans="1:16">
      <c r="A64" s="135" t="s">
        <v>27</v>
      </c>
      <c r="B64" s="135">
        <f>'将来負担比率（分子）の構造'!I$43</f>
        <v>9490</v>
      </c>
      <c r="C64" s="135"/>
      <c r="D64" s="135"/>
      <c r="E64" s="135">
        <f>'将来負担比率（分子）の構造'!J$43</f>
        <v>8825</v>
      </c>
      <c r="F64" s="135"/>
      <c r="G64" s="135"/>
      <c r="H64" s="135">
        <f>'将来負担比率（分子）の構造'!K$43</f>
        <v>8844</v>
      </c>
      <c r="I64" s="135"/>
      <c r="J64" s="135"/>
      <c r="K64" s="135">
        <f>'将来負担比率（分子）の構造'!L$43</f>
        <v>8537</v>
      </c>
      <c r="L64" s="135"/>
      <c r="M64" s="135"/>
      <c r="N64" s="135">
        <f>'将来負担比率（分子）の構造'!M$43</f>
        <v>8616</v>
      </c>
      <c r="O64" s="135"/>
      <c r="P64" s="135"/>
    </row>
    <row r="65" spans="1:16">
      <c r="A65" s="135" t="s">
        <v>26</v>
      </c>
      <c r="B65" s="135">
        <f>'将来負担比率（分子）の構造'!I$42</f>
        <v>426</v>
      </c>
      <c r="C65" s="135"/>
      <c r="D65" s="135"/>
      <c r="E65" s="135">
        <f>'将来負担比率（分子）の構造'!J$42</f>
        <v>367</v>
      </c>
      <c r="F65" s="135"/>
      <c r="G65" s="135"/>
      <c r="H65" s="135">
        <f>'将来負担比率（分子）の構造'!K$42</f>
        <v>300</v>
      </c>
      <c r="I65" s="135"/>
      <c r="J65" s="135"/>
      <c r="K65" s="135">
        <f>'将来負担比率（分子）の構造'!L$42</f>
        <v>276</v>
      </c>
      <c r="L65" s="135"/>
      <c r="M65" s="135"/>
      <c r="N65" s="135">
        <f>'将来負担比率（分子）の構造'!M$42</f>
        <v>229</v>
      </c>
      <c r="O65" s="135"/>
      <c r="P65" s="135"/>
    </row>
    <row r="66" spans="1:16">
      <c r="A66" s="135" t="s">
        <v>25</v>
      </c>
      <c r="B66" s="135">
        <f>'将来負担比率（分子）の構造'!I$41</f>
        <v>15322</v>
      </c>
      <c r="C66" s="135"/>
      <c r="D66" s="135"/>
      <c r="E66" s="135">
        <f>'将来負担比率（分子）の構造'!J$41</f>
        <v>16311</v>
      </c>
      <c r="F66" s="135"/>
      <c r="G66" s="135"/>
      <c r="H66" s="135">
        <f>'将来負担比率（分子）の構造'!K$41</f>
        <v>22183</v>
      </c>
      <c r="I66" s="135"/>
      <c r="J66" s="135"/>
      <c r="K66" s="135">
        <f>'将来負担比率（分子）の構造'!L$41</f>
        <v>22312</v>
      </c>
      <c r="L66" s="135"/>
      <c r="M66" s="135"/>
      <c r="N66" s="135">
        <f>'将来負担比率（分子）の構造'!M$41</f>
        <v>24222</v>
      </c>
      <c r="O66" s="135"/>
      <c r="P66" s="135"/>
    </row>
    <row r="67" spans="1:16">
      <c r="A67" s="135" t="s">
        <v>63</v>
      </c>
      <c r="B67" s="135" t="e">
        <f>NA()</f>
        <v>#N/A</v>
      </c>
      <c r="C67" s="135">
        <f>IF(ISNUMBER('将来負担比率（分子）の構造'!I$52), IF('将来負担比率（分子）の構造'!I$52 &lt; 0, 0, '将来負担比率（分子）の構造'!I$52), NA())</f>
        <v>2254</v>
      </c>
      <c r="D67" s="135" t="e">
        <f>NA()</f>
        <v>#N/A</v>
      </c>
      <c r="E67" s="135" t="e">
        <f>NA()</f>
        <v>#N/A</v>
      </c>
      <c r="F67" s="135">
        <f>IF(ISNUMBER('将来負担比率（分子）の構造'!J$52), IF('将来負担比率（分子）の構造'!J$52 &lt; 0, 0, '将来負担比率（分子）の構造'!J$52), NA())</f>
        <v>682</v>
      </c>
      <c r="G67" s="135" t="e">
        <f>NA()</f>
        <v>#N/A</v>
      </c>
      <c r="H67" s="135" t="e">
        <f>NA()</f>
        <v>#N/A</v>
      </c>
      <c r="I67" s="135">
        <f>IF(ISNUMBER('将来負担比率（分子）の構造'!K$52), IF('将来負担比率（分子）の構造'!K$52 &lt; 0, 0, '将来負担比率（分子）の構造'!K$52), NA())</f>
        <v>3452</v>
      </c>
      <c r="J67" s="135" t="e">
        <f>NA()</f>
        <v>#N/A</v>
      </c>
      <c r="K67" s="135" t="e">
        <f>NA()</f>
        <v>#N/A</v>
      </c>
      <c r="L67" s="135">
        <f>IF(ISNUMBER('将来負担比率（分子）の構造'!L$52), IF('将来負担比率（分子）の構造'!L$52 &lt; 0, 0, '将来負担比率（分子）の構造'!L$52), NA())</f>
        <v>5808</v>
      </c>
      <c r="M67" s="135" t="e">
        <f>NA()</f>
        <v>#N/A</v>
      </c>
      <c r="N67" s="135" t="e">
        <f>NA()</f>
        <v>#N/A</v>
      </c>
      <c r="O67" s="135">
        <f>IF(ISNUMBER('将来負担比率（分子）の構造'!M$52), IF('将来負担比率（分子）の構造'!M$52 &lt; 0, 0, '将来負担比率（分子）の構造'!M$52), NA())</f>
        <v>8533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7238062</v>
      </c>
      <c r="S5" s="669"/>
      <c r="T5" s="669"/>
      <c r="U5" s="669"/>
      <c r="V5" s="669"/>
      <c r="W5" s="669"/>
      <c r="X5" s="669"/>
      <c r="Y5" s="716"/>
      <c r="Z5" s="729">
        <v>29.2</v>
      </c>
      <c r="AA5" s="729"/>
      <c r="AB5" s="729"/>
      <c r="AC5" s="729"/>
      <c r="AD5" s="730">
        <v>6855358</v>
      </c>
      <c r="AE5" s="730"/>
      <c r="AF5" s="730"/>
      <c r="AG5" s="730"/>
      <c r="AH5" s="730"/>
      <c r="AI5" s="730"/>
      <c r="AJ5" s="730"/>
      <c r="AK5" s="730"/>
      <c r="AL5" s="717">
        <v>59.2</v>
      </c>
      <c r="AM5" s="686"/>
      <c r="AN5" s="686"/>
      <c r="AO5" s="718"/>
      <c r="AP5" s="705" t="s">
        <v>206</v>
      </c>
      <c r="AQ5" s="706"/>
      <c r="AR5" s="706"/>
      <c r="AS5" s="706"/>
      <c r="AT5" s="706"/>
      <c r="AU5" s="706"/>
      <c r="AV5" s="706"/>
      <c r="AW5" s="706"/>
      <c r="AX5" s="706"/>
      <c r="AY5" s="706"/>
      <c r="AZ5" s="706"/>
      <c r="BA5" s="706"/>
      <c r="BB5" s="706"/>
      <c r="BC5" s="706"/>
      <c r="BD5" s="706"/>
      <c r="BE5" s="706"/>
      <c r="BF5" s="707"/>
      <c r="BG5" s="618">
        <v>6855358</v>
      </c>
      <c r="BH5" s="619"/>
      <c r="BI5" s="619"/>
      <c r="BJ5" s="619"/>
      <c r="BK5" s="619"/>
      <c r="BL5" s="619"/>
      <c r="BM5" s="619"/>
      <c r="BN5" s="620"/>
      <c r="BO5" s="671">
        <v>94.7</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250096</v>
      </c>
      <c r="S6" s="619"/>
      <c r="T6" s="619"/>
      <c r="U6" s="619"/>
      <c r="V6" s="619"/>
      <c r="W6" s="619"/>
      <c r="X6" s="619"/>
      <c r="Y6" s="620"/>
      <c r="Z6" s="671">
        <v>1</v>
      </c>
      <c r="AA6" s="671"/>
      <c r="AB6" s="671"/>
      <c r="AC6" s="671"/>
      <c r="AD6" s="672">
        <v>250096</v>
      </c>
      <c r="AE6" s="672"/>
      <c r="AF6" s="672"/>
      <c r="AG6" s="672"/>
      <c r="AH6" s="672"/>
      <c r="AI6" s="672"/>
      <c r="AJ6" s="672"/>
      <c r="AK6" s="672"/>
      <c r="AL6" s="641">
        <v>2.2000000000000002</v>
      </c>
      <c r="AM6" s="673"/>
      <c r="AN6" s="673"/>
      <c r="AO6" s="674"/>
      <c r="AP6" s="615" t="s">
        <v>212</v>
      </c>
      <c r="AQ6" s="616"/>
      <c r="AR6" s="616"/>
      <c r="AS6" s="616"/>
      <c r="AT6" s="616"/>
      <c r="AU6" s="616"/>
      <c r="AV6" s="616"/>
      <c r="AW6" s="616"/>
      <c r="AX6" s="616"/>
      <c r="AY6" s="616"/>
      <c r="AZ6" s="616"/>
      <c r="BA6" s="616"/>
      <c r="BB6" s="616"/>
      <c r="BC6" s="616"/>
      <c r="BD6" s="616"/>
      <c r="BE6" s="616"/>
      <c r="BF6" s="617"/>
      <c r="BG6" s="618">
        <v>6855358</v>
      </c>
      <c r="BH6" s="619"/>
      <c r="BI6" s="619"/>
      <c r="BJ6" s="619"/>
      <c r="BK6" s="619"/>
      <c r="BL6" s="619"/>
      <c r="BM6" s="619"/>
      <c r="BN6" s="620"/>
      <c r="BO6" s="671">
        <v>94.7</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262575</v>
      </c>
      <c r="CS6" s="619"/>
      <c r="CT6" s="619"/>
      <c r="CU6" s="619"/>
      <c r="CV6" s="619"/>
      <c r="CW6" s="619"/>
      <c r="CX6" s="619"/>
      <c r="CY6" s="620"/>
      <c r="CZ6" s="671">
        <v>1.1000000000000001</v>
      </c>
      <c r="DA6" s="671"/>
      <c r="DB6" s="671"/>
      <c r="DC6" s="671"/>
      <c r="DD6" s="624" t="s">
        <v>207</v>
      </c>
      <c r="DE6" s="619"/>
      <c r="DF6" s="619"/>
      <c r="DG6" s="619"/>
      <c r="DH6" s="619"/>
      <c r="DI6" s="619"/>
      <c r="DJ6" s="619"/>
      <c r="DK6" s="619"/>
      <c r="DL6" s="619"/>
      <c r="DM6" s="619"/>
      <c r="DN6" s="619"/>
      <c r="DO6" s="619"/>
      <c r="DP6" s="620"/>
      <c r="DQ6" s="624">
        <v>262575</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10942</v>
      </c>
      <c r="S7" s="619"/>
      <c r="T7" s="619"/>
      <c r="U7" s="619"/>
      <c r="V7" s="619"/>
      <c r="W7" s="619"/>
      <c r="X7" s="619"/>
      <c r="Y7" s="620"/>
      <c r="Z7" s="671">
        <v>0</v>
      </c>
      <c r="AA7" s="671"/>
      <c r="AB7" s="671"/>
      <c r="AC7" s="671"/>
      <c r="AD7" s="672">
        <v>10942</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3207755</v>
      </c>
      <c r="BH7" s="619"/>
      <c r="BI7" s="619"/>
      <c r="BJ7" s="619"/>
      <c r="BK7" s="619"/>
      <c r="BL7" s="619"/>
      <c r="BM7" s="619"/>
      <c r="BN7" s="620"/>
      <c r="BO7" s="671">
        <v>44.3</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2272253</v>
      </c>
      <c r="CS7" s="619"/>
      <c r="CT7" s="619"/>
      <c r="CU7" s="619"/>
      <c r="CV7" s="619"/>
      <c r="CW7" s="619"/>
      <c r="CX7" s="619"/>
      <c r="CY7" s="620"/>
      <c r="CZ7" s="671">
        <v>9.3000000000000007</v>
      </c>
      <c r="DA7" s="671"/>
      <c r="DB7" s="671"/>
      <c r="DC7" s="671"/>
      <c r="DD7" s="624">
        <v>27182</v>
      </c>
      <c r="DE7" s="619"/>
      <c r="DF7" s="619"/>
      <c r="DG7" s="619"/>
      <c r="DH7" s="619"/>
      <c r="DI7" s="619"/>
      <c r="DJ7" s="619"/>
      <c r="DK7" s="619"/>
      <c r="DL7" s="619"/>
      <c r="DM7" s="619"/>
      <c r="DN7" s="619"/>
      <c r="DO7" s="619"/>
      <c r="DP7" s="620"/>
      <c r="DQ7" s="624">
        <v>1907043</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40027</v>
      </c>
      <c r="S8" s="619"/>
      <c r="T8" s="619"/>
      <c r="U8" s="619"/>
      <c r="V8" s="619"/>
      <c r="W8" s="619"/>
      <c r="X8" s="619"/>
      <c r="Y8" s="620"/>
      <c r="Z8" s="671">
        <v>0.2</v>
      </c>
      <c r="AA8" s="671"/>
      <c r="AB8" s="671"/>
      <c r="AC8" s="671"/>
      <c r="AD8" s="672">
        <v>40027</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90039</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7212714</v>
      </c>
      <c r="CS8" s="619"/>
      <c r="CT8" s="619"/>
      <c r="CU8" s="619"/>
      <c r="CV8" s="619"/>
      <c r="CW8" s="619"/>
      <c r="CX8" s="619"/>
      <c r="CY8" s="620"/>
      <c r="CZ8" s="671">
        <v>29.7</v>
      </c>
      <c r="DA8" s="671"/>
      <c r="DB8" s="671"/>
      <c r="DC8" s="671"/>
      <c r="DD8" s="624">
        <v>9676</v>
      </c>
      <c r="DE8" s="619"/>
      <c r="DF8" s="619"/>
      <c r="DG8" s="619"/>
      <c r="DH8" s="619"/>
      <c r="DI8" s="619"/>
      <c r="DJ8" s="619"/>
      <c r="DK8" s="619"/>
      <c r="DL8" s="619"/>
      <c r="DM8" s="619"/>
      <c r="DN8" s="619"/>
      <c r="DO8" s="619"/>
      <c r="DP8" s="620"/>
      <c r="DQ8" s="624">
        <v>3497473</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41976</v>
      </c>
      <c r="S9" s="619"/>
      <c r="T9" s="619"/>
      <c r="U9" s="619"/>
      <c r="V9" s="619"/>
      <c r="W9" s="619"/>
      <c r="X9" s="619"/>
      <c r="Y9" s="620"/>
      <c r="Z9" s="671">
        <v>0.2</v>
      </c>
      <c r="AA9" s="671"/>
      <c r="AB9" s="671"/>
      <c r="AC9" s="671"/>
      <c r="AD9" s="672">
        <v>41976</v>
      </c>
      <c r="AE9" s="672"/>
      <c r="AF9" s="672"/>
      <c r="AG9" s="672"/>
      <c r="AH9" s="672"/>
      <c r="AI9" s="672"/>
      <c r="AJ9" s="672"/>
      <c r="AK9" s="672"/>
      <c r="AL9" s="641">
        <v>0.4</v>
      </c>
      <c r="AM9" s="673"/>
      <c r="AN9" s="673"/>
      <c r="AO9" s="674"/>
      <c r="AP9" s="615" t="s">
        <v>221</v>
      </c>
      <c r="AQ9" s="616"/>
      <c r="AR9" s="616"/>
      <c r="AS9" s="616"/>
      <c r="AT9" s="616"/>
      <c r="AU9" s="616"/>
      <c r="AV9" s="616"/>
      <c r="AW9" s="616"/>
      <c r="AX9" s="616"/>
      <c r="AY9" s="616"/>
      <c r="AZ9" s="616"/>
      <c r="BA9" s="616"/>
      <c r="BB9" s="616"/>
      <c r="BC9" s="616"/>
      <c r="BD9" s="616"/>
      <c r="BE9" s="616"/>
      <c r="BF9" s="617"/>
      <c r="BG9" s="618">
        <v>2597687</v>
      </c>
      <c r="BH9" s="619"/>
      <c r="BI9" s="619"/>
      <c r="BJ9" s="619"/>
      <c r="BK9" s="619"/>
      <c r="BL9" s="619"/>
      <c r="BM9" s="619"/>
      <c r="BN9" s="620"/>
      <c r="BO9" s="671">
        <v>35.9</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3700071</v>
      </c>
      <c r="CS9" s="619"/>
      <c r="CT9" s="619"/>
      <c r="CU9" s="619"/>
      <c r="CV9" s="619"/>
      <c r="CW9" s="619"/>
      <c r="CX9" s="619"/>
      <c r="CY9" s="620"/>
      <c r="CZ9" s="671">
        <v>15.2</v>
      </c>
      <c r="DA9" s="671"/>
      <c r="DB9" s="671"/>
      <c r="DC9" s="671"/>
      <c r="DD9" s="624">
        <v>6260</v>
      </c>
      <c r="DE9" s="619"/>
      <c r="DF9" s="619"/>
      <c r="DG9" s="619"/>
      <c r="DH9" s="619"/>
      <c r="DI9" s="619"/>
      <c r="DJ9" s="619"/>
      <c r="DK9" s="619"/>
      <c r="DL9" s="619"/>
      <c r="DM9" s="619"/>
      <c r="DN9" s="619"/>
      <c r="DO9" s="619"/>
      <c r="DP9" s="620"/>
      <c r="DQ9" s="624">
        <v>2033492</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1120354</v>
      </c>
      <c r="S10" s="619"/>
      <c r="T10" s="619"/>
      <c r="U10" s="619"/>
      <c r="V10" s="619"/>
      <c r="W10" s="619"/>
      <c r="X10" s="619"/>
      <c r="Y10" s="620"/>
      <c r="Z10" s="671">
        <v>4.5</v>
      </c>
      <c r="AA10" s="671"/>
      <c r="AB10" s="671"/>
      <c r="AC10" s="671"/>
      <c r="AD10" s="672">
        <v>1120354</v>
      </c>
      <c r="AE10" s="672"/>
      <c r="AF10" s="672"/>
      <c r="AG10" s="672"/>
      <c r="AH10" s="672"/>
      <c r="AI10" s="672"/>
      <c r="AJ10" s="672"/>
      <c r="AK10" s="672"/>
      <c r="AL10" s="641">
        <v>9.6999999999999993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169789</v>
      </c>
      <c r="BH10" s="619"/>
      <c r="BI10" s="619"/>
      <c r="BJ10" s="619"/>
      <c r="BK10" s="619"/>
      <c r="BL10" s="619"/>
      <c r="BM10" s="619"/>
      <c r="BN10" s="620"/>
      <c r="BO10" s="671">
        <v>2.2999999999999998</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72757</v>
      </c>
      <c r="S11" s="619"/>
      <c r="T11" s="619"/>
      <c r="U11" s="619"/>
      <c r="V11" s="619"/>
      <c r="W11" s="619"/>
      <c r="X11" s="619"/>
      <c r="Y11" s="620"/>
      <c r="Z11" s="671">
        <v>0.3</v>
      </c>
      <c r="AA11" s="671"/>
      <c r="AB11" s="671"/>
      <c r="AC11" s="671"/>
      <c r="AD11" s="672">
        <v>72757</v>
      </c>
      <c r="AE11" s="672"/>
      <c r="AF11" s="672"/>
      <c r="AG11" s="672"/>
      <c r="AH11" s="672"/>
      <c r="AI11" s="672"/>
      <c r="AJ11" s="672"/>
      <c r="AK11" s="672"/>
      <c r="AL11" s="641">
        <v>0.6</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350240</v>
      </c>
      <c r="BH11" s="619"/>
      <c r="BI11" s="619"/>
      <c r="BJ11" s="619"/>
      <c r="BK11" s="619"/>
      <c r="BL11" s="619"/>
      <c r="BM11" s="619"/>
      <c r="BN11" s="620"/>
      <c r="BO11" s="671">
        <v>4.8</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1884928</v>
      </c>
      <c r="CS11" s="619"/>
      <c r="CT11" s="619"/>
      <c r="CU11" s="619"/>
      <c r="CV11" s="619"/>
      <c r="CW11" s="619"/>
      <c r="CX11" s="619"/>
      <c r="CY11" s="620"/>
      <c r="CZ11" s="671">
        <v>7.8</v>
      </c>
      <c r="DA11" s="671"/>
      <c r="DB11" s="671"/>
      <c r="DC11" s="671"/>
      <c r="DD11" s="624">
        <v>164985</v>
      </c>
      <c r="DE11" s="619"/>
      <c r="DF11" s="619"/>
      <c r="DG11" s="619"/>
      <c r="DH11" s="619"/>
      <c r="DI11" s="619"/>
      <c r="DJ11" s="619"/>
      <c r="DK11" s="619"/>
      <c r="DL11" s="619"/>
      <c r="DM11" s="619"/>
      <c r="DN11" s="619"/>
      <c r="DO11" s="619"/>
      <c r="DP11" s="620"/>
      <c r="DQ11" s="624">
        <v>819687</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2959644</v>
      </c>
      <c r="BH12" s="619"/>
      <c r="BI12" s="619"/>
      <c r="BJ12" s="619"/>
      <c r="BK12" s="619"/>
      <c r="BL12" s="619"/>
      <c r="BM12" s="619"/>
      <c r="BN12" s="620"/>
      <c r="BO12" s="671">
        <v>40.9</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421823</v>
      </c>
      <c r="CS12" s="619"/>
      <c r="CT12" s="619"/>
      <c r="CU12" s="619"/>
      <c r="CV12" s="619"/>
      <c r="CW12" s="619"/>
      <c r="CX12" s="619"/>
      <c r="CY12" s="620"/>
      <c r="CZ12" s="671">
        <v>1.7</v>
      </c>
      <c r="DA12" s="671"/>
      <c r="DB12" s="671"/>
      <c r="DC12" s="671"/>
      <c r="DD12" s="624">
        <v>76309</v>
      </c>
      <c r="DE12" s="619"/>
      <c r="DF12" s="619"/>
      <c r="DG12" s="619"/>
      <c r="DH12" s="619"/>
      <c r="DI12" s="619"/>
      <c r="DJ12" s="619"/>
      <c r="DK12" s="619"/>
      <c r="DL12" s="619"/>
      <c r="DM12" s="619"/>
      <c r="DN12" s="619"/>
      <c r="DO12" s="619"/>
      <c r="DP12" s="620"/>
      <c r="DQ12" s="624">
        <v>239846</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66417</v>
      </c>
      <c r="S13" s="619"/>
      <c r="T13" s="619"/>
      <c r="U13" s="619"/>
      <c r="V13" s="619"/>
      <c r="W13" s="619"/>
      <c r="X13" s="619"/>
      <c r="Y13" s="620"/>
      <c r="Z13" s="671">
        <v>0.3</v>
      </c>
      <c r="AA13" s="671"/>
      <c r="AB13" s="671"/>
      <c r="AC13" s="671"/>
      <c r="AD13" s="672">
        <v>66417</v>
      </c>
      <c r="AE13" s="672"/>
      <c r="AF13" s="672"/>
      <c r="AG13" s="672"/>
      <c r="AH13" s="672"/>
      <c r="AI13" s="672"/>
      <c r="AJ13" s="672"/>
      <c r="AK13" s="672"/>
      <c r="AL13" s="641">
        <v>0.6</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2952835</v>
      </c>
      <c r="BH13" s="619"/>
      <c r="BI13" s="619"/>
      <c r="BJ13" s="619"/>
      <c r="BK13" s="619"/>
      <c r="BL13" s="619"/>
      <c r="BM13" s="619"/>
      <c r="BN13" s="620"/>
      <c r="BO13" s="671">
        <v>40.799999999999997</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1513200</v>
      </c>
      <c r="CS13" s="619"/>
      <c r="CT13" s="619"/>
      <c r="CU13" s="619"/>
      <c r="CV13" s="619"/>
      <c r="CW13" s="619"/>
      <c r="CX13" s="619"/>
      <c r="CY13" s="620"/>
      <c r="CZ13" s="671">
        <v>6.2</v>
      </c>
      <c r="DA13" s="671"/>
      <c r="DB13" s="671"/>
      <c r="DC13" s="671"/>
      <c r="DD13" s="624">
        <v>490182</v>
      </c>
      <c r="DE13" s="619"/>
      <c r="DF13" s="619"/>
      <c r="DG13" s="619"/>
      <c r="DH13" s="619"/>
      <c r="DI13" s="619"/>
      <c r="DJ13" s="619"/>
      <c r="DK13" s="619"/>
      <c r="DL13" s="619"/>
      <c r="DM13" s="619"/>
      <c r="DN13" s="619"/>
      <c r="DO13" s="619"/>
      <c r="DP13" s="620"/>
      <c r="DQ13" s="624">
        <v>1222093</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131461</v>
      </c>
      <c r="BH14" s="619"/>
      <c r="BI14" s="619"/>
      <c r="BJ14" s="619"/>
      <c r="BK14" s="619"/>
      <c r="BL14" s="619"/>
      <c r="BM14" s="619"/>
      <c r="BN14" s="620"/>
      <c r="BO14" s="671">
        <v>1.8</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909814</v>
      </c>
      <c r="CS14" s="619"/>
      <c r="CT14" s="619"/>
      <c r="CU14" s="619"/>
      <c r="CV14" s="619"/>
      <c r="CW14" s="619"/>
      <c r="CX14" s="619"/>
      <c r="CY14" s="620"/>
      <c r="CZ14" s="671">
        <v>3.7</v>
      </c>
      <c r="DA14" s="671"/>
      <c r="DB14" s="671"/>
      <c r="DC14" s="671"/>
      <c r="DD14" s="624">
        <v>55253</v>
      </c>
      <c r="DE14" s="619"/>
      <c r="DF14" s="619"/>
      <c r="DG14" s="619"/>
      <c r="DH14" s="619"/>
      <c r="DI14" s="619"/>
      <c r="DJ14" s="619"/>
      <c r="DK14" s="619"/>
      <c r="DL14" s="619"/>
      <c r="DM14" s="619"/>
      <c r="DN14" s="619"/>
      <c r="DO14" s="619"/>
      <c r="DP14" s="620"/>
      <c r="DQ14" s="624">
        <v>902055</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31479</v>
      </c>
      <c r="S15" s="619"/>
      <c r="T15" s="619"/>
      <c r="U15" s="619"/>
      <c r="V15" s="619"/>
      <c r="W15" s="619"/>
      <c r="X15" s="619"/>
      <c r="Y15" s="620"/>
      <c r="Z15" s="671">
        <v>0.1</v>
      </c>
      <c r="AA15" s="671"/>
      <c r="AB15" s="671"/>
      <c r="AC15" s="671"/>
      <c r="AD15" s="672">
        <v>31479</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554009</v>
      </c>
      <c r="BH15" s="619"/>
      <c r="BI15" s="619"/>
      <c r="BJ15" s="619"/>
      <c r="BK15" s="619"/>
      <c r="BL15" s="619"/>
      <c r="BM15" s="619"/>
      <c r="BN15" s="620"/>
      <c r="BO15" s="671">
        <v>7.7</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4114033</v>
      </c>
      <c r="CS15" s="619"/>
      <c r="CT15" s="619"/>
      <c r="CU15" s="619"/>
      <c r="CV15" s="619"/>
      <c r="CW15" s="619"/>
      <c r="CX15" s="619"/>
      <c r="CY15" s="620"/>
      <c r="CZ15" s="671">
        <v>16.899999999999999</v>
      </c>
      <c r="DA15" s="671"/>
      <c r="DB15" s="671"/>
      <c r="DC15" s="671"/>
      <c r="DD15" s="624">
        <v>2397352</v>
      </c>
      <c r="DE15" s="619"/>
      <c r="DF15" s="619"/>
      <c r="DG15" s="619"/>
      <c r="DH15" s="619"/>
      <c r="DI15" s="619"/>
      <c r="DJ15" s="619"/>
      <c r="DK15" s="619"/>
      <c r="DL15" s="619"/>
      <c r="DM15" s="619"/>
      <c r="DN15" s="619"/>
      <c r="DO15" s="619"/>
      <c r="DP15" s="620"/>
      <c r="DQ15" s="624">
        <v>1851025</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3387722</v>
      </c>
      <c r="S16" s="619"/>
      <c r="T16" s="619"/>
      <c r="U16" s="619"/>
      <c r="V16" s="619"/>
      <c r="W16" s="619"/>
      <c r="X16" s="619"/>
      <c r="Y16" s="620"/>
      <c r="Z16" s="671">
        <v>13.7</v>
      </c>
      <c r="AA16" s="671"/>
      <c r="AB16" s="671"/>
      <c r="AC16" s="671"/>
      <c r="AD16" s="672">
        <v>3009863</v>
      </c>
      <c r="AE16" s="672"/>
      <c r="AF16" s="672"/>
      <c r="AG16" s="672"/>
      <c r="AH16" s="672"/>
      <c r="AI16" s="672"/>
      <c r="AJ16" s="672"/>
      <c r="AK16" s="672"/>
      <c r="AL16" s="641">
        <v>26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2489</v>
      </c>
      <c r="BH16" s="619"/>
      <c r="BI16" s="619"/>
      <c r="BJ16" s="619"/>
      <c r="BK16" s="619"/>
      <c r="BL16" s="619"/>
      <c r="BM16" s="619"/>
      <c r="BN16" s="620"/>
      <c r="BO16" s="671">
        <v>0</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3009863</v>
      </c>
      <c r="S17" s="619"/>
      <c r="T17" s="619"/>
      <c r="U17" s="619"/>
      <c r="V17" s="619"/>
      <c r="W17" s="619"/>
      <c r="X17" s="619"/>
      <c r="Y17" s="620"/>
      <c r="Z17" s="671">
        <v>12.1</v>
      </c>
      <c r="AA17" s="671"/>
      <c r="AB17" s="671"/>
      <c r="AC17" s="671"/>
      <c r="AD17" s="672">
        <v>3009863</v>
      </c>
      <c r="AE17" s="672"/>
      <c r="AF17" s="672"/>
      <c r="AG17" s="672"/>
      <c r="AH17" s="672"/>
      <c r="AI17" s="672"/>
      <c r="AJ17" s="672"/>
      <c r="AK17" s="672"/>
      <c r="AL17" s="641">
        <v>26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2025963</v>
      </c>
      <c r="CS17" s="619"/>
      <c r="CT17" s="619"/>
      <c r="CU17" s="619"/>
      <c r="CV17" s="619"/>
      <c r="CW17" s="619"/>
      <c r="CX17" s="619"/>
      <c r="CY17" s="620"/>
      <c r="CZ17" s="671">
        <v>8.3000000000000007</v>
      </c>
      <c r="DA17" s="671"/>
      <c r="DB17" s="671"/>
      <c r="DC17" s="671"/>
      <c r="DD17" s="624" t="s">
        <v>108</v>
      </c>
      <c r="DE17" s="619"/>
      <c r="DF17" s="619"/>
      <c r="DG17" s="619"/>
      <c r="DH17" s="619"/>
      <c r="DI17" s="619"/>
      <c r="DJ17" s="619"/>
      <c r="DK17" s="619"/>
      <c r="DL17" s="619"/>
      <c r="DM17" s="619"/>
      <c r="DN17" s="619"/>
      <c r="DO17" s="619"/>
      <c r="DP17" s="620"/>
      <c r="DQ17" s="624">
        <v>1560323</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357022</v>
      </c>
      <c r="S18" s="619"/>
      <c r="T18" s="619"/>
      <c r="U18" s="619"/>
      <c r="V18" s="619"/>
      <c r="W18" s="619"/>
      <c r="X18" s="619"/>
      <c r="Y18" s="620"/>
      <c r="Z18" s="671">
        <v>1.4</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20837</v>
      </c>
      <c r="S19" s="619"/>
      <c r="T19" s="619"/>
      <c r="U19" s="619"/>
      <c r="V19" s="619"/>
      <c r="W19" s="619"/>
      <c r="X19" s="619"/>
      <c r="Y19" s="620"/>
      <c r="Z19" s="671">
        <v>0.1</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382704</v>
      </c>
      <c r="BH19" s="619"/>
      <c r="BI19" s="619"/>
      <c r="BJ19" s="619"/>
      <c r="BK19" s="619"/>
      <c r="BL19" s="619"/>
      <c r="BM19" s="619"/>
      <c r="BN19" s="620"/>
      <c r="BO19" s="671">
        <v>5.3</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12259832</v>
      </c>
      <c r="S20" s="619"/>
      <c r="T20" s="619"/>
      <c r="U20" s="619"/>
      <c r="V20" s="619"/>
      <c r="W20" s="619"/>
      <c r="X20" s="619"/>
      <c r="Y20" s="620"/>
      <c r="Z20" s="671">
        <v>49.5</v>
      </c>
      <c r="AA20" s="671"/>
      <c r="AB20" s="671"/>
      <c r="AC20" s="671"/>
      <c r="AD20" s="672">
        <v>11499269</v>
      </c>
      <c r="AE20" s="672"/>
      <c r="AF20" s="672"/>
      <c r="AG20" s="672"/>
      <c r="AH20" s="672"/>
      <c r="AI20" s="672"/>
      <c r="AJ20" s="672"/>
      <c r="AK20" s="672"/>
      <c r="AL20" s="641">
        <v>99.3</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382704</v>
      </c>
      <c r="BH20" s="619"/>
      <c r="BI20" s="619"/>
      <c r="BJ20" s="619"/>
      <c r="BK20" s="619"/>
      <c r="BL20" s="619"/>
      <c r="BM20" s="619"/>
      <c r="BN20" s="620"/>
      <c r="BO20" s="671">
        <v>5.3</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24317374</v>
      </c>
      <c r="CS20" s="619"/>
      <c r="CT20" s="619"/>
      <c r="CU20" s="619"/>
      <c r="CV20" s="619"/>
      <c r="CW20" s="619"/>
      <c r="CX20" s="619"/>
      <c r="CY20" s="620"/>
      <c r="CZ20" s="671">
        <v>100</v>
      </c>
      <c r="DA20" s="671"/>
      <c r="DB20" s="671"/>
      <c r="DC20" s="671"/>
      <c r="DD20" s="624">
        <v>3227199</v>
      </c>
      <c r="DE20" s="619"/>
      <c r="DF20" s="619"/>
      <c r="DG20" s="619"/>
      <c r="DH20" s="619"/>
      <c r="DI20" s="619"/>
      <c r="DJ20" s="619"/>
      <c r="DK20" s="619"/>
      <c r="DL20" s="619"/>
      <c r="DM20" s="619"/>
      <c r="DN20" s="619"/>
      <c r="DO20" s="619"/>
      <c r="DP20" s="620"/>
      <c r="DQ20" s="624">
        <v>14295612</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9502</v>
      </c>
      <c r="S21" s="619"/>
      <c r="T21" s="619"/>
      <c r="U21" s="619"/>
      <c r="V21" s="619"/>
      <c r="W21" s="619"/>
      <c r="X21" s="619"/>
      <c r="Y21" s="620"/>
      <c r="Z21" s="671">
        <v>0</v>
      </c>
      <c r="AA21" s="671"/>
      <c r="AB21" s="671"/>
      <c r="AC21" s="671"/>
      <c r="AD21" s="672">
        <v>9502</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13537</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287815</v>
      </c>
      <c r="S23" s="619"/>
      <c r="T23" s="619"/>
      <c r="U23" s="619"/>
      <c r="V23" s="619"/>
      <c r="W23" s="619"/>
      <c r="X23" s="619"/>
      <c r="Y23" s="620"/>
      <c r="Z23" s="671">
        <v>1.2</v>
      </c>
      <c r="AA23" s="671"/>
      <c r="AB23" s="671"/>
      <c r="AC23" s="671"/>
      <c r="AD23" s="672">
        <v>61778</v>
      </c>
      <c r="AE23" s="672"/>
      <c r="AF23" s="672"/>
      <c r="AG23" s="672"/>
      <c r="AH23" s="672"/>
      <c r="AI23" s="672"/>
      <c r="AJ23" s="672"/>
      <c r="AK23" s="672"/>
      <c r="AL23" s="641">
        <v>0.5</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382704</v>
      </c>
      <c r="BH23" s="619"/>
      <c r="BI23" s="619"/>
      <c r="BJ23" s="619"/>
      <c r="BK23" s="619"/>
      <c r="BL23" s="619"/>
      <c r="BM23" s="619"/>
      <c r="BN23" s="620"/>
      <c r="BO23" s="671">
        <v>5.3</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135458</v>
      </c>
      <c r="S24" s="619"/>
      <c r="T24" s="619"/>
      <c r="U24" s="619"/>
      <c r="V24" s="619"/>
      <c r="W24" s="619"/>
      <c r="X24" s="619"/>
      <c r="Y24" s="620"/>
      <c r="Z24" s="671">
        <v>0.5</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9750023</v>
      </c>
      <c r="CS24" s="669"/>
      <c r="CT24" s="669"/>
      <c r="CU24" s="669"/>
      <c r="CV24" s="669"/>
      <c r="CW24" s="669"/>
      <c r="CX24" s="669"/>
      <c r="CY24" s="716"/>
      <c r="CZ24" s="720">
        <v>40.1</v>
      </c>
      <c r="DA24" s="721"/>
      <c r="DB24" s="721"/>
      <c r="DC24" s="722"/>
      <c r="DD24" s="715">
        <v>5917810</v>
      </c>
      <c r="DE24" s="669"/>
      <c r="DF24" s="669"/>
      <c r="DG24" s="669"/>
      <c r="DH24" s="669"/>
      <c r="DI24" s="669"/>
      <c r="DJ24" s="669"/>
      <c r="DK24" s="716"/>
      <c r="DL24" s="715">
        <v>5916026</v>
      </c>
      <c r="DM24" s="669"/>
      <c r="DN24" s="669"/>
      <c r="DO24" s="669"/>
      <c r="DP24" s="669"/>
      <c r="DQ24" s="669"/>
      <c r="DR24" s="669"/>
      <c r="DS24" s="669"/>
      <c r="DT24" s="669"/>
      <c r="DU24" s="669"/>
      <c r="DV24" s="716"/>
      <c r="DW24" s="717">
        <v>46.9</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3614477</v>
      </c>
      <c r="S25" s="619"/>
      <c r="T25" s="619"/>
      <c r="U25" s="619"/>
      <c r="V25" s="619"/>
      <c r="W25" s="619"/>
      <c r="X25" s="619"/>
      <c r="Y25" s="620"/>
      <c r="Z25" s="671">
        <v>14.6</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3528454</v>
      </c>
      <c r="CS25" s="637"/>
      <c r="CT25" s="637"/>
      <c r="CU25" s="637"/>
      <c r="CV25" s="637"/>
      <c r="CW25" s="637"/>
      <c r="CX25" s="637"/>
      <c r="CY25" s="638"/>
      <c r="CZ25" s="621">
        <v>14.5</v>
      </c>
      <c r="DA25" s="639"/>
      <c r="DB25" s="639"/>
      <c r="DC25" s="640"/>
      <c r="DD25" s="624">
        <v>3185608</v>
      </c>
      <c r="DE25" s="637"/>
      <c r="DF25" s="637"/>
      <c r="DG25" s="637"/>
      <c r="DH25" s="637"/>
      <c r="DI25" s="637"/>
      <c r="DJ25" s="637"/>
      <c r="DK25" s="638"/>
      <c r="DL25" s="624">
        <v>3185148</v>
      </c>
      <c r="DM25" s="637"/>
      <c r="DN25" s="637"/>
      <c r="DO25" s="637"/>
      <c r="DP25" s="637"/>
      <c r="DQ25" s="637"/>
      <c r="DR25" s="637"/>
      <c r="DS25" s="637"/>
      <c r="DT25" s="637"/>
      <c r="DU25" s="637"/>
      <c r="DV25" s="638"/>
      <c r="DW25" s="641">
        <v>25.3</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2320342</v>
      </c>
      <c r="CS26" s="619"/>
      <c r="CT26" s="619"/>
      <c r="CU26" s="619"/>
      <c r="CV26" s="619"/>
      <c r="CW26" s="619"/>
      <c r="CX26" s="619"/>
      <c r="CY26" s="620"/>
      <c r="CZ26" s="621">
        <v>9.5</v>
      </c>
      <c r="DA26" s="639"/>
      <c r="DB26" s="639"/>
      <c r="DC26" s="640"/>
      <c r="DD26" s="624">
        <v>2002178</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2259515</v>
      </c>
      <c r="S27" s="619"/>
      <c r="T27" s="619"/>
      <c r="U27" s="619"/>
      <c r="V27" s="619"/>
      <c r="W27" s="619"/>
      <c r="X27" s="619"/>
      <c r="Y27" s="620"/>
      <c r="Z27" s="671">
        <v>9.1</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7238062</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4195606</v>
      </c>
      <c r="CS27" s="637"/>
      <c r="CT27" s="637"/>
      <c r="CU27" s="637"/>
      <c r="CV27" s="637"/>
      <c r="CW27" s="637"/>
      <c r="CX27" s="637"/>
      <c r="CY27" s="638"/>
      <c r="CZ27" s="621">
        <v>17.3</v>
      </c>
      <c r="DA27" s="639"/>
      <c r="DB27" s="639"/>
      <c r="DC27" s="640"/>
      <c r="DD27" s="624">
        <v>1171879</v>
      </c>
      <c r="DE27" s="637"/>
      <c r="DF27" s="637"/>
      <c r="DG27" s="637"/>
      <c r="DH27" s="637"/>
      <c r="DI27" s="637"/>
      <c r="DJ27" s="637"/>
      <c r="DK27" s="638"/>
      <c r="DL27" s="624">
        <v>1170555</v>
      </c>
      <c r="DM27" s="637"/>
      <c r="DN27" s="637"/>
      <c r="DO27" s="637"/>
      <c r="DP27" s="637"/>
      <c r="DQ27" s="637"/>
      <c r="DR27" s="637"/>
      <c r="DS27" s="637"/>
      <c r="DT27" s="637"/>
      <c r="DU27" s="637"/>
      <c r="DV27" s="638"/>
      <c r="DW27" s="641">
        <v>9.3000000000000007</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41469</v>
      </c>
      <c r="S28" s="619"/>
      <c r="T28" s="619"/>
      <c r="U28" s="619"/>
      <c r="V28" s="619"/>
      <c r="W28" s="619"/>
      <c r="X28" s="619"/>
      <c r="Y28" s="620"/>
      <c r="Z28" s="671">
        <v>0.2</v>
      </c>
      <c r="AA28" s="671"/>
      <c r="AB28" s="671"/>
      <c r="AC28" s="671"/>
      <c r="AD28" s="672">
        <v>10523</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2025963</v>
      </c>
      <c r="CS28" s="619"/>
      <c r="CT28" s="619"/>
      <c r="CU28" s="619"/>
      <c r="CV28" s="619"/>
      <c r="CW28" s="619"/>
      <c r="CX28" s="619"/>
      <c r="CY28" s="620"/>
      <c r="CZ28" s="621">
        <v>8.3000000000000007</v>
      </c>
      <c r="DA28" s="639"/>
      <c r="DB28" s="639"/>
      <c r="DC28" s="640"/>
      <c r="DD28" s="624">
        <v>1560323</v>
      </c>
      <c r="DE28" s="619"/>
      <c r="DF28" s="619"/>
      <c r="DG28" s="619"/>
      <c r="DH28" s="619"/>
      <c r="DI28" s="619"/>
      <c r="DJ28" s="619"/>
      <c r="DK28" s="620"/>
      <c r="DL28" s="624">
        <v>1560323</v>
      </c>
      <c r="DM28" s="619"/>
      <c r="DN28" s="619"/>
      <c r="DO28" s="619"/>
      <c r="DP28" s="619"/>
      <c r="DQ28" s="619"/>
      <c r="DR28" s="619"/>
      <c r="DS28" s="619"/>
      <c r="DT28" s="619"/>
      <c r="DU28" s="619"/>
      <c r="DV28" s="620"/>
      <c r="DW28" s="641">
        <v>12.4</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14463</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2025963</v>
      </c>
      <c r="CS29" s="637"/>
      <c r="CT29" s="637"/>
      <c r="CU29" s="637"/>
      <c r="CV29" s="637"/>
      <c r="CW29" s="637"/>
      <c r="CX29" s="637"/>
      <c r="CY29" s="638"/>
      <c r="CZ29" s="621">
        <v>8.3000000000000007</v>
      </c>
      <c r="DA29" s="639"/>
      <c r="DB29" s="639"/>
      <c r="DC29" s="640"/>
      <c r="DD29" s="624">
        <v>1560323</v>
      </c>
      <c r="DE29" s="637"/>
      <c r="DF29" s="637"/>
      <c r="DG29" s="637"/>
      <c r="DH29" s="637"/>
      <c r="DI29" s="637"/>
      <c r="DJ29" s="637"/>
      <c r="DK29" s="638"/>
      <c r="DL29" s="624">
        <v>1560323</v>
      </c>
      <c r="DM29" s="637"/>
      <c r="DN29" s="637"/>
      <c r="DO29" s="637"/>
      <c r="DP29" s="637"/>
      <c r="DQ29" s="637"/>
      <c r="DR29" s="637"/>
      <c r="DS29" s="637"/>
      <c r="DT29" s="637"/>
      <c r="DU29" s="637"/>
      <c r="DV29" s="638"/>
      <c r="DW29" s="641">
        <v>12.4</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1181661</v>
      </c>
      <c r="S30" s="619"/>
      <c r="T30" s="619"/>
      <c r="U30" s="619"/>
      <c r="V30" s="619"/>
      <c r="W30" s="619"/>
      <c r="X30" s="619"/>
      <c r="Y30" s="620"/>
      <c r="Z30" s="671">
        <v>4.8</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96.4</v>
      </c>
      <c r="BH30" s="685"/>
      <c r="BI30" s="685"/>
      <c r="BJ30" s="685"/>
      <c r="BK30" s="685"/>
      <c r="BL30" s="685"/>
      <c r="BM30" s="686">
        <v>86.1</v>
      </c>
      <c r="BN30" s="685"/>
      <c r="BO30" s="685"/>
      <c r="BP30" s="685"/>
      <c r="BQ30" s="687"/>
      <c r="BR30" s="684">
        <v>96.3</v>
      </c>
      <c r="BS30" s="685"/>
      <c r="BT30" s="685"/>
      <c r="BU30" s="685"/>
      <c r="BV30" s="685"/>
      <c r="BW30" s="685"/>
      <c r="BX30" s="686">
        <v>86.2</v>
      </c>
      <c r="BY30" s="685"/>
      <c r="BZ30" s="685"/>
      <c r="CA30" s="685"/>
      <c r="CB30" s="687"/>
      <c r="CD30" s="690"/>
      <c r="CE30" s="691"/>
      <c r="CF30" s="655" t="s">
        <v>290</v>
      </c>
      <c r="CG30" s="652"/>
      <c r="CH30" s="652"/>
      <c r="CI30" s="652"/>
      <c r="CJ30" s="652"/>
      <c r="CK30" s="652"/>
      <c r="CL30" s="652"/>
      <c r="CM30" s="652"/>
      <c r="CN30" s="652"/>
      <c r="CO30" s="652"/>
      <c r="CP30" s="652"/>
      <c r="CQ30" s="653"/>
      <c r="CR30" s="618">
        <v>1775038</v>
      </c>
      <c r="CS30" s="619"/>
      <c r="CT30" s="619"/>
      <c r="CU30" s="619"/>
      <c r="CV30" s="619"/>
      <c r="CW30" s="619"/>
      <c r="CX30" s="619"/>
      <c r="CY30" s="620"/>
      <c r="CZ30" s="621">
        <v>7.3</v>
      </c>
      <c r="DA30" s="639"/>
      <c r="DB30" s="639"/>
      <c r="DC30" s="640"/>
      <c r="DD30" s="624">
        <v>1409610</v>
      </c>
      <c r="DE30" s="619"/>
      <c r="DF30" s="619"/>
      <c r="DG30" s="619"/>
      <c r="DH30" s="619"/>
      <c r="DI30" s="619"/>
      <c r="DJ30" s="619"/>
      <c r="DK30" s="620"/>
      <c r="DL30" s="624">
        <v>1409610</v>
      </c>
      <c r="DM30" s="619"/>
      <c r="DN30" s="619"/>
      <c r="DO30" s="619"/>
      <c r="DP30" s="619"/>
      <c r="DQ30" s="619"/>
      <c r="DR30" s="619"/>
      <c r="DS30" s="619"/>
      <c r="DT30" s="619"/>
      <c r="DU30" s="619"/>
      <c r="DV30" s="620"/>
      <c r="DW30" s="641">
        <v>11.2</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348625</v>
      </c>
      <c r="S31" s="619"/>
      <c r="T31" s="619"/>
      <c r="U31" s="619"/>
      <c r="V31" s="619"/>
      <c r="W31" s="619"/>
      <c r="X31" s="619"/>
      <c r="Y31" s="620"/>
      <c r="Z31" s="671">
        <v>1.4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96.2</v>
      </c>
      <c r="BH31" s="637"/>
      <c r="BI31" s="637"/>
      <c r="BJ31" s="637"/>
      <c r="BK31" s="637"/>
      <c r="BL31" s="637"/>
      <c r="BM31" s="673">
        <v>85.3</v>
      </c>
      <c r="BN31" s="683"/>
      <c r="BO31" s="683"/>
      <c r="BP31" s="683"/>
      <c r="BQ31" s="647"/>
      <c r="BR31" s="682">
        <v>96.1</v>
      </c>
      <c r="BS31" s="637"/>
      <c r="BT31" s="637"/>
      <c r="BU31" s="637"/>
      <c r="BV31" s="637"/>
      <c r="BW31" s="637"/>
      <c r="BX31" s="673">
        <v>85.9</v>
      </c>
      <c r="BY31" s="683"/>
      <c r="BZ31" s="683"/>
      <c r="CA31" s="683"/>
      <c r="CB31" s="647"/>
      <c r="CD31" s="690"/>
      <c r="CE31" s="691"/>
      <c r="CF31" s="655" t="s">
        <v>294</v>
      </c>
      <c r="CG31" s="652"/>
      <c r="CH31" s="652"/>
      <c r="CI31" s="652"/>
      <c r="CJ31" s="652"/>
      <c r="CK31" s="652"/>
      <c r="CL31" s="652"/>
      <c r="CM31" s="652"/>
      <c r="CN31" s="652"/>
      <c r="CO31" s="652"/>
      <c r="CP31" s="652"/>
      <c r="CQ31" s="653"/>
      <c r="CR31" s="618">
        <v>250925</v>
      </c>
      <c r="CS31" s="637"/>
      <c r="CT31" s="637"/>
      <c r="CU31" s="637"/>
      <c r="CV31" s="637"/>
      <c r="CW31" s="637"/>
      <c r="CX31" s="637"/>
      <c r="CY31" s="638"/>
      <c r="CZ31" s="621">
        <v>1</v>
      </c>
      <c r="DA31" s="639"/>
      <c r="DB31" s="639"/>
      <c r="DC31" s="640"/>
      <c r="DD31" s="624">
        <v>150713</v>
      </c>
      <c r="DE31" s="637"/>
      <c r="DF31" s="637"/>
      <c r="DG31" s="637"/>
      <c r="DH31" s="637"/>
      <c r="DI31" s="637"/>
      <c r="DJ31" s="637"/>
      <c r="DK31" s="638"/>
      <c r="DL31" s="624">
        <v>150713</v>
      </c>
      <c r="DM31" s="637"/>
      <c r="DN31" s="637"/>
      <c r="DO31" s="637"/>
      <c r="DP31" s="637"/>
      <c r="DQ31" s="637"/>
      <c r="DR31" s="637"/>
      <c r="DS31" s="637"/>
      <c r="DT31" s="637"/>
      <c r="DU31" s="637"/>
      <c r="DV31" s="638"/>
      <c r="DW31" s="641">
        <v>1.2</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929497</v>
      </c>
      <c r="S32" s="619"/>
      <c r="T32" s="619"/>
      <c r="U32" s="619"/>
      <c r="V32" s="619"/>
      <c r="W32" s="619"/>
      <c r="X32" s="619"/>
      <c r="Y32" s="620"/>
      <c r="Z32" s="671">
        <v>3.8</v>
      </c>
      <c r="AA32" s="671"/>
      <c r="AB32" s="671"/>
      <c r="AC32" s="671"/>
      <c r="AD32" s="672">
        <v>427</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96.1</v>
      </c>
      <c r="BH32" s="603"/>
      <c r="BI32" s="603"/>
      <c r="BJ32" s="603"/>
      <c r="BK32" s="603"/>
      <c r="BL32" s="603"/>
      <c r="BM32" s="666">
        <v>85.1</v>
      </c>
      <c r="BN32" s="603"/>
      <c r="BO32" s="603"/>
      <c r="BP32" s="603"/>
      <c r="BQ32" s="660"/>
      <c r="BR32" s="681">
        <v>95.8</v>
      </c>
      <c r="BS32" s="603"/>
      <c r="BT32" s="603"/>
      <c r="BU32" s="603"/>
      <c r="BV32" s="603"/>
      <c r="BW32" s="603"/>
      <c r="BX32" s="666">
        <v>84.9</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3684200</v>
      </c>
      <c r="S33" s="619"/>
      <c r="T33" s="619"/>
      <c r="U33" s="619"/>
      <c r="V33" s="619"/>
      <c r="W33" s="619"/>
      <c r="X33" s="619"/>
      <c r="Y33" s="620"/>
      <c r="Z33" s="671">
        <v>14.9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11340152</v>
      </c>
      <c r="CS33" s="637"/>
      <c r="CT33" s="637"/>
      <c r="CU33" s="637"/>
      <c r="CV33" s="637"/>
      <c r="CW33" s="637"/>
      <c r="CX33" s="637"/>
      <c r="CY33" s="638"/>
      <c r="CZ33" s="621">
        <v>46.6</v>
      </c>
      <c r="DA33" s="639"/>
      <c r="DB33" s="639"/>
      <c r="DC33" s="640"/>
      <c r="DD33" s="624">
        <v>7633564</v>
      </c>
      <c r="DE33" s="637"/>
      <c r="DF33" s="637"/>
      <c r="DG33" s="637"/>
      <c r="DH33" s="637"/>
      <c r="DI33" s="637"/>
      <c r="DJ33" s="637"/>
      <c r="DK33" s="638"/>
      <c r="DL33" s="624">
        <v>5799680</v>
      </c>
      <c r="DM33" s="637"/>
      <c r="DN33" s="637"/>
      <c r="DO33" s="637"/>
      <c r="DP33" s="637"/>
      <c r="DQ33" s="637"/>
      <c r="DR33" s="637"/>
      <c r="DS33" s="637"/>
      <c r="DT33" s="637"/>
      <c r="DU33" s="637"/>
      <c r="DV33" s="638"/>
      <c r="DW33" s="641">
        <v>46</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2350623</v>
      </c>
      <c r="CS34" s="619"/>
      <c r="CT34" s="619"/>
      <c r="CU34" s="619"/>
      <c r="CV34" s="619"/>
      <c r="CW34" s="619"/>
      <c r="CX34" s="619"/>
      <c r="CY34" s="620"/>
      <c r="CZ34" s="621">
        <v>9.6999999999999993</v>
      </c>
      <c r="DA34" s="639"/>
      <c r="DB34" s="639"/>
      <c r="DC34" s="640"/>
      <c r="DD34" s="624">
        <v>1978860</v>
      </c>
      <c r="DE34" s="619"/>
      <c r="DF34" s="619"/>
      <c r="DG34" s="619"/>
      <c r="DH34" s="619"/>
      <c r="DI34" s="619"/>
      <c r="DJ34" s="619"/>
      <c r="DK34" s="620"/>
      <c r="DL34" s="624">
        <v>1820200</v>
      </c>
      <c r="DM34" s="619"/>
      <c r="DN34" s="619"/>
      <c r="DO34" s="619"/>
      <c r="DP34" s="619"/>
      <c r="DQ34" s="619"/>
      <c r="DR34" s="619"/>
      <c r="DS34" s="619"/>
      <c r="DT34" s="619"/>
      <c r="DU34" s="619"/>
      <c r="DV34" s="620"/>
      <c r="DW34" s="641">
        <v>14.4</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1025900</v>
      </c>
      <c r="S35" s="619"/>
      <c r="T35" s="619"/>
      <c r="U35" s="619"/>
      <c r="V35" s="619"/>
      <c r="W35" s="619"/>
      <c r="X35" s="619"/>
      <c r="Y35" s="620"/>
      <c r="Z35" s="671">
        <v>4.0999999999999996</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2940785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300021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209958</v>
      </c>
      <c r="CS35" s="637"/>
      <c r="CT35" s="637"/>
      <c r="CU35" s="637"/>
      <c r="CV35" s="637"/>
      <c r="CW35" s="637"/>
      <c r="CX35" s="637"/>
      <c r="CY35" s="638"/>
      <c r="CZ35" s="621">
        <v>0.9</v>
      </c>
      <c r="DA35" s="639"/>
      <c r="DB35" s="639"/>
      <c r="DC35" s="640"/>
      <c r="DD35" s="624">
        <v>206745</v>
      </c>
      <c r="DE35" s="637"/>
      <c r="DF35" s="637"/>
      <c r="DG35" s="637"/>
      <c r="DH35" s="637"/>
      <c r="DI35" s="637"/>
      <c r="DJ35" s="637"/>
      <c r="DK35" s="638"/>
      <c r="DL35" s="624">
        <v>201945</v>
      </c>
      <c r="DM35" s="637"/>
      <c r="DN35" s="637"/>
      <c r="DO35" s="637"/>
      <c r="DP35" s="637"/>
      <c r="DQ35" s="637"/>
      <c r="DR35" s="637"/>
      <c r="DS35" s="637"/>
      <c r="DT35" s="637"/>
      <c r="DU35" s="637"/>
      <c r="DV35" s="638"/>
      <c r="DW35" s="641">
        <v>1.6</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24780051</v>
      </c>
      <c r="S36" s="659"/>
      <c r="T36" s="659"/>
      <c r="U36" s="659"/>
      <c r="V36" s="659"/>
      <c r="W36" s="659"/>
      <c r="X36" s="659"/>
      <c r="Y36" s="662"/>
      <c r="Z36" s="663">
        <v>100</v>
      </c>
      <c r="AA36" s="663"/>
      <c r="AB36" s="663"/>
      <c r="AC36" s="663"/>
      <c r="AD36" s="664">
        <v>11581499</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855000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75357</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4408358</v>
      </c>
      <c r="CS36" s="619"/>
      <c r="CT36" s="619"/>
      <c r="CU36" s="619"/>
      <c r="CV36" s="619"/>
      <c r="CW36" s="619"/>
      <c r="CX36" s="619"/>
      <c r="CY36" s="620"/>
      <c r="CZ36" s="621">
        <v>18.100000000000001</v>
      </c>
      <c r="DA36" s="639"/>
      <c r="DB36" s="639"/>
      <c r="DC36" s="640"/>
      <c r="DD36" s="624">
        <v>3013676</v>
      </c>
      <c r="DE36" s="619"/>
      <c r="DF36" s="619"/>
      <c r="DG36" s="619"/>
      <c r="DH36" s="619"/>
      <c r="DI36" s="619"/>
      <c r="DJ36" s="619"/>
      <c r="DK36" s="620"/>
      <c r="DL36" s="624">
        <v>1717808</v>
      </c>
      <c r="DM36" s="619"/>
      <c r="DN36" s="619"/>
      <c r="DO36" s="619"/>
      <c r="DP36" s="619"/>
      <c r="DQ36" s="619"/>
      <c r="DR36" s="619"/>
      <c r="DS36" s="619"/>
      <c r="DT36" s="619"/>
      <c r="DU36" s="619"/>
      <c r="DV36" s="620"/>
      <c r="DW36" s="641">
        <v>13.6</v>
      </c>
      <c r="DX36" s="642"/>
      <c r="DY36" s="642"/>
      <c r="DZ36" s="642"/>
      <c r="EA36" s="642"/>
      <c r="EB36" s="642"/>
      <c r="EC36" s="643"/>
    </row>
    <row r="37" spans="2:133" ht="11.25" customHeight="1">
      <c r="AQ37" s="644" t="s">
        <v>312</v>
      </c>
      <c r="AR37" s="645"/>
      <c r="AS37" s="645"/>
      <c r="AT37" s="645"/>
      <c r="AU37" s="645"/>
      <c r="AV37" s="645"/>
      <c r="AW37" s="645"/>
      <c r="AX37" s="645"/>
      <c r="AY37" s="646"/>
      <c r="AZ37" s="618">
        <v>136480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11817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1489004</v>
      </c>
      <c r="CS37" s="637"/>
      <c r="CT37" s="637"/>
      <c r="CU37" s="637"/>
      <c r="CV37" s="637"/>
      <c r="CW37" s="637"/>
      <c r="CX37" s="637"/>
      <c r="CY37" s="638"/>
      <c r="CZ37" s="621">
        <v>6.1</v>
      </c>
      <c r="DA37" s="639"/>
      <c r="DB37" s="639"/>
      <c r="DC37" s="640"/>
      <c r="DD37" s="624">
        <v>1488279</v>
      </c>
      <c r="DE37" s="637"/>
      <c r="DF37" s="637"/>
      <c r="DG37" s="637"/>
      <c r="DH37" s="637"/>
      <c r="DI37" s="637"/>
      <c r="DJ37" s="637"/>
      <c r="DK37" s="638"/>
      <c r="DL37" s="624">
        <v>1409142</v>
      </c>
      <c r="DM37" s="637"/>
      <c r="DN37" s="637"/>
      <c r="DO37" s="637"/>
      <c r="DP37" s="637"/>
      <c r="DQ37" s="637"/>
      <c r="DR37" s="637"/>
      <c r="DS37" s="637"/>
      <c r="DT37" s="637"/>
      <c r="DU37" s="637"/>
      <c r="DV37" s="638"/>
      <c r="DW37" s="641">
        <v>11.2</v>
      </c>
      <c r="DX37" s="642"/>
      <c r="DY37" s="642"/>
      <c r="DZ37" s="642"/>
      <c r="EA37" s="642"/>
      <c r="EB37" s="642"/>
      <c r="EC37" s="643"/>
    </row>
    <row r="38" spans="2:133" ht="11.25" customHeight="1">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20076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2804305</v>
      </c>
      <c r="CS38" s="619"/>
      <c r="CT38" s="619"/>
      <c r="CU38" s="619"/>
      <c r="CV38" s="619"/>
      <c r="CW38" s="619"/>
      <c r="CX38" s="619"/>
      <c r="CY38" s="620"/>
      <c r="CZ38" s="621">
        <v>11.5</v>
      </c>
      <c r="DA38" s="639"/>
      <c r="DB38" s="639"/>
      <c r="DC38" s="640"/>
      <c r="DD38" s="624">
        <v>2371437</v>
      </c>
      <c r="DE38" s="619"/>
      <c r="DF38" s="619"/>
      <c r="DG38" s="619"/>
      <c r="DH38" s="619"/>
      <c r="DI38" s="619"/>
      <c r="DJ38" s="619"/>
      <c r="DK38" s="620"/>
      <c r="DL38" s="624">
        <v>2059727</v>
      </c>
      <c r="DM38" s="619"/>
      <c r="DN38" s="619"/>
      <c r="DO38" s="619"/>
      <c r="DP38" s="619"/>
      <c r="DQ38" s="619"/>
      <c r="DR38" s="619"/>
      <c r="DS38" s="619"/>
      <c r="DT38" s="619"/>
      <c r="DU38" s="619"/>
      <c r="DV38" s="620"/>
      <c r="DW38" s="641">
        <v>16.3</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1152796</v>
      </c>
      <c r="CS39" s="637"/>
      <c r="CT39" s="637"/>
      <c r="CU39" s="637"/>
      <c r="CV39" s="637"/>
      <c r="CW39" s="637"/>
      <c r="CX39" s="637"/>
      <c r="CY39" s="638"/>
      <c r="CZ39" s="621">
        <v>4.7</v>
      </c>
      <c r="DA39" s="639"/>
      <c r="DB39" s="639"/>
      <c r="DC39" s="640"/>
      <c r="DD39" s="624" t="s">
        <v>108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764360</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414112</v>
      </c>
      <c r="CS40" s="619"/>
      <c r="CT40" s="619"/>
      <c r="CU40" s="619"/>
      <c r="CV40" s="619"/>
      <c r="CW40" s="619"/>
      <c r="CX40" s="619"/>
      <c r="CY40" s="620"/>
      <c r="CZ40" s="621">
        <v>1.7</v>
      </c>
      <c r="DA40" s="639"/>
      <c r="DB40" s="639"/>
      <c r="DC40" s="640"/>
      <c r="DD40" s="624">
        <v>62846</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1184945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259</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3227199</v>
      </c>
      <c r="CS42" s="619"/>
      <c r="CT42" s="619"/>
      <c r="CU42" s="619"/>
      <c r="CV42" s="619"/>
      <c r="CW42" s="619"/>
      <c r="CX42" s="619"/>
      <c r="CY42" s="620"/>
      <c r="CZ42" s="621">
        <v>13.3</v>
      </c>
      <c r="DA42" s="622"/>
      <c r="DB42" s="622"/>
      <c r="DC42" s="623"/>
      <c r="DD42" s="624">
        <v>744238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185269</v>
      </c>
      <c r="CS43" s="637"/>
      <c r="CT43" s="637"/>
      <c r="CU43" s="637"/>
      <c r="CV43" s="637"/>
      <c r="CW43" s="637"/>
      <c r="CX43" s="637"/>
      <c r="CY43" s="638"/>
      <c r="CZ43" s="621">
        <v>0.8</v>
      </c>
      <c r="DA43" s="639"/>
      <c r="DB43" s="639"/>
      <c r="DC43" s="640"/>
      <c r="DD43" s="624">
        <v>185269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3227199</v>
      </c>
      <c r="CS44" s="619"/>
      <c r="CT44" s="619"/>
      <c r="CU44" s="619"/>
      <c r="CV44" s="619"/>
      <c r="CW44" s="619"/>
      <c r="CX44" s="619"/>
      <c r="CY44" s="620"/>
      <c r="CZ44" s="621">
        <v>13.3</v>
      </c>
      <c r="DA44" s="622"/>
      <c r="DB44" s="622"/>
      <c r="DC44" s="623"/>
      <c r="DD44" s="624">
        <v>744238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2201911</v>
      </c>
      <c r="CS45" s="637"/>
      <c r="CT45" s="637"/>
      <c r="CU45" s="637"/>
      <c r="CV45" s="637"/>
      <c r="CW45" s="637"/>
      <c r="CX45" s="637"/>
      <c r="CY45" s="638"/>
      <c r="CZ45" s="621">
        <v>9.1</v>
      </c>
      <c r="DA45" s="639"/>
      <c r="DB45" s="639"/>
      <c r="DC45" s="640"/>
      <c r="DD45" s="624">
        <v>153629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1025288</v>
      </c>
      <c r="CS46" s="619"/>
      <c r="CT46" s="619"/>
      <c r="CU46" s="619"/>
      <c r="CV46" s="619"/>
      <c r="CW46" s="619"/>
      <c r="CX46" s="619"/>
      <c r="CY46" s="620"/>
      <c r="CZ46" s="621">
        <v>4.2</v>
      </c>
      <c r="DA46" s="622"/>
      <c r="DB46" s="622"/>
      <c r="DC46" s="623"/>
      <c r="DD46" s="624">
        <v>590609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24317374</v>
      </c>
      <c r="CS49" s="603"/>
      <c r="CT49" s="603"/>
      <c r="CU49" s="603"/>
      <c r="CV49" s="603"/>
      <c r="CW49" s="603"/>
      <c r="CX49" s="603"/>
      <c r="CY49" s="604"/>
      <c r="CZ49" s="605">
        <v>100</v>
      </c>
      <c r="DA49" s="606"/>
      <c r="DB49" s="606"/>
      <c r="DC49" s="607"/>
      <c r="DD49" s="608">
        <v>14295612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22799</v>
      </c>
      <c r="R7" s="1131"/>
      <c r="S7" s="1131"/>
      <c r="T7" s="1131"/>
      <c r="U7" s="1131"/>
      <c r="V7" s="1131">
        <v>22336</v>
      </c>
      <c r="W7" s="1131"/>
      <c r="X7" s="1131"/>
      <c r="Y7" s="1131"/>
      <c r="Z7" s="1131"/>
      <c r="AA7" s="1131">
        <v>463</v>
      </c>
      <c r="AB7" s="1131"/>
      <c r="AC7" s="1131"/>
      <c r="AD7" s="1131"/>
      <c r="AE7" s="1132"/>
      <c r="AF7" s="1133">
        <v>407</v>
      </c>
      <c r="AG7" s="1134"/>
      <c r="AH7" s="1134"/>
      <c r="AI7" s="1134"/>
      <c r="AJ7" s="1135"/>
      <c r="AK7" s="1117">
        <v>906</v>
      </c>
      <c r="AL7" s="1118"/>
      <c r="AM7" s="1118"/>
      <c r="AN7" s="1118"/>
      <c r="AO7" s="1118"/>
      <c r="AP7" s="1118">
        <v>16498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553</v>
      </c>
      <c r="BT7" s="1122"/>
      <c r="BU7" s="1122"/>
      <c r="BV7" s="1122"/>
      <c r="BW7" s="1122"/>
      <c r="BX7" s="1122"/>
      <c r="BY7" s="1122"/>
      <c r="BZ7" s="1122"/>
      <c r="CA7" s="1122"/>
      <c r="CB7" s="1122"/>
      <c r="CC7" s="1122"/>
      <c r="CD7" s="1122"/>
      <c r="CE7" s="1122"/>
      <c r="CF7" s="1122"/>
      <c r="CG7" s="1123"/>
      <c r="CH7" s="1114">
        <v>4</v>
      </c>
      <c r="CI7" s="1115"/>
      <c r="CJ7" s="1115"/>
      <c r="CK7" s="1115"/>
      <c r="CL7" s="1116"/>
      <c r="CM7" s="1114">
        <v>91</v>
      </c>
      <c r="CN7" s="1115"/>
      <c r="CO7" s="1115"/>
      <c r="CP7" s="1115"/>
      <c r="CQ7" s="1116"/>
      <c r="CR7" s="1114">
        <v>15</v>
      </c>
      <c r="CS7" s="1115"/>
      <c r="CT7" s="1115"/>
      <c r="CU7" s="1115"/>
      <c r="CV7" s="1116"/>
      <c r="CW7" s="1114" t="s">
        <v>482</v>
      </c>
      <c r="CX7" s="1115"/>
      <c r="CY7" s="1115"/>
      <c r="CZ7" s="1115"/>
      <c r="DA7" s="1116"/>
      <c r="DB7" s="1114" t="s">
        <v>482</v>
      </c>
      <c r="DC7" s="1115"/>
      <c r="DD7" s="1115"/>
      <c r="DE7" s="1115"/>
      <c r="DF7" s="1116"/>
      <c r="DG7" s="1114" t="s">
        <v>482</v>
      </c>
      <c r="DH7" s="1115"/>
      <c r="DI7" s="1115"/>
      <c r="DJ7" s="1115"/>
      <c r="DK7" s="1116"/>
      <c r="DL7" s="1114" t="s">
        <v>482</v>
      </c>
      <c r="DM7" s="1115"/>
      <c r="DN7" s="1115"/>
      <c r="DO7" s="1115"/>
      <c r="DP7" s="1116"/>
      <c r="DQ7" s="1114" t="s">
        <v>482</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2633</v>
      </c>
      <c r="R8" s="1070"/>
      <c r="S8" s="1070"/>
      <c r="T8" s="1070"/>
      <c r="U8" s="1070"/>
      <c r="V8" s="1070">
        <v>2633</v>
      </c>
      <c r="W8" s="1070"/>
      <c r="X8" s="1070"/>
      <c r="Y8" s="1070"/>
      <c r="Z8" s="1070"/>
      <c r="AA8" s="1070" t="s">
        <v>482</v>
      </c>
      <c r="AB8" s="1070"/>
      <c r="AC8" s="1070"/>
      <c r="AD8" s="1070"/>
      <c r="AE8" s="1071"/>
      <c r="AF8" s="1045" t="s">
        <v>108</v>
      </c>
      <c r="AG8" s="1046"/>
      <c r="AH8" s="1046"/>
      <c r="AI8" s="1046"/>
      <c r="AJ8" s="1047"/>
      <c r="AK8" s="1112">
        <v>652</v>
      </c>
      <c r="AL8" s="1113"/>
      <c r="AM8" s="1113"/>
      <c r="AN8" s="1113"/>
      <c r="AO8" s="1113"/>
      <c r="AP8" s="1113">
        <v>7724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554</v>
      </c>
      <c r="BT8" s="1041"/>
      <c r="BU8" s="1041"/>
      <c r="BV8" s="1041"/>
      <c r="BW8" s="1041"/>
      <c r="BX8" s="1041"/>
      <c r="BY8" s="1041"/>
      <c r="BZ8" s="1041"/>
      <c r="CA8" s="1041"/>
      <c r="CB8" s="1041"/>
      <c r="CC8" s="1041"/>
      <c r="CD8" s="1041"/>
      <c r="CE8" s="1041"/>
      <c r="CF8" s="1041"/>
      <c r="CG8" s="1042"/>
      <c r="CH8" s="1015">
        <v>12</v>
      </c>
      <c r="CI8" s="1016"/>
      <c r="CJ8" s="1016"/>
      <c r="CK8" s="1016"/>
      <c r="CL8" s="1017"/>
      <c r="CM8" s="1015">
        <v>-2</v>
      </c>
      <c r="CN8" s="1016"/>
      <c r="CO8" s="1016"/>
      <c r="CP8" s="1016"/>
      <c r="CQ8" s="1017"/>
      <c r="CR8" s="1015">
        <v>5</v>
      </c>
      <c r="CS8" s="1016"/>
      <c r="CT8" s="1016"/>
      <c r="CU8" s="1016"/>
      <c r="CV8" s="1017"/>
      <c r="CW8" s="1015" t="s">
        <v>482</v>
      </c>
      <c r="CX8" s="1016"/>
      <c r="CY8" s="1016"/>
      <c r="CZ8" s="1016"/>
      <c r="DA8" s="1017"/>
      <c r="DB8" s="1015" t="s">
        <v>482</v>
      </c>
      <c r="DC8" s="1016"/>
      <c r="DD8" s="1016"/>
      <c r="DE8" s="1016"/>
      <c r="DF8" s="1017"/>
      <c r="DG8" s="1015" t="s">
        <v>482</v>
      </c>
      <c r="DH8" s="1016"/>
      <c r="DI8" s="1016"/>
      <c r="DJ8" s="1016"/>
      <c r="DK8" s="1017"/>
      <c r="DL8" s="1015" t="s">
        <v>482</v>
      </c>
      <c r="DM8" s="1016"/>
      <c r="DN8" s="1016"/>
      <c r="DO8" s="1016"/>
      <c r="DP8" s="1017"/>
      <c r="DQ8" s="1015" t="s">
        <v>482</v>
      </c>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0</v>
      </c>
      <c r="R9" s="1070"/>
      <c r="S9" s="1070"/>
      <c r="T9" s="1070"/>
      <c r="U9" s="1070"/>
      <c r="V9" s="1070" t="s">
        <v>482</v>
      </c>
      <c r="W9" s="1070"/>
      <c r="X9" s="1070"/>
      <c r="Y9" s="1070"/>
      <c r="Z9" s="1070"/>
      <c r="AA9" s="1070">
        <v>0</v>
      </c>
      <c r="AB9" s="1070"/>
      <c r="AC9" s="1070"/>
      <c r="AD9" s="1070"/>
      <c r="AE9" s="1071"/>
      <c r="AF9" s="1045">
        <v>0</v>
      </c>
      <c r="AG9" s="1046"/>
      <c r="AH9" s="1046"/>
      <c r="AI9" s="1046"/>
      <c r="AJ9" s="1047"/>
      <c r="AK9" s="1112" t="s">
        <v>541</v>
      </c>
      <c r="AL9" s="1113"/>
      <c r="AM9" s="1113"/>
      <c r="AN9" s="1113"/>
      <c r="AO9" s="1113"/>
      <c r="AP9" s="1113" t="s">
        <v>541</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t="s">
        <v>558</v>
      </c>
      <c r="BS9" s="1040" t="s">
        <v>555</v>
      </c>
      <c r="BT9" s="1041"/>
      <c r="BU9" s="1041"/>
      <c r="BV9" s="1041"/>
      <c r="BW9" s="1041"/>
      <c r="BX9" s="1041"/>
      <c r="BY9" s="1041"/>
      <c r="BZ9" s="1041"/>
      <c r="CA9" s="1041"/>
      <c r="CB9" s="1041"/>
      <c r="CC9" s="1041"/>
      <c r="CD9" s="1041"/>
      <c r="CE9" s="1041"/>
      <c r="CF9" s="1041"/>
      <c r="CG9" s="1042"/>
      <c r="CH9" s="1015">
        <v>-1456</v>
      </c>
      <c r="CI9" s="1016"/>
      <c r="CJ9" s="1016"/>
      <c r="CK9" s="1016"/>
      <c r="CL9" s="1017"/>
      <c r="CM9" s="1015">
        <v>-835</v>
      </c>
      <c r="CN9" s="1016"/>
      <c r="CO9" s="1016"/>
      <c r="CP9" s="1016"/>
      <c r="CQ9" s="1017"/>
      <c r="CR9" s="1015">
        <v>70</v>
      </c>
      <c r="CS9" s="1016"/>
      <c r="CT9" s="1016"/>
      <c r="CU9" s="1016"/>
      <c r="CV9" s="1017"/>
      <c r="CW9" s="1015">
        <v>706</v>
      </c>
      <c r="CX9" s="1016"/>
      <c r="CY9" s="1016"/>
      <c r="CZ9" s="1016"/>
      <c r="DA9" s="1017"/>
      <c r="DB9" s="1015">
        <v>8665</v>
      </c>
      <c r="DC9" s="1016"/>
      <c r="DD9" s="1016"/>
      <c r="DE9" s="1016"/>
      <c r="DF9" s="1017"/>
      <c r="DG9" s="1015" t="s">
        <v>482</v>
      </c>
      <c r="DH9" s="1016"/>
      <c r="DI9" s="1016"/>
      <c r="DJ9" s="1016"/>
      <c r="DK9" s="1017"/>
      <c r="DL9" s="1015" t="s">
        <v>482</v>
      </c>
      <c r="DM9" s="1016"/>
      <c r="DN9" s="1016"/>
      <c r="DO9" s="1016"/>
      <c r="DP9" s="1017"/>
      <c r="DQ9" s="1015">
        <v>2370</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24780</v>
      </c>
      <c r="R23" s="1095"/>
      <c r="S23" s="1095"/>
      <c r="T23" s="1095"/>
      <c r="U23" s="1095"/>
      <c r="V23" s="1095">
        <v>24317</v>
      </c>
      <c r="W23" s="1095"/>
      <c r="X23" s="1095"/>
      <c r="Y23" s="1095"/>
      <c r="Z23" s="1095"/>
      <c r="AA23" s="1095">
        <v>463</v>
      </c>
      <c r="AB23" s="1095"/>
      <c r="AC23" s="1095"/>
      <c r="AD23" s="1095"/>
      <c r="AE23" s="1096"/>
      <c r="AF23" s="1097">
        <v>407</v>
      </c>
      <c r="AG23" s="1095"/>
      <c r="AH23" s="1095"/>
      <c r="AI23" s="1095"/>
      <c r="AJ23" s="1098"/>
      <c r="AK23" s="1099" t="s">
        <v>542</v>
      </c>
      <c r="AL23" s="1100"/>
      <c r="AM23" s="1100"/>
      <c r="AN23" s="1100"/>
      <c r="AO23" s="1100"/>
      <c r="AP23" s="1095" t="s">
        <v>542</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9285</v>
      </c>
      <c r="R28" s="1080"/>
      <c r="S28" s="1080"/>
      <c r="T28" s="1080"/>
      <c r="U28" s="1080"/>
      <c r="V28" s="1080">
        <v>8985</v>
      </c>
      <c r="W28" s="1080"/>
      <c r="X28" s="1080"/>
      <c r="Y28" s="1080"/>
      <c r="Z28" s="1080"/>
      <c r="AA28" s="1080">
        <v>300</v>
      </c>
      <c r="AB28" s="1080"/>
      <c r="AC28" s="1080"/>
      <c r="AD28" s="1080"/>
      <c r="AE28" s="1081"/>
      <c r="AF28" s="1082">
        <v>300</v>
      </c>
      <c r="AG28" s="1080"/>
      <c r="AH28" s="1080"/>
      <c r="AI28" s="1080"/>
      <c r="AJ28" s="1083"/>
      <c r="AK28" s="1084">
        <v>798</v>
      </c>
      <c r="AL28" s="1072"/>
      <c r="AM28" s="1072"/>
      <c r="AN28" s="1072"/>
      <c r="AO28" s="1072"/>
      <c r="AP28" s="1072" t="s">
        <v>482</v>
      </c>
      <c r="AQ28" s="1072"/>
      <c r="AR28" s="1072"/>
      <c r="AS28" s="1072"/>
      <c r="AT28" s="1072"/>
      <c r="AU28" s="1072" t="s">
        <v>482</v>
      </c>
      <c r="AV28" s="1072"/>
      <c r="AW28" s="1072"/>
      <c r="AX28" s="1072"/>
      <c r="AY28" s="1072"/>
      <c r="AZ28" s="1073" t="s">
        <v>542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4088</v>
      </c>
      <c r="R29" s="1070"/>
      <c r="S29" s="1070"/>
      <c r="T29" s="1070"/>
      <c r="U29" s="1070"/>
      <c r="V29" s="1070">
        <v>4059</v>
      </c>
      <c r="W29" s="1070"/>
      <c r="X29" s="1070"/>
      <c r="Y29" s="1070"/>
      <c r="Z29" s="1070"/>
      <c r="AA29" s="1070">
        <v>29</v>
      </c>
      <c r="AB29" s="1070"/>
      <c r="AC29" s="1070"/>
      <c r="AD29" s="1070"/>
      <c r="AE29" s="1071"/>
      <c r="AF29" s="1045">
        <v>29</v>
      </c>
      <c r="AG29" s="1046"/>
      <c r="AH29" s="1046"/>
      <c r="AI29" s="1046"/>
      <c r="AJ29" s="1047"/>
      <c r="AK29" s="1006">
        <v>634</v>
      </c>
      <c r="AL29" s="997"/>
      <c r="AM29" s="997"/>
      <c r="AN29" s="997"/>
      <c r="AO29" s="997"/>
      <c r="AP29" s="997" t="s">
        <v>482</v>
      </c>
      <c r="AQ29" s="997"/>
      <c r="AR29" s="997"/>
      <c r="AS29" s="997"/>
      <c r="AT29" s="997"/>
      <c r="AU29" s="997" t="s">
        <v>482</v>
      </c>
      <c r="AV29" s="997"/>
      <c r="AW29" s="997"/>
      <c r="AX29" s="997"/>
      <c r="AY29" s="997"/>
      <c r="AZ29" s="1068" t="s">
        <v>542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17</v>
      </c>
      <c r="R30" s="1070"/>
      <c r="S30" s="1070"/>
      <c r="T30" s="1070"/>
      <c r="U30" s="1070"/>
      <c r="V30" s="1070">
        <v>17</v>
      </c>
      <c r="W30" s="1070"/>
      <c r="X30" s="1070"/>
      <c r="Y30" s="1070"/>
      <c r="Z30" s="1070"/>
      <c r="AA30" s="1070" t="s">
        <v>482</v>
      </c>
      <c r="AB30" s="1070"/>
      <c r="AC30" s="1070"/>
      <c r="AD30" s="1070"/>
      <c r="AE30" s="1071"/>
      <c r="AF30" s="1045" t="s">
        <v>380</v>
      </c>
      <c r="AG30" s="1046"/>
      <c r="AH30" s="1046"/>
      <c r="AI30" s="1046"/>
      <c r="AJ30" s="1047"/>
      <c r="AK30" s="1006">
        <v>7</v>
      </c>
      <c r="AL30" s="997"/>
      <c r="AM30" s="997"/>
      <c r="AN30" s="997"/>
      <c r="AO30" s="997"/>
      <c r="AP30" s="997" t="s">
        <v>482</v>
      </c>
      <c r="AQ30" s="997"/>
      <c r="AR30" s="997"/>
      <c r="AS30" s="997"/>
      <c r="AT30" s="997"/>
      <c r="AU30" s="997" t="s">
        <v>482</v>
      </c>
      <c r="AV30" s="997"/>
      <c r="AW30" s="997"/>
      <c r="AX30" s="997"/>
      <c r="AY30" s="997"/>
      <c r="AZ30" s="1068" t="s">
        <v>542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462</v>
      </c>
      <c r="R31" s="1070"/>
      <c r="S31" s="1070"/>
      <c r="T31" s="1070"/>
      <c r="U31" s="1070"/>
      <c r="V31" s="1070">
        <v>456</v>
      </c>
      <c r="W31" s="1070"/>
      <c r="X31" s="1070"/>
      <c r="Y31" s="1070"/>
      <c r="Z31" s="1070"/>
      <c r="AA31" s="1070">
        <v>6</v>
      </c>
      <c r="AB31" s="1070"/>
      <c r="AC31" s="1070"/>
      <c r="AD31" s="1070"/>
      <c r="AE31" s="1071"/>
      <c r="AF31" s="1045">
        <v>6</v>
      </c>
      <c r="AG31" s="1046"/>
      <c r="AH31" s="1046"/>
      <c r="AI31" s="1046"/>
      <c r="AJ31" s="1047"/>
      <c r="AK31" s="1006">
        <v>128</v>
      </c>
      <c r="AL31" s="997"/>
      <c r="AM31" s="997"/>
      <c r="AN31" s="997"/>
      <c r="AO31" s="997"/>
      <c r="AP31" s="997" t="s">
        <v>482</v>
      </c>
      <c r="AQ31" s="997"/>
      <c r="AR31" s="997"/>
      <c r="AS31" s="997"/>
      <c r="AT31" s="997"/>
      <c r="AU31" s="997" t="s">
        <v>482</v>
      </c>
      <c r="AV31" s="997"/>
      <c r="AW31" s="997"/>
      <c r="AX31" s="997"/>
      <c r="AY31" s="997"/>
      <c r="AZ31" s="1068" t="s">
        <v>542</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1112</v>
      </c>
      <c r="R32" s="1070"/>
      <c r="S32" s="1070"/>
      <c r="T32" s="1070"/>
      <c r="U32" s="1070"/>
      <c r="V32" s="1070">
        <v>1106</v>
      </c>
      <c r="W32" s="1070"/>
      <c r="X32" s="1070"/>
      <c r="Y32" s="1070"/>
      <c r="Z32" s="1070"/>
      <c r="AA32" s="1070">
        <v>5</v>
      </c>
      <c r="AB32" s="1070"/>
      <c r="AC32" s="1070"/>
      <c r="AD32" s="1070"/>
      <c r="AE32" s="1071"/>
      <c r="AF32" s="1045">
        <v>849</v>
      </c>
      <c r="AG32" s="1046"/>
      <c r="AH32" s="1046"/>
      <c r="AI32" s="1046"/>
      <c r="AJ32" s="1047"/>
      <c r="AK32" s="1006" t="s">
        <v>541</v>
      </c>
      <c r="AL32" s="997"/>
      <c r="AM32" s="997"/>
      <c r="AN32" s="997"/>
      <c r="AO32" s="997"/>
      <c r="AP32" s="997" t="s">
        <v>482</v>
      </c>
      <c r="AQ32" s="997"/>
      <c r="AR32" s="997"/>
      <c r="AS32" s="997"/>
      <c r="AT32" s="997"/>
      <c r="AU32" s="997" t="s">
        <v>482</v>
      </c>
      <c r="AV32" s="997"/>
      <c r="AW32" s="997"/>
      <c r="AX32" s="997"/>
      <c r="AY32" s="997"/>
      <c r="AZ32" s="1068" t="s">
        <v>482</v>
      </c>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384</v>
      </c>
      <c r="C33" s="1064"/>
      <c r="D33" s="1064"/>
      <c r="E33" s="1064"/>
      <c r="F33" s="1064"/>
      <c r="G33" s="1064"/>
      <c r="H33" s="1064"/>
      <c r="I33" s="1064"/>
      <c r="J33" s="1064"/>
      <c r="K33" s="1064"/>
      <c r="L33" s="1064"/>
      <c r="M33" s="1064"/>
      <c r="N33" s="1064"/>
      <c r="O33" s="1064"/>
      <c r="P33" s="1065"/>
      <c r="Q33" s="1069">
        <v>1693</v>
      </c>
      <c r="R33" s="1070"/>
      <c r="S33" s="1070"/>
      <c r="T33" s="1070"/>
      <c r="U33" s="1070"/>
      <c r="V33" s="1070">
        <v>1688</v>
      </c>
      <c r="W33" s="1070"/>
      <c r="X33" s="1070"/>
      <c r="Y33" s="1070"/>
      <c r="Z33" s="1070"/>
      <c r="AA33" s="1070">
        <v>5</v>
      </c>
      <c r="AB33" s="1070"/>
      <c r="AC33" s="1070"/>
      <c r="AD33" s="1070"/>
      <c r="AE33" s="1071"/>
      <c r="AF33" s="1045">
        <v>5</v>
      </c>
      <c r="AG33" s="1046"/>
      <c r="AH33" s="1046"/>
      <c r="AI33" s="1046"/>
      <c r="AJ33" s="1047"/>
      <c r="AK33" s="1006">
        <v>580</v>
      </c>
      <c r="AL33" s="997"/>
      <c r="AM33" s="997"/>
      <c r="AN33" s="997"/>
      <c r="AO33" s="997"/>
      <c r="AP33" s="997">
        <v>6792</v>
      </c>
      <c r="AQ33" s="997"/>
      <c r="AR33" s="997"/>
      <c r="AS33" s="997"/>
      <c r="AT33" s="997"/>
      <c r="AU33" s="997">
        <v>5515</v>
      </c>
      <c r="AV33" s="997"/>
      <c r="AW33" s="997"/>
      <c r="AX33" s="997"/>
      <c r="AY33" s="997"/>
      <c r="AZ33" s="1068" t="s">
        <v>482</v>
      </c>
      <c r="BA33" s="1068"/>
      <c r="BB33" s="1068"/>
      <c r="BC33" s="1068"/>
      <c r="BD33" s="1068"/>
      <c r="BE33" s="1058" t="s">
        <v>385</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386</v>
      </c>
      <c r="C34" s="1064"/>
      <c r="D34" s="1064"/>
      <c r="E34" s="1064"/>
      <c r="F34" s="1064"/>
      <c r="G34" s="1064"/>
      <c r="H34" s="1064"/>
      <c r="I34" s="1064"/>
      <c r="J34" s="1064"/>
      <c r="K34" s="1064"/>
      <c r="L34" s="1064"/>
      <c r="M34" s="1064"/>
      <c r="N34" s="1064"/>
      <c r="O34" s="1064"/>
      <c r="P34" s="1065"/>
      <c r="Q34" s="1069">
        <v>324</v>
      </c>
      <c r="R34" s="1070"/>
      <c r="S34" s="1070"/>
      <c r="T34" s="1070"/>
      <c r="U34" s="1070"/>
      <c r="V34" s="1070">
        <v>321</v>
      </c>
      <c r="W34" s="1070"/>
      <c r="X34" s="1070"/>
      <c r="Y34" s="1070"/>
      <c r="Z34" s="1070"/>
      <c r="AA34" s="1070">
        <v>4</v>
      </c>
      <c r="AB34" s="1070"/>
      <c r="AC34" s="1070"/>
      <c r="AD34" s="1070"/>
      <c r="AE34" s="1071"/>
      <c r="AF34" s="1045">
        <v>4</v>
      </c>
      <c r="AG34" s="1046"/>
      <c r="AH34" s="1046"/>
      <c r="AI34" s="1046"/>
      <c r="AJ34" s="1047"/>
      <c r="AK34" s="1006">
        <v>275</v>
      </c>
      <c r="AL34" s="997"/>
      <c r="AM34" s="997"/>
      <c r="AN34" s="997"/>
      <c r="AO34" s="997"/>
      <c r="AP34" s="997">
        <v>3101</v>
      </c>
      <c r="AQ34" s="997"/>
      <c r="AR34" s="997"/>
      <c r="AS34" s="997"/>
      <c r="AT34" s="997"/>
      <c r="AU34" s="997">
        <v>3101</v>
      </c>
      <c r="AV34" s="997"/>
      <c r="AW34" s="997"/>
      <c r="AX34" s="997"/>
      <c r="AY34" s="997"/>
      <c r="AZ34" s="1068" t="s">
        <v>482</v>
      </c>
      <c r="BA34" s="1068"/>
      <c r="BB34" s="1068"/>
      <c r="BC34" s="1068"/>
      <c r="BD34" s="1068"/>
      <c r="BE34" s="1058" t="s">
        <v>385</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1192</v>
      </c>
      <c r="AG63" s="985"/>
      <c r="AH63" s="985"/>
      <c r="AI63" s="985"/>
      <c r="AJ63" s="1056"/>
      <c r="AK63" s="1057"/>
      <c r="AL63" s="989"/>
      <c r="AM63" s="989"/>
      <c r="AN63" s="989"/>
      <c r="AO63" s="989"/>
      <c r="AP63" s="985">
        <v>9893</v>
      </c>
      <c r="AQ63" s="985"/>
      <c r="AR63" s="985"/>
      <c r="AS63" s="985"/>
      <c r="AT63" s="985"/>
      <c r="AU63" s="985">
        <v>8616</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390</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391</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543</v>
      </c>
      <c r="C68" s="1012"/>
      <c r="D68" s="1012"/>
      <c r="E68" s="1012"/>
      <c r="F68" s="1012"/>
      <c r="G68" s="1012"/>
      <c r="H68" s="1012"/>
      <c r="I68" s="1012"/>
      <c r="J68" s="1012"/>
      <c r="K68" s="1012"/>
      <c r="L68" s="1012"/>
      <c r="M68" s="1012"/>
      <c r="N68" s="1012"/>
      <c r="O68" s="1012"/>
      <c r="P68" s="1013"/>
      <c r="Q68" s="1014">
        <v>26273</v>
      </c>
      <c r="R68" s="1008"/>
      <c r="S68" s="1008"/>
      <c r="T68" s="1008"/>
      <c r="U68" s="1008"/>
      <c r="V68" s="1008">
        <v>25836</v>
      </c>
      <c r="W68" s="1008"/>
      <c r="X68" s="1008"/>
      <c r="Y68" s="1008"/>
      <c r="Z68" s="1008"/>
      <c r="AA68" s="1008">
        <v>437</v>
      </c>
      <c r="AB68" s="1008"/>
      <c r="AC68" s="1008"/>
      <c r="AD68" s="1008"/>
      <c r="AE68" s="1008"/>
      <c r="AF68" s="1008">
        <v>437</v>
      </c>
      <c r="AG68" s="1008"/>
      <c r="AH68" s="1008"/>
      <c r="AI68" s="1008"/>
      <c r="AJ68" s="1008"/>
      <c r="AK68" s="1008">
        <v>2695</v>
      </c>
      <c r="AL68" s="1008"/>
      <c r="AM68" s="1008"/>
      <c r="AN68" s="1008"/>
      <c r="AO68" s="1008"/>
      <c r="AP68" s="1008" t="s">
        <v>482</v>
      </c>
      <c r="AQ68" s="1008"/>
      <c r="AR68" s="1008"/>
      <c r="AS68" s="1008"/>
      <c r="AT68" s="1008"/>
      <c r="AU68" s="1008" t="s">
        <v>482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544</v>
      </c>
      <c r="C69" s="1001"/>
      <c r="D69" s="1001"/>
      <c r="E69" s="1001"/>
      <c r="F69" s="1001"/>
      <c r="G69" s="1001"/>
      <c r="H69" s="1001"/>
      <c r="I69" s="1001"/>
      <c r="J69" s="1001"/>
      <c r="K69" s="1001"/>
      <c r="L69" s="1001"/>
      <c r="M69" s="1001"/>
      <c r="N69" s="1001"/>
      <c r="O69" s="1001"/>
      <c r="P69" s="1002"/>
      <c r="Q69" s="1003">
        <v>199</v>
      </c>
      <c r="R69" s="997"/>
      <c r="S69" s="997"/>
      <c r="T69" s="997"/>
      <c r="U69" s="997"/>
      <c r="V69" s="997">
        <v>159</v>
      </c>
      <c r="W69" s="997"/>
      <c r="X69" s="997"/>
      <c r="Y69" s="997"/>
      <c r="Z69" s="997"/>
      <c r="AA69" s="997">
        <v>40</v>
      </c>
      <c r="AB69" s="997"/>
      <c r="AC69" s="997"/>
      <c r="AD69" s="997"/>
      <c r="AE69" s="997"/>
      <c r="AF69" s="997">
        <v>40</v>
      </c>
      <c r="AG69" s="997"/>
      <c r="AH69" s="997"/>
      <c r="AI69" s="997"/>
      <c r="AJ69" s="997"/>
      <c r="AK69" s="997" t="s">
        <v>482</v>
      </c>
      <c r="AL69" s="997"/>
      <c r="AM69" s="997"/>
      <c r="AN69" s="997"/>
      <c r="AO69" s="997"/>
      <c r="AP69" s="997" t="s">
        <v>482</v>
      </c>
      <c r="AQ69" s="997"/>
      <c r="AR69" s="997"/>
      <c r="AS69" s="997"/>
      <c r="AT69" s="997"/>
      <c r="AU69" s="997" t="s">
        <v>482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545</v>
      </c>
      <c r="C70" s="1001"/>
      <c r="D70" s="1001"/>
      <c r="E70" s="1001"/>
      <c r="F70" s="1001"/>
      <c r="G70" s="1001"/>
      <c r="H70" s="1001"/>
      <c r="I70" s="1001"/>
      <c r="J70" s="1001"/>
      <c r="K70" s="1001"/>
      <c r="L70" s="1001"/>
      <c r="M70" s="1001"/>
      <c r="N70" s="1001"/>
      <c r="O70" s="1001"/>
      <c r="P70" s="1002"/>
      <c r="Q70" s="1003">
        <v>111</v>
      </c>
      <c r="R70" s="997"/>
      <c r="S70" s="997"/>
      <c r="T70" s="997"/>
      <c r="U70" s="997"/>
      <c r="V70" s="997">
        <v>104</v>
      </c>
      <c r="W70" s="997"/>
      <c r="X70" s="997"/>
      <c r="Y70" s="997"/>
      <c r="Z70" s="997"/>
      <c r="AA70" s="997">
        <v>7</v>
      </c>
      <c r="AB70" s="997"/>
      <c r="AC70" s="997"/>
      <c r="AD70" s="997"/>
      <c r="AE70" s="997"/>
      <c r="AF70" s="997">
        <v>7</v>
      </c>
      <c r="AG70" s="997"/>
      <c r="AH70" s="997"/>
      <c r="AI70" s="997"/>
      <c r="AJ70" s="997"/>
      <c r="AK70" s="997">
        <v>2</v>
      </c>
      <c r="AL70" s="997"/>
      <c r="AM70" s="997"/>
      <c r="AN70" s="997"/>
      <c r="AO70" s="997"/>
      <c r="AP70" s="997" t="s">
        <v>482</v>
      </c>
      <c r="AQ70" s="997"/>
      <c r="AR70" s="997"/>
      <c r="AS70" s="997"/>
      <c r="AT70" s="997"/>
      <c r="AU70" s="997" t="s">
        <v>482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546</v>
      </c>
      <c r="C71" s="1001"/>
      <c r="D71" s="1001"/>
      <c r="E71" s="1001"/>
      <c r="F71" s="1001"/>
      <c r="G71" s="1001"/>
      <c r="H71" s="1001"/>
      <c r="I71" s="1001"/>
      <c r="J71" s="1001"/>
      <c r="K71" s="1001"/>
      <c r="L71" s="1001"/>
      <c r="M71" s="1001"/>
      <c r="N71" s="1001"/>
      <c r="O71" s="1001"/>
      <c r="P71" s="1002"/>
      <c r="Q71" s="1003">
        <v>127</v>
      </c>
      <c r="R71" s="997"/>
      <c r="S71" s="997"/>
      <c r="T71" s="997"/>
      <c r="U71" s="997"/>
      <c r="V71" s="997">
        <v>104</v>
      </c>
      <c r="W71" s="997"/>
      <c r="X71" s="997"/>
      <c r="Y71" s="997"/>
      <c r="Z71" s="997"/>
      <c r="AA71" s="997">
        <v>23</v>
      </c>
      <c r="AB71" s="997"/>
      <c r="AC71" s="997"/>
      <c r="AD71" s="997"/>
      <c r="AE71" s="997"/>
      <c r="AF71" s="997">
        <v>23</v>
      </c>
      <c r="AG71" s="997"/>
      <c r="AH71" s="997"/>
      <c r="AI71" s="997"/>
      <c r="AJ71" s="997"/>
      <c r="AK71" s="997" t="s">
        <v>482</v>
      </c>
      <c r="AL71" s="997"/>
      <c r="AM71" s="997"/>
      <c r="AN71" s="997"/>
      <c r="AO71" s="997"/>
      <c r="AP71" s="997" t="s">
        <v>482</v>
      </c>
      <c r="AQ71" s="997"/>
      <c r="AR71" s="997"/>
      <c r="AS71" s="997"/>
      <c r="AT71" s="997"/>
      <c r="AU71" s="997" t="s">
        <v>482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547</v>
      </c>
      <c r="C72" s="1001"/>
      <c r="D72" s="1001"/>
      <c r="E72" s="1001"/>
      <c r="F72" s="1001"/>
      <c r="G72" s="1001"/>
      <c r="H72" s="1001"/>
      <c r="I72" s="1001"/>
      <c r="J72" s="1001"/>
      <c r="K72" s="1001"/>
      <c r="L72" s="1001"/>
      <c r="M72" s="1001"/>
      <c r="N72" s="1001"/>
      <c r="O72" s="1001"/>
      <c r="P72" s="1002"/>
      <c r="Q72" s="1003">
        <v>4685</v>
      </c>
      <c r="R72" s="997"/>
      <c r="S72" s="997"/>
      <c r="T72" s="997"/>
      <c r="U72" s="997"/>
      <c r="V72" s="997">
        <v>4539</v>
      </c>
      <c r="W72" s="997"/>
      <c r="X72" s="997"/>
      <c r="Y72" s="997"/>
      <c r="Z72" s="997"/>
      <c r="AA72" s="997">
        <v>145</v>
      </c>
      <c r="AB72" s="997"/>
      <c r="AC72" s="997"/>
      <c r="AD72" s="997"/>
      <c r="AE72" s="997"/>
      <c r="AF72" s="997">
        <v>145</v>
      </c>
      <c r="AG72" s="997"/>
      <c r="AH72" s="997"/>
      <c r="AI72" s="997"/>
      <c r="AJ72" s="997"/>
      <c r="AK72" s="997">
        <v>73</v>
      </c>
      <c r="AL72" s="997"/>
      <c r="AM72" s="997"/>
      <c r="AN72" s="997"/>
      <c r="AO72" s="997"/>
      <c r="AP72" s="997" t="s">
        <v>482</v>
      </c>
      <c r="AQ72" s="997"/>
      <c r="AR72" s="997"/>
      <c r="AS72" s="997"/>
      <c r="AT72" s="997"/>
      <c r="AU72" s="997" t="s">
        <v>482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548</v>
      </c>
      <c r="C73" s="1001"/>
      <c r="D73" s="1001"/>
      <c r="E73" s="1001"/>
      <c r="F73" s="1001"/>
      <c r="G73" s="1001"/>
      <c r="H73" s="1001"/>
      <c r="I73" s="1001"/>
      <c r="J73" s="1001"/>
      <c r="K73" s="1001"/>
      <c r="L73" s="1001"/>
      <c r="M73" s="1001"/>
      <c r="N73" s="1001"/>
      <c r="O73" s="1001"/>
      <c r="P73" s="1002"/>
      <c r="Q73" s="1003">
        <v>546090</v>
      </c>
      <c r="R73" s="997"/>
      <c r="S73" s="997"/>
      <c r="T73" s="997"/>
      <c r="U73" s="997"/>
      <c r="V73" s="997">
        <v>535514</v>
      </c>
      <c r="W73" s="997"/>
      <c r="X73" s="997"/>
      <c r="Y73" s="997"/>
      <c r="Z73" s="997"/>
      <c r="AA73" s="997">
        <v>10576</v>
      </c>
      <c r="AB73" s="997"/>
      <c r="AC73" s="997"/>
      <c r="AD73" s="997"/>
      <c r="AE73" s="997"/>
      <c r="AF73" s="997">
        <v>10576</v>
      </c>
      <c r="AG73" s="997"/>
      <c r="AH73" s="997"/>
      <c r="AI73" s="997"/>
      <c r="AJ73" s="997"/>
      <c r="AK73" s="997">
        <v>7248</v>
      </c>
      <c r="AL73" s="997"/>
      <c r="AM73" s="997"/>
      <c r="AN73" s="997"/>
      <c r="AO73" s="997"/>
      <c r="AP73" s="997" t="s">
        <v>482</v>
      </c>
      <c r="AQ73" s="997"/>
      <c r="AR73" s="997"/>
      <c r="AS73" s="997"/>
      <c r="AT73" s="997"/>
      <c r="AU73" s="997" t="s">
        <v>482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549</v>
      </c>
      <c r="C74" s="1001"/>
      <c r="D74" s="1001"/>
      <c r="E74" s="1001"/>
      <c r="F74" s="1001"/>
      <c r="G74" s="1001"/>
      <c r="H74" s="1001"/>
      <c r="I74" s="1001"/>
      <c r="J74" s="1001"/>
      <c r="K74" s="1001"/>
      <c r="L74" s="1001"/>
      <c r="M74" s="1001"/>
      <c r="N74" s="1001"/>
      <c r="O74" s="1001"/>
      <c r="P74" s="1002"/>
      <c r="Q74" s="1003">
        <v>5349</v>
      </c>
      <c r="R74" s="997"/>
      <c r="S74" s="997"/>
      <c r="T74" s="997"/>
      <c r="U74" s="997"/>
      <c r="V74" s="997">
        <v>5161</v>
      </c>
      <c r="W74" s="997"/>
      <c r="X74" s="997"/>
      <c r="Y74" s="997"/>
      <c r="Z74" s="997"/>
      <c r="AA74" s="997">
        <v>188</v>
      </c>
      <c r="AB74" s="997"/>
      <c r="AC74" s="997"/>
      <c r="AD74" s="997"/>
      <c r="AE74" s="997"/>
      <c r="AF74" s="997">
        <v>142</v>
      </c>
      <c r="AG74" s="997"/>
      <c r="AH74" s="997"/>
      <c r="AI74" s="997"/>
      <c r="AJ74" s="997"/>
      <c r="AK74" s="997" t="s">
        <v>482</v>
      </c>
      <c r="AL74" s="997"/>
      <c r="AM74" s="997"/>
      <c r="AN74" s="997"/>
      <c r="AO74" s="997"/>
      <c r="AP74" s="997">
        <v>1973</v>
      </c>
      <c r="AQ74" s="997"/>
      <c r="AR74" s="997"/>
      <c r="AS74" s="997"/>
      <c r="AT74" s="997"/>
      <c r="AU74" s="997">
        <v>550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550</v>
      </c>
      <c r="C75" s="1001"/>
      <c r="D75" s="1001"/>
      <c r="E75" s="1001"/>
      <c r="F75" s="1001"/>
      <c r="G75" s="1001"/>
      <c r="H75" s="1001"/>
      <c r="I75" s="1001"/>
      <c r="J75" s="1001"/>
      <c r="K75" s="1001"/>
      <c r="L75" s="1001"/>
      <c r="M75" s="1001"/>
      <c r="N75" s="1001"/>
      <c r="O75" s="1001"/>
      <c r="P75" s="1002"/>
      <c r="Q75" s="1004">
        <v>1688</v>
      </c>
      <c r="R75" s="1005"/>
      <c r="S75" s="1005"/>
      <c r="T75" s="1005"/>
      <c r="U75" s="1006"/>
      <c r="V75" s="1007">
        <v>1444</v>
      </c>
      <c r="W75" s="1005"/>
      <c r="X75" s="1005"/>
      <c r="Y75" s="1005"/>
      <c r="Z75" s="1006"/>
      <c r="AA75" s="1007">
        <v>244</v>
      </c>
      <c r="AB75" s="1005"/>
      <c r="AC75" s="1005"/>
      <c r="AD75" s="1005"/>
      <c r="AE75" s="1006"/>
      <c r="AF75" s="1007">
        <v>244</v>
      </c>
      <c r="AG75" s="1005"/>
      <c r="AH75" s="1005"/>
      <c r="AI75" s="1005"/>
      <c r="AJ75" s="1006"/>
      <c r="AK75" s="1007" t="s">
        <v>556</v>
      </c>
      <c r="AL75" s="1005"/>
      <c r="AM75" s="1005"/>
      <c r="AN75" s="1005"/>
      <c r="AO75" s="1006"/>
      <c r="AP75" s="1007">
        <v>69</v>
      </c>
      <c r="AQ75" s="1005"/>
      <c r="AR75" s="1005"/>
      <c r="AS75" s="1005"/>
      <c r="AT75" s="1006"/>
      <c r="AU75" s="1007">
        <v>25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551</v>
      </c>
      <c r="C76" s="1001"/>
      <c r="D76" s="1001"/>
      <c r="E76" s="1001"/>
      <c r="F76" s="1001"/>
      <c r="G76" s="1001"/>
      <c r="H76" s="1001"/>
      <c r="I76" s="1001"/>
      <c r="J76" s="1001"/>
      <c r="K76" s="1001"/>
      <c r="L76" s="1001"/>
      <c r="M76" s="1001"/>
      <c r="N76" s="1001"/>
      <c r="O76" s="1001"/>
      <c r="P76" s="1002"/>
      <c r="Q76" s="1004">
        <v>7187</v>
      </c>
      <c r="R76" s="1005"/>
      <c r="S76" s="1005"/>
      <c r="T76" s="1005"/>
      <c r="U76" s="1006"/>
      <c r="V76" s="1007">
        <v>5977</v>
      </c>
      <c r="W76" s="1005"/>
      <c r="X76" s="1005"/>
      <c r="Y76" s="1005"/>
      <c r="Z76" s="1006"/>
      <c r="AA76" s="1007">
        <v>1210</v>
      </c>
      <c r="AB76" s="1005"/>
      <c r="AC76" s="1005"/>
      <c r="AD76" s="1005"/>
      <c r="AE76" s="1006"/>
      <c r="AF76" s="1007">
        <v>5470</v>
      </c>
      <c r="AG76" s="1005"/>
      <c r="AH76" s="1005"/>
      <c r="AI76" s="1005"/>
      <c r="AJ76" s="1006"/>
      <c r="AK76" s="1007" t="s">
        <v>541</v>
      </c>
      <c r="AL76" s="1005"/>
      <c r="AM76" s="1005"/>
      <c r="AN76" s="1005"/>
      <c r="AO76" s="1006"/>
      <c r="AP76" s="1007">
        <v>8098</v>
      </c>
      <c r="AQ76" s="1005"/>
      <c r="AR76" s="1005"/>
      <c r="AS76" s="1005"/>
      <c r="AT76" s="1006"/>
      <c r="AU76" s="1007">
        <v>3</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552</v>
      </c>
      <c r="C77" s="1001"/>
      <c r="D77" s="1001"/>
      <c r="E77" s="1001"/>
      <c r="F77" s="1001"/>
      <c r="G77" s="1001"/>
      <c r="H77" s="1001"/>
      <c r="I77" s="1001"/>
      <c r="J77" s="1001"/>
      <c r="K77" s="1001"/>
      <c r="L77" s="1001"/>
      <c r="M77" s="1001"/>
      <c r="N77" s="1001"/>
      <c r="O77" s="1001"/>
      <c r="P77" s="1002"/>
      <c r="Q77" s="1004">
        <v>5021</v>
      </c>
      <c r="R77" s="1005"/>
      <c r="S77" s="1005"/>
      <c r="T77" s="1005"/>
      <c r="U77" s="1006"/>
      <c r="V77" s="1007">
        <v>4818</v>
      </c>
      <c r="W77" s="1005"/>
      <c r="X77" s="1005"/>
      <c r="Y77" s="1005"/>
      <c r="Z77" s="1006"/>
      <c r="AA77" s="1007">
        <v>203</v>
      </c>
      <c r="AB77" s="1005"/>
      <c r="AC77" s="1005"/>
      <c r="AD77" s="1005"/>
      <c r="AE77" s="1006"/>
      <c r="AF77" s="1007">
        <v>5396</v>
      </c>
      <c r="AG77" s="1005"/>
      <c r="AH77" s="1005"/>
      <c r="AI77" s="1005"/>
      <c r="AJ77" s="1006"/>
      <c r="AK77" s="1007" t="s">
        <v>557</v>
      </c>
      <c r="AL77" s="1005"/>
      <c r="AM77" s="1005"/>
      <c r="AN77" s="1005"/>
      <c r="AO77" s="1006"/>
      <c r="AP77" s="1007">
        <v>1251</v>
      </c>
      <c r="AQ77" s="1005"/>
      <c r="AR77" s="1005"/>
      <c r="AS77" s="1005"/>
      <c r="AT77" s="1006"/>
      <c r="AU77" s="1007" t="s">
        <v>482</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22480</v>
      </c>
      <c r="AG88" s="985"/>
      <c r="AH88" s="985"/>
      <c r="AI88" s="985"/>
      <c r="AJ88" s="985"/>
      <c r="AK88" s="989"/>
      <c r="AL88" s="989"/>
      <c r="AM88" s="989"/>
      <c r="AN88" s="989"/>
      <c r="AO88" s="989"/>
      <c r="AP88" s="985">
        <v>11391</v>
      </c>
      <c r="AQ88" s="985"/>
      <c r="AR88" s="985"/>
      <c r="AS88" s="985"/>
      <c r="AT88" s="985"/>
      <c r="AU88" s="985">
        <v>578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90</v>
      </c>
      <c r="CS102" s="977"/>
      <c r="CT102" s="977"/>
      <c r="CU102" s="977"/>
      <c r="CV102" s="978"/>
      <c r="CW102" s="976">
        <v>706</v>
      </c>
      <c r="CX102" s="977"/>
      <c r="CY102" s="977"/>
      <c r="CZ102" s="977"/>
      <c r="DA102" s="978"/>
      <c r="DB102" s="976">
        <v>8665</v>
      </c>
      <c r="DC102" s="977"/>
      <c r="DD102" s="977"/>
      <c r="DE102" s="977"/>
      <c r="DF102" s="978"/>
      <c r="DG102" s="976" t="s">
        <v>559</v>
      </c>
      <c r="DH102" s="977"/>
      <c r="DI102" s="977"/>
      <c r="DJ102" s="977"/>
      <c r="DK102" s="978"/>
      <c r="DL102" s="976" t="s">
        <v>559</v>
      </c>
      <c r="DM102" s="977"/>
      <c r="DN102" s="977"/>
      <c r="DO102" s="977"/>
      <c r="DP102" s="978"/>
      <c r="DQ102" s="976">
        <v>2370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284</v>
      </c>
      <c r="AG109" s="918"/>
      <c r="AH109" s="918"/>
      <c r="AI109" s="918"/>
      <c r="AJ109" s="919"/>
      <c r="AK109" s="920" t="s">
        <v>283</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284</v>
      </c>
      <c r="BW109" s="918"/>
      <c r="BX109" s="918"/>
      <c r="BY109" s="918"/>
      <c r="BZ109" s="919"/>
      <c r="CA109" s="920" t="s">
        <v>283</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284</v>
      </c>
      <c r="DM109" s="918"/>
      <c r="DN109" s="918"/>
      <c r="DO109" s="918"/>
      <c r="DP109" s="919"/>
      <c r="DQ109" s="920" t="s">
        <v>283</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1608208</v>
      </c>
      <c r="AB110" s="903"/>
      <c r="AC110" s="903"/>
      <c r="AD110" s="903"/>
      <c r="AE110" s="904"/>
      <c r="AF110" s="905">
        <v>1716827</v>
      </c>
      <c r="AG110" s="903"/>
      <c r="AH110" s="903"/>
      <c r="AI110" s="903"/>
      <c r="AJ110" s="904"/>
      <c r="AK110" s="905">
        <v>2025963</v>
      </c>
      <c r="AL110" s="903"/>
      <c r="AM110" s="903"/>
      <c r="AN110" s="903"/>
      <c r="AO110" s="904"/>
      <c r="AP110" s="906">
        <v>18.600000000000001</v>
      </c>
      <c r="AQ110" s="907"/>
      <c r="AR110" s="907"/>
      <c r="AS110" s="907"/>
      <c r="AT110" s="908"/>
      <c r="AU110" s="950" t="s">
        <v>61</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22182845</v>
      </c>
      <c r="BR110" s="830"/>
      <c r="BS110" s="830"/>
      <c r="BT110" s="830"/>
      <c r="BU110" s="830"/>
      <c r="BV110" s="830">
        <v>22312458</v>
      </c>
      <c r="BW110" s="830"/>
      <c r="BX110" s="830"/>
      <c r="BY110" s="830"/>
      <c r="BZ110" s="830"/>
      <c r="CA110" s="830">
        <v>24221620</v>
      </c>
      <c r="CB110" s="830"/>
      <c r="CC110" s="830"/>
      <c r="CD110" s="830"/>
      <c r="CE110" s="830"/>
      <c r="CF110" s="891">
        <v>222.6</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408</v>
      </c>
      <c r="DH110" s="830"/>
      <c r="DI110" s="830"/>
      <c r="DJ110" s="830"/>
      <c r="DK110" s="830"/>
      <c r="DL110" s="830" t="s">
        <v>408</v>
      </c>
      <c r="DM110" s="830"/>
      <c r="DN110" s="830"/>
      <c r="DO110" s="830"/>
      <c r="DP110" s="830"/>
      <c r="DQ110" s="830" t="s">
        <v>408</v>
      </c>
      <c r="DR110" s="830"/>
      <c r="DS110" s="830"/>
      <c r="DT110" s="830"/>
      <c r="DU110" s="830"/>
      <c r="DV110" s="831" t="s">
        <v>408</v>
      </c>
      <c r="DW110" s="831"/>
      <c r="DX110" s="831"/>
      <c r="DY110" s="831"/>
      <c r="DZ110" s="832"/>
    </row>
    <row r="111" spans="1:131"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300294</v>
      </c>
      <c r="BR111" s="801"/>
      <c r="BS111" s="801"/>
      <c r="BT111" s="801"/>
      <c r="BU111" s="801"/>
      <c r="BV111" s="801">
        <v>276455</v>
      </c>
      <c r="BW111" s="801"/>
      <c r="BX111" s="801"/>
      <c r="BY111" s="801"/>
      <c r="BZ111" s="801"/>
      <c r="CA111" s="801">
        <v>229073</v>
      </c>
      <c r="CB111" s="801"/>
      <c r="CC111" s="801"/>
      <c r="CD111" s="801"/>
      <c r="CE111" s="801"/>
      <c r="CF111" s="878">
        <v>2.1</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8843547</v>
      </c>
      <c r="BR112" s="801"/>
      <c r="BS112" s="801"/>
      <c r="BT112" s="801"/>
      <c r="BU112" s="801"/>
      <c r="BV112" s="801">
        <v>8537346</v>
      </c>
      <c r="BW112" s="801"/>
      <c r="BX112" s="801"/>
      <c r="BY112" s="801"/>
      <c r="BZ112" s="801"/>
      <c r="CA112" s="801">
        <v>8616192</v>
      </c>
      <c r="CB112" s="801"/>
      <c r="CC112" s="801"/>
      <c r="CD112" s="801"/>
      <c r="CE112" s="801"/>
      <c r="CF112" s="878">
        <v>79.2</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634079</v>
      </c>
      <c r="AB113" s="939"/>
      <c r="AC113" s="939"/>
      <c r="AD113" s="939"/>
      <c r="AE113" s="940"/>
      <c r="AF113" s="941">
        <v>685409</v>
      </c>
      <c r="AG113" s="939"/>
      <c r="AH113" s="939"/>
      <c r="AI113" s="939"/>
      <c r="AJ113" s="940"/>
      <c r="AK113" s="941">
        <v>769802</v>
      </c>
      <c r="AL113" s="939"/>
      <c r="AM113" s="939"/>
      <c r="AN113" s="939"/>
      <c r="AO113" s="940"/>
      <c r="AP113" s="942">
        <v>7.1</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530860</v>
      </c>
      <c r="BR113" s="801"/>
      <c r="BS113" s="801"/>
      <c r="BT113" s="801"/>
      <c r="BU113" s="801"/>
      <c r="BV113" s="801">
        <v>464175</v>
      </c>
      <c r="BW113" s="801"/>
      <c r="BX113" s="801"/>
      <c r="BY113" s="801"/>
      <c r="BZ113" s="801"/>
      <c r="CA113" s="801">
        <v>578132</v>
      </c>
      <c r="CB113" s="801"/>
      <c r="CC113" s="801"/>
      <c r="CD113" s="801"/>
      <c r="CE113" s="801"/>
      <c r="CF113" s="878">
        <v>5.3</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97603</v>
      </c>
      <c r="AB114" s="814"/>
      <c r="AC114" s="814"/>
      <c r="AD114" s="814"/>
      <c r="AE114" s="815"/>
      <c r="AF114" s="816">
        <v>108505</v>
      </c>
      <c r="AG114" s="814"/>
      <c r="AH114" s="814"/>
      <c r="AI114" s="814"/>
      <c r="AJ114" s="815"/>
      <c r="AK114" s="816">
        <v>100496</v>
      </c>
      <c r="AL114" s="814"/>
      <c r="AM114" s="814"/>
      <c r="AN114" s="814"/>
      <c r="AO114" s="815"/>
      <c r="AP114" s="784">
        <v>0.9</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4149103</v>
      </c>
      <c r="BR114" s="801"/>
      <c r="BS114" s="801"/>
      <c r="BT114" s="801"/>
      <c r="BU114" s="801"/>
      <c r="BV114" s="801">
        <v>3787912</v>
      </c>
      <c r="BW114" s="801"/>
      <c r="BX114" s="801"/>
      <c r="BY114" s="801"/>
      <c r="BZ114" s="801"/>
      <c r="CA114" s="801">
        <v>3548781</v>
      </c>
      <c r="CB114" s="801"/>
      <c r="CC114" s="801"/>
      <c r="CD114" s="801"/>
      <c r="CE114" s="801"/>
      <c r="CF114" s="878">
        <v>32.6</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45028</v>
      </c>
      <c r="AB115" s="939"/>
      <c r="AC115" s="939"/>
      <c r="AD115" s="939"/>
      <c r="AE115" s="940"/>
      <c r="AF115" s="941">
        <v>44801</v>
      </c>
      <c r="AG115" s="939"/>
      <c r="AH115" s="939"/>
      <c r="AI115" s="939"/>
      <c r="AJ115" s="940"/>
      <c r="AK115" s="941">
        <v>47667</v>
      </c>
      <c r="AL115" s="939"/>
      <c r="AM115" s="939"/>
      <c r="AN115" s="939"/>
      <c r="AO115" s="940"/>
      <c r="AP115" s="942">
        <v>0.4</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v>3177</v>
      </c>
      <c r="BR115" s="801"/>
      <c r="BS115" s="801"/>
      <c r="BT115" s="801"/>
      <c r="BU115" s="801"/>
      <c r="BV115" s="801">
        <v>1140244</v>
      </c>
      <c r="BW115" s="801"/>
      <c r="BX115" s="801"/>
      <c r="BY115" s="801"/>
      <c r="BZ115" s="801"/>
      <c r="CA115" s="801">
        <v>2374478</v>
      </c>
      <c r="CB115" s="801"/>
      <c r="CC115" s="801"/>
      <c r="CD115" s="801"/>
      <c r="CE115" s="801"/>
      <c r="CF115" s="878">
        <v>21.8</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2384918</v>
      </c>
      <c r="AB117" s="925"/>
      <c r="AC117" s="925"/>
      <c r="AD117" s="925"/>
      <c r="AE117" s="926"/>
      <c r="AF117" s="928">
        <v>2555542</v>
      </c>
      <c r="AG117" s="925"/>
      <c r="AH117" s="925"/>
      <c r="AI117" s="925"/>
      <c r="AJ117" s="926"/>
      <c r="AK117" s="928">
        <v>2943928</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284</v>
      </c>
      <c r="AG118" s="918"/>
      <c r="AH118" s="918"/>
      <c r="AI118" s="918"/>
      <c r="AJ118" s="919"/>
      <c r="AK118" s="920" t="s">
        <v>283</v>
      </c>
      <c r="AL118" s="918"/>
      <c r="AM118" s="918"/>
      <c r="AN118" s="918"/>
      <c r="AO118" s="919"/>
      <c r="AP118" s="921" t="s">
        <v>402</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431</v>
      </c>
      <c r="BP118" s="868"/>
      <c r="BQ118" s="887">
        <v>36009826</v>
      </c>
      <c r="BR118" s="888"/>
      <c r="BS118" s="888"/>
      <c r="BT118" s="888"/>
      <c r="BU118" s="888"/>
      <c r="BV118" s="888">
        <v>36518590</v>
      </c>
      <c r="BW118" s="888"/>
      <c r="BX118" s="888"/>
      <c r="BY118" s="888"/>
      <c r="BZ118" s="888"/>
      <c r="CA118" s="888">
        <v>39568276</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4841283</v>
      </c>
      <c r="BR119" s="830"/>
      <c r="BS119" s="830"/>
      <c r="BT119" s="830"/>
      <c r="BU119" s="830"/>
      <c r="BV119" s="830">
        <v>4078235</v>
      </c>
      <c r="BW119" s="830"/>
      <c r="BX119" s="830"/>
      <c r="BY119" s="830"/>
      <c r="BZ119" s="830"/>
      <c r="CA119" s="830">
        <v>3970574</v>
      </c>
      <c r="CB119" s="830"/>
      <c r="CC119" s="830"/>
      <c r="CD119" s="830"/>
      <c r="CE119" s="830"/>
      <c r="CF119" s="891">
        <v>36.5</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300294</v>
      </c>
      <c r="DH119" s="747"/>
      <c r="DI119" s="747"/>
      <c r="DJ119" s="747"/>
      <c r="DK119" s="748"/>
      <c r="DL119" s="749">
        <v>276455</v>
      </c>
      <c r="DM119" s="747"/>
      <c r="DN119" s="747"/>
      <c r="DO119" s="747"/>
      <c r="DP119" s="748"/>
      <c r="DQ119" s="749">
        <v>229073</v>
      </c>
      <c r="DR119" s="747"/>
      <c r="DS119" s="747"/>
      <c r="DT119" s="747"/>
      <c r="DU119" s="748"/>
      <c r="DV119" s="837">
        <v>2.1</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7804582</v>
      </c>
      <c r="BR120" s="801"/>
      <c r="BS120" s="801"/>
      <c r="BT120" s="801"/>
      <c r="BU120" s="801"/>
      <c r="BV120" s="801">
        <v>7236556</v>
      </c>
      <c r="BW120" s="801"/>
      <c r="BX120" s="801"/>
      <c r="BY120" s="801"/>
      <c r="BZ120" s="801"/>
      <c r="CA120" s="801">
        <v>6794958</v>
      </c>
      <c r="CB120" s="801"/>
      <c r="CC120" s="801"/>
      <c r="CD120" s="801"/>
      <c r="CE120" s="801"/>
      <c r="CF120" s="878">
        <v>62.5</v>
      </c>
      <c r="CG120" s="879"/>
      <c r="CH120" s="879"/>
      <c r="CI120" s="879"/>
      <c r="CJ120" s="879"/>
      <c r="CK120" s="880" t="s">
        <v>437</v>
      </c>
      <c r="CL120" s="840"/>
      <c r="CM120" s="840"/>
      <c r="CN120" s="840"/>
      <c r="CO120" s="841"/>
      <c r="CP120" s="884" t="s">
        <v>438</v>
      </c>
      <c r="CQ120" s="885"/>
      <c r="CR120" s="885"/>
      <c r="CS120" s="885"/>
      <c r="CT120" s="885"/>
      <c r="CU120" s="885"/>
      <c r="CV120" s="885"/>
      <c r="CW120" s="885"/>
      <c r="CX120" s="885"/>
      <c r="CY120" s="885"/>
      <c r="CZ120" s="885"/>
      <c r="DA120" s="885"/>
      <c r="DB120" s="885"/>
      <c r="DC120" s="885"/>
      <c r="DD120" s="885"/>
      <c r="DE120" s="885"/>
      <c r="DF120" s="886"/>
      <c r="DG120" s="829">
        <v>5415382</v>
      </c>
      <c r="DH120" s="830"/>
      <c r="DI120" s="830"/>
      <c r="DJ120" s="830"/>
      <c r="DK120" s="830"/>
      <c r="DL120" s="830">
        <v>5270463</v>
      </c>
      <c r="DM120" s="830"/>
      <c r="DN120" s="830"/>
      <c r="DO120" s="830"/>
      <c r="DP120" s="830"/>
      <c r="DQ120" s="830">
        <v>5515301</v>
      </c>
      <c r="DR120" s="830"/>
      <c r="DS120" s="830"/>
      <c r="DT120" s="830"/>
      <c r="DU120" s="830"/>
      <c r="DV120" s="831">
        <v>50.7</v>
      </c>
      <c r="DW120" s="831"/>
      <c r="DX120" s="831"/>
      <c r="DY120" s="831"/>
      <c r="DZ120" s="832"/>
    </row>
    <row r="121" spans="1:130" s="197" customFormat="1" ht="26.25" customHeight="1">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19911583</v>
      </c>
      <c r="BR121" s="888"/>
      <c r="BS121" s="888"/>
      <c r="BT121" s="888"/>
      <c r="BU121" s="888"/>
      <c r="BV121" s="888">
        <v>19395819</v>
      </c>
      <c r="BW121" s="888"/>
      <c r="BX121" s="888"/>
      <c r="BY121" s="888"/>
      <c r="BZ121" s="888"/>
      <c r="CA121" s="888">
        <v>20269688</v>
      </c>
      <c r="CB121" s="888"/>
      <c r="CC121" s="888"/>
      <c r="CD121" s="888"/>
      <c r="CE121" s="888"/>
      <c r="CF121" s="889">
        <v>186.3</v>
      </c>
      <c r="CG121" s="890"/>
      <c r="CH121" s="890"/>
      <c r="CI121" s="890"/>
      <c r="CJ121" s="890"/>
      <c r="CK121" s="881"/>
      <c r="CL121" s="842"/>
      <c r="CM121" s="842"/>
      <c r="CN121" s="842"/>
      <c r="CO121" s="843"/>
      <c r="CP121" s="858" t="s">
        <v>441</v>
      </c>
      <c r="CQ121" s="859"/>
      <c r="CR121" s="859"/>
      <c r="CS121" s="859"/>
      <c r="CT121" s="859"/>
      <c r="CU121" s="859"/>
      <c r="CV121" s="859"/>
      <c r="CW121" s="859"/>
      <c r="CX121" s="859"/>
      <c r="CY121" s="859"/>
      <c r="CZ121" s="859"/>
      <c r="DA121" s="859"/>
      <c r="DB121" s="859"/>
      <c r="DC121" s="859"/>
      <c r="DD121" s="859"/>
      <c r="DE121" s="859"/>
      <c r="DF121" s="860"/>
      <c r="DG121" s="800">
        <v>3428165</v>
      </c>
      <c r="DH121" s="801"/>
      <c r="DI121" s="801"/>
      <c r="DJ121" s="801"/>
      <c r="DK121" s="801"/>
      <c r="DL121" s="801">
        <v>3266883</v>
      </c>
      <c r="DM121" s="801"/>
      <c r="DN121" s="801"/>
      <c r="DO121" s="801"/>
      <c r="DP121" s="801"/>
      <c r="DQ121" s="801">
        <v>3100891</v>
      </c>
      <c r="DR121" s="801"/>
      <c r="DS121" s="801"/>
      <c r="DT121" s="801"/>
      <c r="DU121" s="801"/>
      <c r="DV121" s="853">
        <v>28.5</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442</v>
      </c>
      <c r="BP122" s="868"/>
      <c r="BQ122" s="869">
        <v>32557448</v>
      </c>
      <c r="BR122" s="870"/>
      <c r="BS122" s="870"/>
      <c r="BT122" s="870"/>
      <c r="BU122" s="870"/>
      <c r="BV122" s="870">
        <v>30710610</v>
      </c>
      <c r="BW122" s="870"/>
      <c r="BX122" s="870"/>
      <c r="BY122" s="870"/>
      <c r="BZ122" s="870"/>
      <c r="CA122" s="870">
        <v>31035220</v>
      </c>
      <c r="CB122" s="870"/>
      <c r="CC122" s="870"/>
      <c r="CD122" s="870"/>
      <c r="CE122" s="870"/>
      <c r="CF122" s="773"/>
      <c r="CG122" s="774"/>
      <c r="CH122" s="774"/>
      <c r="CI122" s="774"/>
      <c r="CJ122" s="871"/>
      <c r="CK122" s="881"/>
      <c r="CL122" s="842"/>
      <c r="CM122" s="842"/>
      <c r="CN122" s="842"/>
      <c r="CO122" s="843"/>
      <c r="CP122" s="858" t="s">
        <v>443</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32.700000000000003</v>
      </c>
      <c r="BR123" s="862"/>
      <c r="BS123" s="862"/>
      <c r="BT123" s="862"/>
      <c r="BU123" s="862"/>
      <c r="BV123" s="862">
        <v>55.1</v>
      </c>
      <c r="BW123" s="862"/>
      <c r="BX123" s="862"/>
      <c r="BY123" s="862"/>
      <c r="BZ123" s="862"/>
      <c r="CA123" s="862">
        <v>78.400000000000006</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t="s">
        <v>446</v>
      </c>
      <c r="DH123" s="814"/>
      <c r="DI123" s="814"/>
      <c r="DJ123" s="814"/>
      <c r="DK123" s="815"/>
      <c r="DL123" s="816" t="s">
        <v>446</v>
      </c>
      <c r="DM123" s="814"/>
      <c r="DN123" s="814"/>
      <c r="DO123" s="814"/>
      <c r="DP123" s="815"/>
      <c r="DQ123" s="816" t="s">
        <v>446</v>
      </c>
      <c r="DR123" s="814"/>
      <c r="DS123" s="814"/>
      <c r="DT123" s="814"/>
      <c r="DU123" s="815"/>
      <c r="DV123" s="784" t="s">
        <v>446</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t="s">
        <v>446</v>
      </c>
      <c r="DH124" s="747"/>
      <c r="DI124" s="747"/>
      <c r="DJ124" s="747"/>
      <c r="DK124" s="748"/>
      <c r="DL124" s="749" t="s">
        <v>446</v>
      </c>
      <c r="DM124" s="747"/>
      <c r="DN124" s="747"/>
      <c r="DO124" s="747"/>
      <c r="DP124" s="748"/>
      <c r="DQ124" s="749" t="s">
        <v>446</v>
      </c>
      <c r="DR124" s="747"/>
      <c r="DS124" s="747"/>
      <c r="DT124" s="747"/>
      <c r="DU124" s="748"/>
      <c r="DV124" s="837" t="s">
        <v>446</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44744</v>
      </c>
      <c r="AB126" s="814"/>
      <c r="AC126" s="814"/>
      <c r="AD126" s="814"/>
      <c r="AE126" s="815"/>
      <c r="AF126" s="816">
        <v>44465</v>
      </c>
      <c r="AG126" s="814"/>
      <c r="AH126" s="814"/>
      <c r="AI126" s="814"/>
      <c r="AJ126" s="815"/>
      <c r="AK126" s="816">
        <v>47382</v>
      </c>
      <c r="AL126" s="814"/>
      <c r="AM126" s="814"/>
      <c r="AN126" s="814"/>
      <c r="AO126" s="815"/>
      <c r="AP126" s="784">
        <v>0.4</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446</v>
      </c>
      <c r="DH126" s="801"/>
      <c r="DI126" s="801"/>
      <c r="DJ126" s="801"/>
      <c r="DK126" s="801"/>
      <c r="DL126" s="801" t="s">
        <v>446</v>
      </c>
      <c r="DM126" s="801"/>
      <c r="DN126" s="801"/>
      <c r="DO126" s="801"/>
      <c r="DP126" s="801"/>
      <c r="DQ126" s="801" t="s">
        <v>446</v>
      </c>
      <c r="DR126" s="801"/>
      <c r="DS126" s="801"/>
      <c r="DT126" s="801"/>
      <c r="DU126" s="801"/>
      <c r="DV126" s="853" t="s">
        <v>446</v>
      </c>
      <c r="DW126" s="853"/>
      <c r="DX126" s="853"/>
      <c r="DY126" s="853"/>
      <c r="DZ126" s="854"/>
    </row>
    <row r="127" spans="1:130" s="197" customFormat="1" ht="26.25" customHeight="1" thickBot="1">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284</v>
      </c>
      <c r="AB127" s="814"/>
      <c r="AC127" s="814"/>
      <c r="AD127" s="814"/>
      <c r="AE127" s="815"/>
      <c r="AF127" s="816">
        <v>336</v>
      </c>
      <c r="AG127" s="814"/>
      <c r="AH127" s="814"/>
      <c r="AI127" s="814"/>
      <c r="AJ127" s="815"/>
      <c r="AK127" s="816">
        <v>285</v>
      </c>
      <c r="AL127" s="814"/>
      <c r="AM127" s="814"/>
      <c r="AN127" s="814"/>
      <c r="AO127" s="815"/>
      <c r="AP127" s="784">
        <v>0</v>
      </c>
      <c r="AQ127" s="785"/>
      <c r="AR127" s="785"/>
      <c r="AS127" s="785"/>
      <c r="AT127" s="786"/>
      <c r="AU127" s="233"/>
      <c r="AV127" s="233"/>
      <c r="AW127" s="233"/>
      <c r="AX127" s="787" t="s">
        <v>456</v>
      </c>
      <c r="AY127" s="788"/>
      <c r="AZ127" s="788"/>
      <c r="BA127" s="788"/>
      <c r="BB127" s="788"/>
      <c r="BC127" s="788"/>
      <c r="BD127" s="788"/>
      <c r="BE127" s="789"/>
      <c r="BF127" s="790" t="s">
        <v>446</v>
      </c>
      <c r="BG127" s="791"/>
      <c r="BH127" s="791"/>
      <c r="BI127" s="791"/>
      <c r="BJ127" s="791"/>
      <c r="BK127" s="791"/>
      <c r="BL127" s="792"/>
      <c r="BM127" s="790">
        <v>13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v>3177</v>
      </c>
      <c r="DH127" s="850"/>
      <c r="DI127" s="850"/>
      <c r="DJ127" s="850"/>
      <c r="DK127" s="850"/>
      <c r="DL127" s="850" t="s">
        <v>458</v>
      </c>
      <c r="DM127" s="850"/>
      <c r="DN127" s="850"/>
      <c r="DO127" s="850"/>
      <c r="DP127" s="850"/>
      <c r="DQ127" s="850">
        <v>4251</v>
      </c>
      <c r="DR127" s="850"/>
      <c r="DS127" s="850"/>
      <c r="DT127" s="850"/>
      <c r="DU127" s="850"/>
      <c r="DV127" s="851">
        <v>0</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429019</v>
      </c>
      <c r="AB128" s="754"/>
      <c r="AC128" s="754"/>
      <c r="AD128" s="754"/>
      <c r="AE128" s="755"/>
      <c r="AF128" s="756">
        <v>481920</v>
      </c>
      <c r="AG128" s="754"/>
      <c r="AH128" s="754"/>
      <c r="AI128" s="754"/>
      <c r="AJ128" s="755"/>
      <c r="AK128" s="756">
        <v>834531</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446</v>
      </c>
      <c r="BG128" s="821"/>
      <c r="BH128" s="821"/>
      <c r="BI128" s="821"/>
      <c r="BJ128" s="821"/>
      <c r="BK128" s="821"/>
      <c r="BL128" s="822"/>
      <c r="BM128" s="820">
        <v>18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12135271</v>
      </c>
      <c r="AB129" s="814"/>
      <c r="AC129" s="814"/>
      <c r="AD129" s="814"/>
      <c r="AE129" s="815"/>
      <c r="AF129" s="816">
        <v>12207368</v>
      </c>
      <c r="AG129" s="814"/>
      <c r="AH129" s="814"/>
      <c r="AI129" s="814"/>
      <c r="AJ129" s="815"/>
      <c r="AK129" s="816">
        <v>12497865</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3.9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1585930</v>
      </c>
      <c r="AB130" s="814"/>
      <c r="AC130" s="814"/>
      <c r="AD130" s="814"/>
      <c r="AE130" s="815"/>
      <c r="AF130" s="816">
        <v>1670544</v>
      </c>
      <c r="AG130" s="814"/>
      <c r="AH130" s="814"/>
      <c r="AI130" s="814"/>
      <c r="AJ130" s="815"/>
      <c r="AK130" s="816">
        <v>1617904</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78.400000000000006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10549341</v>
      </c>
      <c r="AB131" s="747"/>
      <c r="AC131" s="747"/>
      <c r="AD131" s="747"/>
      <c r="AE131" s="748"/>
      <c r="AF131" s="749">
        <v>10536824</v>
      </c>
      <c r="AG131" s="747"/>
      <c r="AH131" s="747"/>
      <c r="AI131" s="747"/>
      <c r="AJ131" s="748"/>
      <c r="AK131" s="749">
        <v>10879961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3.5070313400000002</v>
      </c>
      <c r="AB132" s="770"/>
      <c r="AC132" s="770"/>
      <c r="AD132" s="770"/>
      <c r="AE132" s="771"/>
      <c r="AF132" s="772">
        <v>3.825419095</v>
      </c>
      <c r="AG132" s="770"/>
      <c r="AH132" s="770"/>
      <c r="AI132" s="770"/>
      <c r="AJ132" s="771"/>
      <c r="AK132" s="772">
        <v>4.517415003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6</v>
      </c>
      <c r="AB133" s="779"/>
      <c r="AC133" s="779"/>
      <c r="AD133" s="779"/>
      <c r="AE133" s="780"/>
      <c r="AF133" s="778">
        <v>4.3</v>
      </c>
      <c r="AG133" s="779"/>
      <c r="AH133" s="779"/>
      <c r="AI133" s="779"/>
      <c r="AJ133" s="780"/>
      <c r="AK133" s="778">
        <v>3.9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9" t="s">
        <v>473</v>
      </c>
      <c r="L7" s="254"/>
      <c r="M7" s="255" t="s">
        <v>474</v>
      </c>
      <c r="N7" s="256"/>
    </row>
    <row r="8" spans="1:16">
      <c r="A8" s="248"/>
      <c r="B8" s="244"/>
      <c r="C8" s="244"/>
      <c r="D8" s="244"/>
      <c r="E8" s="244"/>
      <c r="F8" s="244"/>
      <c r="G8" s="257"/>
      <c r="H8" s="258"/>
      <c r="I8" s="258"/>
      <c r="J8" s="259"/>
      <c r="K8" s="1150"/>
      <c r="L8" s="260" t="s">
        <v>475</v>
      </c>
      <c r="M8" s="261" t="s">
        <v>476</v>
      </c>
      <c r="N8" s="262" t="s">
        <v>477</v>
      </c>
    </row>
    <row r="9" spans="1:16">
      <c r="A9" s="248"/>
      <c r="B9" s="244"/>
      <c r="C9" s="244"/>
      <c r="D9" s="244"/>
      <c r="E9" s="244"/>
      <c r="F9" s="244"/>
      <c r="G9" s="1163" t="s">
        <v>478</v>
      </c>
      <c r="H9" s="1164"/>
      <c r="I9" s="1164"/>
      <c r="J9" s="1165"/>
      <c r="K9" s="263">
        <v>3528454</v>
      </c>
      <c r="L9" s="264">
        <v>58481</v>
      </c>
      <c r="M9" s="265">
        <v>72299</v>
      </c>
      <c r="N9" s="266">
        <v>-19.100000000000001</v>
      </c>
    </row>
    <row r="10" spans="1:16">
      <c r="A10" s="248"/>
      <c r="B10" s="244"/>
      <c r="C10" s="244"/>
      <c r="D10" s="244"/>
      <c r="E10" s="244"/>
      <c r="F10" s="244"/>
      <c r="G10" s="1163" t="s">
        <v>479</v>
      </c>
      <c r="H10" s="1164"/>
      <c r="I10" s="1164"/>
      <c r="J10" s="1165"/>
      <c r="K10" s="267">
        <v>318738</v>
      </c>
      <c r="L10" s="268">
        <v>5283</v>
      </c>
      <c r="M10" s="269">
        <v>5259</v>
      </c>
      <c r="N10" s="270">
        <v>0.5</v>
      </c>
    </row>
    <row r="11" spans="1:16" ht="13.5" customHeight="1">
      <c r="A11" s="248"/>
      <c r="B11" s="244"/>
      <c r="C11" s="244"/>
      <c r="D11" s="244"/>
      <c r="E11" s="244"/>
      <c r="F11" s="244"/>
      <c r="G11" s="1163" t="s">
        <v>480</v>
      </c>
      <c r="H11" s="1164"/>
      <c r="I11" s="1164"/>
      <c r="J11" s="1165"/>
      <c r="K11" s="267">
        <v>693471</v>
      </c>
      <c r="L11" s="268">
        <v>11494</v>
      </c>
      <c r="M11" s="269">
        <v>5513</v>
      </c>
      <c r="N11" s="270">
        <v>108.5</v>
      </c>
    </row>
    <row r="12" spans="1:16" ht="13.5" customHeight="1">
      <c r="A12" s="248"/>
      <c r="B12" s="244"/>
      <c r="C12" s="244"/>
      <c r="D12" s="244"/>
      <c r="E12" s="244"/>
      <c r="F12" s="244"/>
      <c r="G12" s="1163" t="s">
        <v>481</v>
      </c>
      <c r="H12" s="1164"/>
      <c r="I12" s="1164"/>
      <c r="J12" s="1165"/>
      <c r="K12" s="267" t="s">
        <v>482</v>
      </c>
      <c r="L12" s="268" t="s">
        <v>482</v>
      </c>
      <c r="M12" s="269">
        <v>1180</v>
      </c>
      <c r="N12" s="270" t="s">
        <v>482</v>
      </c>
    </row>
    <row r="13" spans="1:16" ht="13.5" customHeight="1">
      <c r="A13" s="248"/>
      <c r="B13" s="244"/>
      <c r="C13" s="244"/>
      <c r="D13" s="244"/>
      <c r="E13" s="244"/>
      <c r="F13" s="244"/>
      <c r="G13" s="1163" t="s">
        <v>483</v>
      </c>
      <c r="H13" s="1164"/>
      <c r="I13" s="1164"/>
      <c r="J13" s="1165"/>
      <c r="K13" s="267" t="s">
        <v>482</v>
      </c>
      <c r="L13" s="268" t="s">
        <v>482</v>
      </c>
      <c r="M13" s="269">
        <v>2</v>
      </c>
      <c r="N13" s="270" t="s">
        <v>482</v>
      </c>
    </row>
    <row r="14" spans="1:16" ht="13.5" customHeight="1">
      <c r="A14" s="248"/>
      <c r="B14" s="244"/>
      <c r="C14" s="244"/>
      <c r="D14" s="244"/>
      <c r="E14" s="244"/>
      <c r="F14" s="244"/>
      <c r="G14" s="1163" t="s">
        <v>484</v>
      </c>
      <c r="H14" s="1164"/>
      <c r="I14" s="1164"/>
      <c r="J14" s="1165"/>
      <c r="K14" s="267">
        <v>191888</v>
      </c>
      <c r="L14" s="268">
        <v>3180</v>
      </c>
      <c r="M14" s="269">
        <v>3170</v>
      </c>
      <c r="N14" s="270">
        <v>0.3</v>
      </c>
    </row>
    <row r="15" spans="1:16" ht="13.5" customHeight="1">
      <c r="A15" s="248"/>
      <c r="B15" s="244"/>
      <c r="C15" s="244"/>
      <c r="D15" s="244"/>
      <c r="E15" s="244"/>
      <c r="F15" s="244"/>
      <c r="G15" s="1163" t="s">
        <v>485</v>
      </c>
      <c r="H15" s="1164"/>
      <c r="I15" s="1164"/>
      <c r="J15" s="1165"/>
      <c r="K15" s="267">
        <v>185269</v>
      </c>
      <c r="L15" s="268">
        <v>3071</v>
      </c>
      <c r="M15" s="269">
        <v>1822</v>
      </c>
      <c r="N15" s="270">
        <v>68.599999999999994</v>
      </c>
    </row>
    <row r="16" spans="1:16">
      <c r="A16" s="248"/>
      <c r="B16" s="244"/>
      <c r="C16" s="244"/>
      <c r="D16" s="244"/>
      <c r="E16" s="244"/>
      <c r="F16" s="244"/>
      <c r="G16" s="1166" t="s">
        <v>486</v>
      </c>
      <c r="H16" s="1167"/>
      <c r="I16" s="1167"/>
      <c r="J16" s="1168"/>
      <c r="K16" s="268">
        <v>-408217</v>
      </c>
      <c r="L16" s="268">
        <v>-6766</v>
      </c>
      <c r="M16" s="269">
        <v>-7642</v>
      </c>
      <c r="N16" s="270">
        <v>-11.5</v>
      </c>
    </row>
    <row r="17" spans="1:16">
      <c r="A17" s="248"/>
      <c r="B17" s="244"/>
      <c r="C17" s="244"/>
      <c r="D17" s="244"/>
      <c r="E17" s="244"/>
      <c r="F17" s="244"/>
      <c r="G17" s="1166" t="s">
        <v>167</v>
      </c>
      <c r="H17" s="1167"/>
      <c r="I17" s="1167"/>
      <c r="J17" s="1168"/>
      <c r="K17" s="268">
        <v>4509603</v>
      </c>
      <c r="L17" s="268">
        <v>74743</v>
      </c>
      <c r="M17" s="269">
        <v>81603</v>
      </c>
      <c r="N17" s="270">
        <v>-8.4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60" t="s">
        <v>491</v>
      </c>
      <c r="H21" s="1161"/>
      <c r="I21" s="1161"/>
      <c r="J21" s="1162"/>
      <c r="K21" s="280">
        <v>7.29</v>
      </c>
      <c r="L21" s="281">
        <v>7.96</v>
      </c>
      <c r="M21" s="282">
        <v>-0.67</v>
      </c>
      <c r="N21" s="249"/>
      <c r="O21" s="283"/>
      <c r="P21" s="279"/>
    </row>
    <row r="22" spans="1:16" s="284" customFormat="1">
      <c r="A22" s="279"/>
      <c r="B22" s="249"/>
      <c r="C22" s="249"/>
      <c r="D22" s="249"/>
      <c r="E22" s="249"/>
      <c r="F22" s="249"/>
      <c r="G22" s="1160" t="s">
        <v>492</v>
      </c>
      <c r="H22" s="1161"/>
      <c r="I22" s="1161"/>
      <c r="J22" s="1162"/>
      <c r="K22" s="285">
        <v>102.4</v>
      </c>
      <c r="L22" s="286">
        <v>98.3</v>
      </c>
      <c r="M22" s="287">
        <v>4.0999999999999996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9" t="s">
        <v>473</v>
      </c>
      <c r="L30" s="254"/>
      <c r="M30" s="255" t="s">
        <v>474</v>
      </c>
      <c r="N30" s="256"/>
    </row>
    <row r="31" spans="1:16">
      <c r="A31" s="248"/>
      <c r="B31" s="244"/>
      <c r="C31" s="244"/>
      <c r="D31" s="244"/>
      <c r="E31" s="244"/>
      <c r="F31" s="244"/>
      <c r="G31" s="257"/>
      <c r="H31" s="258"/>
      <c r="I31" s="258"/>
      <c r="J31" s="259"/>
      <c r="K31" s="1150"/>
      <c r="L31" s="260" t="s">
        <v>475</v>
      </c>
      <c r="M31" s="261" t="s">
        <v>476</v>
      </c>
      <c r="N31" s="262" t="s">
        <v>477</v>
      </c>
    </row>
    <row r="32" spans="1:16" ht="27" customHeight="1">
      <c r="A32" s="248"/>
      <c r="B32" s="244"/>
      <c r="C32" s="244"/>
      <c r="D32" s="244"/>
      <c r="E32" s="244"/>
      <c r="F32" s="244"/>
      <c r="G32" s="1151" t="s">
        <v>496</v>
      </c>
      <c r="H32" s="1152"/>
      <c r="I32" s="1152"/>
      <c r="J32" s="1153"/>
      <c r="K32" s="294">
        <v>2025963</v>
      </c>
      <c r="L32" s="294">
        <v>33579</v>
      </c>
      <c r="M32" s="295">
        <v>50969</v>
      </c>
      <c r="N32" s="296">
        <v>-34.1</v>
      </c>
    </row>
    <row r="33" spans="1:16" ht="13.5" customHeight="1">
      <c r="A33" s="248"/>
      <c r="B33" s="244"/>
      <c r="C33" s="244"/>
      <c r="D33" s="244"/>
      <c r="E33" s="244"/>
      <c r="F33" s="244"/>
      <c r="G33" s="1151" t="s">
        <v>497</v>
      </c>
      <c r="H33" s="1152"/>
      <c r="I33" s="1152"/>
      <c r="J33" s="1153"/>
      <c r="K33" s="294" t="s">
        <v>482</v>
      </c>
      <c r="L33" s="294" t="s">
        <v>482</v>
      </c>
      <c r="M33" s="295" t="s">
        <v>482</v>
      </c>
      <c r="N33" s="296" t="s">
        <v>482</v>
      </c>
    </row>
    <row r="34" spans="1:16" ht="27" customHeight="1">
      <c r="A34" s="248"/>
      <c r="B34" s="244"/>
      <c r="C34" s="244"/>
      <c r="D34" s="244"/>
      <c r="E34" s="244"/>
      <c r="F34" s="244"/>
      <c r="G34" s="1151" t="s">
        <v>498</v>
      </c>
      <c r="H34" s="1152"/>
      <c r="I34" s="1152"/>
      <c r="J34" s="1153"/>
      <c r="K34" s="294" t="s">
        <v>482</v>
      </c>
      <c r="L34" s="294" t="s">
        <v>482</v>
      </c>
      <c r="M34" s="295">
        <v>29</v>
      </c>
      <c r="N34" s="296" t="s">
        <v>482</v>
      </c>
    </row>
    <row r="35" spans="1:16" ht="27" customHeight="1">
      <c r="A35" s="248"/>
      <c r="B35" s="244"/>
      <c r="C35" s="244"/>
      <c r="D35" s="244"/>
      <c r="E35" s="244"/>
      <c r="F35" s="244"/>
      <c r="G35" s="1151" t="s">
        <v>499</v>
      </c>
      <c r="H35" s="1152"/>
      <c r="I35" s="1152"/>
      <c r="J35" s="1153"/>
      <c r="K35" s="294">
        <v>769802</v>
      </c>
      <c r="L35" s="294">
        <v>12759</v>
      </c>
      <c r="M35" s="295">
        <v>14294</v>
      </c>
      <c r="N35" s="296">
        <v>-10.7</v>
      </c>
    </row>
    <row r="36" spans="1:16" ht="27" customHeight="1">
      <c r="A36" s="248"/>
      <c r="B36" s="244"/>
      <c r="C36" s="244"/>
      <c r="D36" s="244"/>
      <c r="E36" s="244"/>
      <c r="F36" s="244"/>
      <c r="G36" s="1151" t="s">
        <v>500</v>
      </c>
      <c r="H36" s="1152"/>
      <c r="I36" s="1152"/>
      <c r="J36" s="1153"/>
      <c r="K36" s="294">
        <v>100496</v>
      </c>
      <c r="L36" s="294">
        <v>1666</v>
      </c>
      <c r="M36" s="295">
        <v>1493</v>
      </c>
      <c r="N36" s="296">
        <v>11.6</v>
      </c>
    </row>
    <row r="37" spans="1:16" ht="13.5" customHeight="1">
      <c r="A37" s="248"/>
      <c r="B37" s="244"/>
      <c r="C37" s="244"/>
      <c r="D37" s="244"/>
      <c r="E37" s="244"/>
      <c r="F37" s="244"/>
      <c r="G37" s="1151" t="s">
        <v>501</v>
      </c>
      <c r="H37" s="1152"/>
      <c r="I37" s="1152"/>
      <c r="J37" s="1153"/>
      <c r="K37" s="294">
        <v>47667</v>
      </c>
      <c r="L37" s="294">
        <v>790</v>
      </c>
      <c r="M37" s="295">
        <v>1584</v>
      </c>
      <c r="N37" s="296">
        <v>-50.1</v>
      </c>
    </row>
    <row r="38" spans="1:16" ht="27" customHeight="1">
      <c r="A38" s="248"/>
      <c r="B38" s="244"/>
      <c r="C38" s="244"/>
      <c r="D38" s="244"/>
      <c r="E38" s="244"/>
      <c r="F38" s="244"/>
      <c r="G38" s="1154" t="s">
        <v>502</v>
      </c>
      <c r="H38" s="1155"/>
      <c r="I38" s="1155"/>
      <c r="J38" s="1156"/>
      <c r="K38" s="297" t="s">
        <v>482</v>
      </c>
      <c r="L38" s="297" t="s">
        <v>482</v>
      </c>
      <c r="M38" s="298">
        <v>4</v>
      </c>
      <c r="N38" s="299" t="s">
        <v>482</v>
      </c>
      <c r="O38" s="293"/>
    </row>
    <row r="39" spans="1:16">
      <c r="A39" s="248"/>
      <c r="B39" s="244"/>
      <c r="C39" s="244"/>
      <c r="D39" s="244"/>
      <c r="E39" s="244"/>
      <c r="F39" s="244"/>
      <c r="G39" s="1154" t="s">
        <v>503</v>
      </c>
      <c r="H39" s="1155"/>
      <c r="I39" s="1155"/>
      <c r="J39" s="1156"/>
      <c r="K39" s="300">
        <v>-834531</v>
      </c>
      <c r="L39" s="300">
        <v>-13832</v>
      </c>
      <c r="M39" s="301">
        <v>-4432</v>
      </c>
      <c r="N39" s="302">
        <v>212.1</v>
      </c>
      <c r="O39" s="293"/>
    </row>
    <row r="40" spans="1:16" ht="27" customHeight="1">
      <c r="A40" s="248"/>
      <c r="B40" s="244"/>
      <c r="C40" s="244"/>
      <c r="D40" s="244"/>
      <c r="E40" s="244"/>
      <c r="F40" s="244"/>
      <c r="G40" s="1151" t="s">
        <v>504</v>
      </c>
      <c r="H40" s="1152"/>
      <c r="I40" s="1152"/>
      <c r="J40" s="1153"/>
      <c r="K40" s="300">
        <v>-1617904</v>
      </c>
      <c r="L40" s="300">
        <v>-26815</v>
      </c>
      <c r="M40" s="301">
        <v>-44638</v>
      </c>
      <c r="N40" s="302">
        <v>-39.9</v>
      </c>
      <c r="O40" s="293"/>
    </row>
    <row r="41" spans="1:16">
      <c r="A41" s="248"/>
      <c r="B41" s="244"/>
      <c r="C41" s="244"/>
      <c r="D41" s="244"/>
      <c r="E41" s="244"/>
      <c r="F41" s="244"/>
      <c r="G41" s="1157" t="s">
        <v>278</v>
      </c>
      <c r="H41" s="1158"/>
      <c r="I41" s="1158"/>
      <c r="J41" s="1159"/>
      <c r="K41" s="294">
        <v>491493</v>
      </c>
      <c r="L41" s="300">
        <v>8146</v>
      </c>
      <c r="M41" s="301">
        <v>19303</v>
      </c>
      <c r="N41" s="302">
        <v>-57.8</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44" t="s">
        <v>473</v>
      </c>
      <c r="J49" s="1146" t="s">
        <v>508</v>
      </c>
      <c r="K49" s="1147"/>
      <c r="L49" s="1147"/>
      <c r="M49" s="1147"/>
      <c r="N49" s="1148"/>
    </row>
    <row r="50" spans="1:14">
      <c r="A50" s="248"/>
      <c r="B50" s="244"/>
      <c r="C50" s="244"/>
      <c r="D50" s="244"/>
      <c r="E50" s="244"/>
      <c r="F50" s="244"/>
      <c r="G50" s="312"/>
      <c r="H50" s="313"/>
      <c r="I50" s="1145"/>
      <c r="J50" s="314" t="s">
        <v>509</v>
      </c>
      <c r="K50" s="315" t="s">
        <v>510</v>
      </c>
      <c r="L50" s="316" t="s">
        <v>511</v>
      </c>
      <c r="M50" s="317" t="s">
        <v>512</v>
      </c>
      <c r="N50" s="318" t="s">
        <v>513</v>
      </c>
    </row>
    <row r="51" spans="1:14">
      <c r="A51" s="248"/>
      <c r="B51" s="244"/>
      <c r="C51" s="244"/>
      <c r="D51" s="244"/>
      <c r="E51" s="244"/>
      <c r="F51" s="244"/>
      <c r="G51" s="310" t="s">
        <v>514</v>
      </c>
      <c r="H51" s="311"/>
      <c r="I51" s="319">
        <v>899250</v>
      </c>
      <c r="J51" s="320">
        <v>15177</v>
      </c>
      <c r="K51" s="321">
        <v>-45.5</v>
      </c>
      <c r="L51" s="322">
        <v>47569</v>
      </c>
      <c r="M51" s="323">
        <v>-23.1</v>
      </c>
      <c r="N51" s="324">
        <v>-22.4</v>
      </c>
    </row>
    <row r="52" spans="1:14">
      <c r="A52" s="248"/>
      <c r="B52" s="244"/>
      <c r="C52" s="244"/>
      <c r="D52" s="244"/>
      <c r="E52" s="244"/>
      <c r="F52" s="244"/>
      <c r="G52" s="325"/>
      <c r="H52" s="326" t="s">
        <v>515</v>
      </c>
      <c r="I52" s="327">
        <v>305939</v>
      </c>
      <c r="J52" s="328">
        <v>5164</v>
      </c>
      <c r="K52" s="329">
        <v>-49</v>
      </c>
      <c r="L52" s="330">
        <v>26255</v>
      </c>
      <c r="M52" s="331">
        <v>-18.399999999999999</v>
      </c>
      <c r="N52" s="332">
        <v>-30.6</v>
      </c>
    </row>
    <row r="53" spans="1:14">
      <c r="A53" s="248"/>
      <c r="B53" s="244"/>
      <c r="C53" s="244"/>
      <c r="D53" s="244"/>
      <c r="E53" s="244"/>
      <c r="F53" s="244"/>
      <c r="G53" s="310" t="s">
        <v>516</v>
      </c>
      <c r="H53" s="311"/>
      <c r="I53" s="319">
        <v>1163289</v>
      </c>
      <c r="J53" s="320">
        <v>19234</v>
      </c>
      <c r="K53" s="321">
        <v>26.7</v>
      </c>
      <c r="L53" s="322">
        <v>50880</v>
      </c>
      <c r="M53" s="323">
        <v>7</v>
      </c>
      <c r="N53" s="324">
        <v>19.7</v>
      </c>
    </row>
    <row r="54" spans="1:14">
      <c r="A54" s="248"/>
      <c r="B54" s="244"/>
      <c r="C54" s="244"/>
      <c r="D54" s="244"/>
      <c r="E54" s="244"/>
      <c r="F54" s="244"/>
      <c r="G54" s="325"/>
      <c r="H54" s="326" t="s">
        <v>515</v>
      </c>
      <c r="I54" s="327">
        <v>469760</v>
      </c>
      <c r="J54" s="328">
        <v>7767</v>
      </c>
      <c r="K54" s="329">
        <v>50.4</v>
      </c>
      <c r="L54" s="330">
        <v>26879</v>
      </c>
      <c r="M54" s="331">
        <v>2.4</v>
      </c>
      <c r="N54" s="332">
        <v>48</v>
      </c>
    </row>
    <row r="55" spans="1:14">
      <c r="A55" s="248"/>
      <c r="B55" s="244"/>
      <c r="C55" s="244"/>
      <c r="D55" s="244"/>
      <c r="E55" s="244"/>
      <c r="F55" s="244"/>
      <c r="G55" s="310" t="s">
        <v>517</v>
      </c>
      <c r="H55" s="311"/>
      <c r="I55" s="319">
        <v>2008590</v>
      </c>
      <c r="J55" s="320">
        <v>33025</v>
      </c>
      <c r="K55" s="321">
        <v>71.7</v>
      </c>
      <c r="L55" s="322">
        <v>63956</v>
      </c>
      <c r="M55" s="323">
        <v>25.7</v>
      </c>
      <c r="N55" s="324">
        <v>46</v>
      </c>
    </row>
    <row r="56" spans="1:14">
      <c r="A56" s="248"/>
      <c r="B56" s="244"/>
      <c r="C56" s="244"/>
      <c r="D56" s="244"/>
      <c r="E56" s="244"/>
      <c r="F56" s="244"/>
      <c r="G56" s="325"/>
      <c r="H56" s="326" t="s">
        <v>515</v>
      </c>
      <c r="I56" s="327">
        <v>998470</v>
      </c>
      <c r="J56" s="328">
        <v>16417</v>
      </c>
      <c r="K56" s="329">
        <v>111.4</v>
      </c>
      <c r="L56" s="330">
        <v>29239</v>
      </c>
      <c r="M56" s="331">
        <v>8.8000000000000007</v>
      </c>
      <c r="N56" s="332">
        <v>102.6</v>
      </c>
    </row>
    <row r="57" spans="1:14">
      <c r="A57" s="248"/>
      <c r="B57" s="244"/>
      <c r="C57" s="244"/>
      <c r="D57" s="244"/>
      <c r="E57" s="244"/>
      <c r="F57" s="244"/>
      <c r="G57" s="310" t="s">
        <v>518</v>
      </c>
      <c r="H57" s="311"/>
      <c r="I57" s="319">
        <v>1515395</v>
      </c>
      <c r="J57" s="320">
        <v>25079</v>
      </c>
      <c r="K57" s="321">
        <v>-24.1</v>
      </c>
      <c r="L57" s="322">
        <v>66255</v>
      </c>
      <c r="M57" s="323">
        <v>3.6</v>
      </c>
      <c r="N57" s="324">
        <v>-27.7</v>
      </c>
    </row>
    <row r="58" spans="1:14">
      <c r="A58" s="248"/>
      <c r="B58" s="244"/>
      <c r="C58" s="244"/>
      <c r="D58" s="244"/>
      <c r="E58" s="244"/>
      <c r="F58" s="244"/>
      <c r="G58" s="325"/>
      <c r="H58" s="326" t="s">
        <v>515</v>
      </c>
      <c r="I58" s="327">
        <v>679025</v>
      </c>
      <c r="J58" s="328">
        <v>11238</v>
      </c>
      <c r="K58" s="329">
        <v>-31.5</v>
      </c>
      <c r="L58" s="330">
        <v>31822</v>
      </c>
      <c r="M58" s="331">
        <v>8.8000000000000007</v>
      </c>
      <c r="N58" s="332">
        <v>-40.299999999999997</v>
      </c>
    </row>
    <row r="59" spans="1:14">
      <c r="A59" s="248"/>
      <c r="B59" s="244"/>
      <c r="C59" s="244"/>
      <c r="D59" s="244"/>
      <c r="E59" s="244"/>
      <c r="F59" s="244"/>
      <c r="G59" s="310" t="s">
        <v>519</v>
      </c>
      <c r="H59" s="311"/>
      <c r="I59" s="319">
        <v>3227199</v>
      </c>
      <c r="J59" s="320">
        <v>53488</v>
      </c>
      <c r="K59" s="321">
        <v>113.3</v>
      </c>
      <c r="L59" s="322">
        <v>92247</v>
      </c>
      <c r="M59" s="323">
        <v>39.200000000000003</v>
      </c>
      <c r="N59" s="324">
        <v>74.099999999999994</v>
      </c>
    </row>
    <row r="60" spans="1:14">
      <c r="A60" s="248"/>
      <c r="B60" s="244"/>
      <c r="C60" s="244"/>
      <c r="D60" s="244"/>
      <c r="E60" s="244"/>
      <c r="F60" s="244"/>
      <c r="G60" s="325"/>
      <c r="H60" s="326" t="s">
        <v>515</v>
      </c>
      <c r="I60" s="333">
        <v>1025288</v>
      </c>
      <c r="J60" s="328">
        <v>16993</v>
      </c>
      <c r="K60" s="329">
        <v>51.2</v>
      </c>
      <c r="L60" s="330">
        <v>37204</v>
      </c>
      <c r="M60" s="331">
        <v>16.899999999999999</v>
      </c>
      <c r="N60" s="332">
        <v>34.299999999999997</v>
      </c>
    </row>
    <row r="61" spans="1:14">
      <c r="A61" s="248"/>
      <c r="B61" s="244"/>
      <c r="C61" s="244"/>
      <c r="D61" s="244"/>
      <c r="E61" s="244"/>
      <c r="F61" s="244"/>
      <c r="G61" s="310" t="s">
        <v>520</v>
      </c>
      <c r="H61" s="334"/>
      <c r="I61" s="335">
        <v>1762745</v>
      </c>
      <c r="J61" s="336">
        <v>29201</v>
      </c>
      <c r="K61" s="337">
        <v>28.4</v>
      </c>
      <c r="L61" s="338">
        <v>64181</v>
      </c>
      <c r="M61" s="339">
        <v>10.5</v>
      </c>
      <c r="N61" s="324">
        <v>17.899999999999999</v>
      </c>
    </row>
    <row r="62" spans="1:14">
      <c r="A62" s="248"/>
      <c r="B62" s="244"/>
      <c r="C62" s="244"/>
      <c r="D62" s="244"/>
      <c r="E62" s="244"/>
      <c r="F62" s="244"/>
      <c r="G62" s="325"/>
      <c r="H62" s="326" t="s">
        <v>515</v>
      </c>
      <c r="I62" s="327">
        <v>695696</v>
      </c>
      <c r="J62" s="328">
        <v>11516</v>
      </c>
      <c r="K62" s="329">
        <v>26.5</v>
      </c>
      <c r="L62" s="330">
        <v>30280</v>
      </c>
      <c r="M62" s="331">
        <v>3.7</v>
      </c>
      <c r="N62" s="332">
        <v>22.8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24.51</v>
      </c>
      <c r="G47" s="12">
        <v>28.84</v>
      </c>
      <c r="H47" s="12">
        <v>29.94</v>
      </c>
      <c r="I47" s="12">
        <v>26.84</v>
      </c>
      <c r="J47" s="13">
        <v>21.12</v>
      </c>
    </row>
    <row r="48" spans="2:10" ht="57.75" customHeight="1">
      <c r="B48" s="14"/>
      <c r="C48" s="1171" t="s">
        <v>4</v>
      </c>
      <c r="D48" s="1171"/>
      <c r="E48" s="1172"/>
      <c r="F48" s="15">
        <v>6.91</v>
      </c>
      <c r="G48" s="16">
        <v>5.64</v>
      </c>
      <c r="H48" s="16">
        <v>3.91</v>
      </c>
      <c r="I48" s="16">
        <v>4</v>
      </c>
      <c r="J48" s="17">
        <v>3.26</v>
      </c>
    </row>
    <row r="49" spans="2:10" ht="57.75" customHeight="1" thickBot="1">
      <c r="B49" s="18"/>
      <c r="C49" s="1173" t="s">
        <v>5</v>
      </c>
      <c r="D49" s="1173"/>
      <c r="E49" s="1174"/>
      <c r="F49" s="19">
        <v>1.92</v>
      </c>
      <c r="G49" s="20" t="s">
        <v>527</v>
      </c>
      <c r="H49" s="20" t="s">
        <v>528</v>
      </c>
      <c r="I49" s="20" t="s">
        <v>529</v>
      </c>
      <c r="J49" s="21" t="s">
        <v>530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浅井 佳祐</dc:creator>
  <cp:keywords/>
  <dc:description/>
  <cp:lastModifiedBy>浅井 佳祐</cp:lastModifiedBy>
  <cp:lastPrinted>2017-03-30T05:11:51Z</cp:lastPrinted>
  <dcterms:created xsi:type="dcterms:W3CDTF">2017-02-15T17:23:11Z</dcterms:created>
  <dcterms:modified xsi:type="dcterms:W3CDTF">2017-03-30T05:12:03Z</dcterms:modified>
  <cp:category/>
</cp:coreProperties>
</file>