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77D5A8F-86C7-4C99-856E-8650D2C1AE8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O34" i="10"/>
  <c r="CO35" i="10" s="1"/>
  <c r="CO36"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s="1"/>
  <c r="AM35" i="10" s="1"/>
  <c r="BE34" i="10" s="1"/>
</calcChain>
</file>

<file path=xl/sharedStrings.xml><?xml version="1.0" encoding="utf-8"?>
<sst xmlns="http://schemas.openxmlformats.org/spreadsheetml/2006/main" count="1111" uniqueCount="627">
  <si>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</si>
  <si>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</si>
  <si>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</si>
  <si>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</si>
  <si>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</si>
  <si>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</si>
  <si>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</si>
  <si>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</si>
  <si>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</si>
  <si>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</si>
  <si>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</si>
  <si>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</si>
  <si>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</si>
  <si>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</si>
  <si>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</si>
  <si>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</si>
  <si>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</si>
  <si>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</si>
  <si>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</si>
  <si>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</si>
  <si>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</si>
  <si>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</si>
  <si>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</si>
  <si>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</si>
  <si>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</si>
  <si>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</si>
  <si>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</si>
  <si>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</si>
  <si>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</si>
  <si>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</si>
  <si>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</si>
  <si>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</si>
  <si>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</si>
  <si>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</si>
  <si>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</si>
  <si>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</si>
  <si>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</si>
  <si>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</si>
  <si>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</si>
  <si>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</si>
  <si>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</si>
  <si>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</si>
  <si>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</si>
  <si>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</si>
  <si>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</si>
  <si>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</si>
  <si>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</si>
  <si>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</si>
  <si>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</si>
  <si>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</si>
  <si>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</si>
  <si>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</si>
  <si>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</si>
  <si>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</si>
  <si>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</si>
  <si>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</si>
  <si>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</si>
  <si>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</si>
  <si>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</si>
  <si>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</si>
  <si>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</si>
  <si>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</si>
  <si>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</si>
  <si>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</si>
  <si>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</si>
  <si>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</si>
  <si>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</si>
  <si>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</si>
  <si>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</si>
  <si>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</si>
  <si>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</si>
  <si>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</si>
  <si>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</si>
  <si>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</si>
  <si>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</si>
  <si>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</si>
  <si>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</si>
  <si>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</si>
  <si>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</si>
  <si>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</si>
  <si>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</si>
  <si>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</si>
  <si>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</si>
  <si>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</si>
  <si>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</si>
  <si>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</si>
  <si>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</si>
  <si>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</si>
  <si>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</si>
  <si>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</si>
  <si>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</si>
  <si>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</si>
  <si>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</si>
  <si>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</si>
  <si>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</si>
  <si>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</si>
  <si>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</si>
  <si>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</si>
  <si>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</si>
  <si>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</si>
  <si>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</si>
  <si>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</si>
  <si>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</si>
  <si>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</si>
  <si>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</si>
  <si>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</si>
  <si>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</si>
  <si>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</si>
  <si>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</si>
  <si>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</si>
  <si>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</si>
  <si>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</si>
  <si>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</si>
  <si>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</si>
  <si>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</si>
  <si>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</si>
  <si>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</si>
  <si>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</si>
  <si>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</si>
  <si>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</si>
  <si>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</si>
  <si>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</si>
  <si>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</si>
  <si>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</si>
  <si>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</si>
  <si>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</si>
  <si>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</si>
  <si>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</si>
  <si>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</si>
  <si>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</si>
  <si>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</si>
  <si>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</si>
  <si>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</si>
  <si>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</si>
  <si>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</si>
  <si>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</si>
  <si>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</si>
  <si>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</si>
  <si>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</si>
  <si>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</si>
  <si>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</si>
  <si>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</si>
  <si>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</si>
  <si>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</si>
  <si>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</si>
  <si>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</si>
  <si>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</si>
  <si>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</si>
  <si>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</si>
  <si>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</si>
  <si>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</si>
  <si>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</si>
  <si>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</si>
  <si>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</si>
  <si>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</si>
  <si>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</si>
  <si>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</si>
  <si>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</si>
  <si>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</si>
  <si>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</si>
  <si>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</si>
  <si>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</si>
  <si>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</si>
  <si>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</si>
  <si>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</si>
  <si>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</si>
  <si>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</si>
  <si>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</si>
  <si>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</si>
  <si>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</si>
  <si>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</si>
  <si>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</si>
  <si>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</si>
  <si>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</si>
  <si>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</si>
  <si>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</si>
  <si>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</si>
  <si>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</si>
  <si>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</si>
  <si>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</si>
  <si>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</si>
  <si>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</si>
  <si>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</si>
  <si>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</si>
  <si>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</si>
  <si>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</si>
  <si>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</si>
  <si>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</si>
  <si>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</si>
  <si>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</si>
  <si>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</si>
  <si>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</si>
  <si>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</si>
  <si>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</si>
  <si>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</si>
  <si>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</si>
  <si>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</si>
  <si>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</si>
  <si>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</si>
  <si>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</si>
  <si>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</si>
  <si>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</si>
  <si>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</si>
  <si>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</si>
  <si>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</si>
  <si>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</si>
  <si>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</si>
  <si>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</si>
  <si>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</si>
  <si>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</si>
  <si>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</si>
  <si>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</si>
  <si>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</si>
  <si>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</si>
  <si>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</si>
  <si>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</si>
  <si>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</si>
  <si>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</si>
  <si>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</si>
  <si>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</si>
  <si>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</si>
  <si>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</si>
  <si>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</si>
  <si>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</si>
  <si>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</si>
  <si>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</si>
  <si>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</si>
  <si>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</si>
  <si>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</si>
  <si>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</si>
  <si>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</si>
  <si>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</si>
  <si>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</si>
  <si>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</si>
  <si>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</si>
  <si>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</si>
  <si>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</si>
  <si>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</si>
  <si>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</si>
  <si>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</si>
  <si>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</si>
  <si>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</si>
  <si>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</si>
  <si>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</si>
  <si>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</si>
  <si>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</si>
  <si>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</si>
  <si>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</si>
  <si>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</si>
  <si>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</si>
  <si>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</si>
  <si>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</si>
  <si>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</si>
  <si>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</si>
  <si>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</si>
  <si>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</si>
  <si>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</si>
  <si>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</si>
  <si>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</si>
  <si>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</si>
  <si>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</si>
  <si>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</si>
  <si>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</si>
  <si>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</si>
  <si>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</si>
  <si>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</si>
  <si>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</si>
  <si>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</si>
  <si>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</si>
  <si>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</si>
  <si>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</si>
  <si>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</si>
  <si>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</si>
  <si>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</si>
  <si>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</si>
  <si>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</si>
  <si>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</si>
  <si>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</si>
  <si>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</si>
  <si>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</si>
  <si>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</si>
  <si>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</si>
  <si>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</si>
  <si>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</si>
  <si>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</si>
  <si>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</si>
  <si>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</si>
  <si>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</si>
  <si>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</si>
  <si>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</si>
  <si>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</si>
  <si>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</si>
  <si>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</si>
  <si>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</si>
  <si>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</si>
  <si>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</si>
  <si>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</si>
  <si>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</si>
  <si>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</si>
  <si>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</si>
  <si>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</si>
  <si>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</si>
  <si>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</si>
  <si>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</si>
  <si>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</si>
  <si>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</si>
  <si>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</si>
  <si>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</si>
  <si>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</si>
  <si>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</si>
  <si>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</si>
  <si>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</si>
  <si>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</si>
  <si>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</si>
  <si>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</si>
  <si>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</si>
  <si>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</si>
  <si>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</si>
  <si>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</si>
  <si>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</si>
  <si>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</si>
  <si>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</si>
  <si>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</si>
  <si>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</si>
  <si>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</si>
  <si>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</si>
  <si>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</si>
  <si>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</si>
  <si>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</si>
  <si>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</si>
  <si>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</si>
  <si>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</si>
  <si>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</si>
  <si>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</si>
  <si>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</si>
  <si>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</si>
  <si>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</si>
  <si>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</si>
  <si>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</si>
  <si>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</si>
  <si>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</si>
  <si>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</si>
  <si>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</si>
  <si>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</si>
  <si>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</si>
  <si>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</si>
  <si>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</si>
  <si>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</si>
  <si>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</si>
  <si>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</si>
  <si>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</si>
  <si>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</si>
  <si>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</si>
  <si>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</si>
  <si>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</si>
  <si>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</si>
  <si>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</si>
  <si>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</si>
  <si>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</si>
  <si>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</si>
  <si>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</si>
  <si>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</si>
  <si>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</si>
  <si>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</si>
  <si>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</si>
  <si>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</si>
  <si>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</si>
  <si>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</si>
  <si>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</si>
  <si>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</si>
  <si>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</si>
  <si>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</si>
  <si>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</si>
  <si>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</si>
  <si>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</si>
  <si>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</si>
  <si>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</si>
  <si>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</si>
  <si>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</si>
  <si>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</si>
  <si>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</si>
  <si>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</si>
  <si>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</si>
  <si>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</si>
  <si>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</si>
  <si>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</si>
  <si>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</si>
  <si>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</si>
  <si>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</si>
  <si>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</si>
  <si>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</si>
  <si>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</si>
  <si>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</si>
  <si>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</si>
  <si>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</si>
  <si>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</si>
  <si>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</si>
  <si>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</si>
  <si>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</si>
  <si>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</si>
  <si>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</si>
  <si>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</si>
  <si>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</si>
  <si>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</si>
  <si>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</si>
  <si>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</si>
  <si>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</si>
  <si>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</si>
  <si>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</si>
  <si>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</si>
  <si>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</si>
  <si>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</si>
  <si>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</si>
  <si>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</si>
  <si>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</si>
  <si>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</si>
  <si>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</si>
  <si>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</si>
  <si>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</si>
  <si>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</si>
  <si>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</si>
  <si>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</si>
  <si>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</si>
  <si>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</si>
  <si>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</si>
  <si>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</si>
  <si>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</si>
  <si>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</si>
  <si>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</si>
  <si>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</si>
  <si>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</si>
  <si>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</si>
  <si>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</si>
  <si>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</si>
  <si>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</si>
  <si>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</si>
  <si>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</si>
  <si>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</si>
  <si>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</si>
  <si>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</si>
  <si>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</si>
  <si>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</si>
  <si>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</si>
  <si>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</si>
  <si>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</si>
  <si>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</si>
  <si>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</si>
  <si>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</si>
  <si>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</si>
  <si>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</si>
  <si>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</si>
  <si>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</si>
  <si>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</si>
  <si>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</si>
  <si>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</si>
  <si>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</si>
  <si>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</si>
  <si>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</si>
  <si>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</si>
  <si>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</si>
  <si>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</si>
  <si>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</si>
  <si>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</si>
  <si>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</si>
  <si>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</si>
  <si>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</si>
  <si>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</si>
  <si>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</si>
  <si>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</si>
  <si>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</si>
  <si>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</si>
  <si>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</si>
  <si>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</si>
  <si>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</si>
  <si>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</si>
  <si>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</si>
  <si>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</si>
  <si>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</si>
  <si>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</si>
  <si>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</si>
  <si>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</si>
  <si>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</si>
  <si>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</si>
  <si>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</si>
  <si>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</si>
  <si>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</si>
  <si>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</si>
  <si>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</si>
  <si>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</si>
  <si>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</si>
  <si>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</si>
  <si>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</si>
  <si>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</si>
  <si>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</si>
  <si>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</si>
  <si>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</si>
  <si>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</si>
  <si>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</si>
  <si>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</si>
  <si>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</si>
  <si>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</si>
  <si>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</si>
  <si>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</si>
  <si>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</si>
  <si>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</si>
  <si>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</si>
  <si>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</si>
  <si>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</si>
  <si>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</si>
  <si>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</si>
  <si>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</si>
  <si>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</si>
  <si>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</si>
  <si>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</si>
  <si>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</si>
  <si>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</si>
  <si>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</si>
  <si>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</si>
  <si>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</si>
  <si>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</si>
  <si>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</si>
  <si>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</si>
  <si>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</si>
  <si>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</si>
  <si>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</si>
  <si>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</si>
  <si>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</si>
  <si>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</si>
  <si>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</si>
  <si>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</si>
  <si>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</si>
  <si>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</si>
  <si>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</si>
  <si>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</si>
  <si>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</si>
  <si>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</si>
  <si>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</si>
  <si>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</si>
  <si>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</si>
  <si>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</si>
  <si>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</si>
  <si>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</si>
  <si>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</si>
  <si>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</si>
  <si>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</si>
  <si>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</si>
  <si>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</si>
  <si>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</si>
  <si>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</si>
  <si>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</si>
  <si>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</si>
  <si>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</si>
  <si>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</si>
  <si>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</si>
  <si>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</si>
  <si>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</si>
  <si>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</si>
  <si>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</si>
  <si>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</si>
  <si>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</si>
  <si>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</si>
  <si>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</si>
  <si>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</si>
  <si>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</si>
  <si>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</si>
  <si>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</si>
  <si>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</si>
  <si>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</si>
  <si>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</si>
  <si>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</si>
  <si>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</si>
  <si>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</si>
  <si>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</si>
  <si>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</si>
  <si>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</si>
  <si>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</si>
  <si>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2.96</t>
  </si>
  <si>
    <t>▲ 4.14</t>
  </si>
  <si>
    <t>水道事業会計</t>
  </si>
  <si>
    <t>下水道事業会計</t>
  </si>
  <si>
    <t>一般会計</t>
  </si>
  <si>
    <t>介護保険特別会計</t>
  </si>
  <si>
    <t>国民健康保険特別会計</t>
  </si>
  <si>
    <t>後期高齢者医療特別会計</t>
  </si>
  <si>
    <t>災害共済事業特別会計</t>
  </si>
  <si>
    <t>公共用地取得事業特別会計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</si>
  <si>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</si>
  <si>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</si>
  <si>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</si>
  <si>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</si>
  <si>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</si>
  <si>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</si>
  <si>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</si>
  <si>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</si>
  <si>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</si>
  <si>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12">
      <t>チバケンシチョウソンソウゴウジムクミアイ</t>
    </rPh>
    <rPh sb="13" eb="17">
      <t>イッパンカイケイ</t>
    </rPh>
    <phoneticPr fontId="2"/>
  </si>
  <si>
    <t>千葉県市町村総合事務組合（千葉県自治会館管理運営特別会計）</t>
    <rPh sb="0" eb="12">
      <t>チバケンシチョウソンソウゴウジムクミアイ</t>
    </rPh>
    <rPh sb="13" eb="20">
      <t>チバケンジチカイカン</t>
    </rPh>
    <rPh sb="20" eb="24">
      <t>カンリウンエイ</t>
    </rPh>
    <rPh sb="24" eb="28">
      <t>トクベツカイケイ</t>
    </rPh>
    <phoneticPr fontId="2"/>
  </si>
  <si>
    <t>千葉県市町村総合事務組合（千葉県自治研修センター特別会計）</t>
    <rPh sb="0" eb="12">
      <t>チバケンシチョウソンソウゴウジムクミアイ</t>
    </rPh>
    <rPh sb="13" eb="20">
      <t>チバケンジチケンシュウ</t>
    </rPh>
    <rPh sb="24" eb="28">
      <t>トクベツカイケイ</t>
    </rPh>
    <phoneticPr fontId="2"/>
  </si>
  <si>
    <t>千葉県市町村総合事務組合（千葉県市町村交通災害共済特別会計）</t>
    <rPh sb="0" eb="12">
      <t>チバケンシチョウソンソウゴウジムクミアイ</t>
    </rPh>
    <rPh sb="13" eb="19">
      <t>チバケンシチョウソン</t>
    </rPh>
    <rPh sb="19" eb="25">
      <t>コウツウサイガイキョウサイ</t>
    </rPh>
    <rPh sb="25" eb="29">
      <t>トクベツカイケイ</t>
    </rPh>
    <phoneticPr fontId="2"/>
  </si>
  <si>
    <t>千葉県後期高齢者医療広域連合（一般会計）</t>
    <rPh sb="0" eb="10">
      <t>チバケンコウキコウレイシャイリョウ</t>
    </rPh>
    <rPh sb="10" eb="14">
      <t>コウイキレンゴウ</t>
    </rPh>
    <rPh sb="15" eb="19">
      <t>イッパンカイケイ</t>
    </rPh>
    <phoneticPr fontId="2"/>
  </si>
  <si>
    <t>千葉県後期高齢者医療広域連合（後期高齢者医療特別会計）</t>
    <rPh sb="0" eb="10">
      <t>チバケンコウキコウレイシャイリョウ</t>
    </rPh>
    <rPh sb="10" eb="14">
      <t>コウイキレンゴウ</t>
    </rPh>
    <rPh sb="15" eb="26">
      <t>コウキコウレイシャイリョウトクベツカイケイ</t>
    </rPh>
    <phoneticPr fontId="2"/>
  </si>
  <si>
    <t>佐倉市、酒々井町清掃組合（一般会計）</t>
    <rPh sb="0" eb="3">
      <t>サクラシ</t>
    </rPh>
    <rPh sb="4" eb="8">
      <t>シスイマチ</t>
    </rPh>
    <rPh sb="8" eb="12">
      <t>セイソウクミアイ</t>
    </rPh>
    <rPh sb="13" eb="17">
      <t>イッパンカイケイ</t>
    </rPh>
    <phoneticPr fontId="2"/>
  </si>
  <si>
    <t>佐倉市八街市酒々井町消防組合（一般会計）</t>
    <rPh sb="0" eb="6">
      <t>サクラシヤチマタシ</t>
    </rPh>
    <rPh sb="6" eb="10">
      <t>シスイマチ</t>
    </rPh>
    <rPh sb="10" eb="14">
      <t>ショウボウクミアイ</t>
    </rPh>
    <rPh sb="15" eb="19">
      <t>イッパンカイケイ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</si>
  <si>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</si>
  <si>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7">
      <t>ソウサイクミアイ</t>
    </rPh>
    <rPh sb="18" eb="22">
      <t>イッパンカイケイ</t>
    </rPh>
    <phoneticPr fontId="2"/>
  </si>
  <si>
    <t>印旛利根川水防事務組合（一般会計）</t>
    <rPh sb="0" eb="5">
      <t>インバトネガワ</t>
    </rPh>
    <rPh sb="5" eb="11">
      <t>スイボウジムクミアイ</t>
    </rPh>
    <rPh sb="12" eb="16">
      <t>イッパンカイケイ</t>
    </rPh>
    <phoneticPr fontId="2"/>
  </si>
  <si>
    <t>印旛郡市広域市町村圏事務組合（一般会計）</t>
    <rPh sb="0" eb="4">
      <t>インバグンシ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</si>
  <si>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4">
      <t>インバグンシ</t>
    </rPh>
    <rPh sb="4" eb="6">
      <t>コウイキ</t>
    </rPh>
    <rPh sb="6" eb="9">
      <t>シチョウソン</t>
    </rPh>
    <rPh sb="9" eb="10">
      <t>ケン</t>
    </rPh>
    <rPh sb="10" eb="12">
      <t>ジム</t>
    </rPh>
    <rPh sb="12" eb="14">
      <t>クミアイ</t>
    </rPh>
    <rPh sb="15" eb="19">
      <t>スイドウヨウスイ</t>
    </rPh>
    <rPh sb="19" eb="21">
      <t>キョウキュウ</t>
    </rPh>
    <rPh sb="21" eb="25">
      <t>ジギョウカイケイ</t>
    </rPh>
    <phoneticPr fontId="2"/>
  </si>
  <si>
    <t xml:space="preserve"> 佐倉国際交流基金</t>
    <rPh sb="1" eb="9">
      <t>サクラコクサイコウリュウキキン</t>
    </rPh>
    <phoneticPr fontId="2"/>
  </si>
  <si>
    <t>佐倉緑の基金</t>
    <rPh sb="0" eb="2">
      <t>サクラ</t>
    </rPh>
    <rPh sb="2" eb="3">
      <t>ミドリ</t>
    </rPh>
    <rPh sb="4" eb="6">
      <t>キキン</t>
    </rPh>
    <phoneticPr fontId="2"/>
  </si>
  <si>
    <t>印旛郡市文化財センター</t>
    <rPh sb="0" eb="4">
      <t>インバグンシ</t>
    </rPh>
    <rPh sb="4" eb="7">
      <t>ブンカザイ</t>
    </rPh>
    <phoneticPr fontId="2"/>
  </si>
  <si>
    <t>庁舎建設基金</t>
    <rPh sb="0" eb="6">
      <t>チョウシャケンセツキキン</t>
    </rPh>
    <phoneticPr fontId="5"/>
  </si>
  <si>
    <t>ふるさと事業基金</t>
    <rPh sb="4" eb="6">
      <t>ジギョウ</t>
    </rPh>
    <rPh sb="6" eb="8">
      <t>キキン</t>
    </rPh>
    <phoneticPr fontId="2"/>
  </si>
  <si>
    <t>保健福祉振興基金</t>
    <rPh sb="0" eb="8">
      <t>ホケンフクシシンコウキキン</t>
    </rPh>
    <phoneticPr fontId="2"/>
  </si>
  <si>
    <t>みどりのまちづくり基金</t>
    <rPh sb="9" eb="11">
      <t>キキン</t>
    </rPh>
    <phoneticPr fontId="2"/>
  </si>
  <si>
    <t>公共施設整備基金</t>
    <rPh sb="0" eb="4">
      <t>コウキョウシセツ</t>
    </rPh>
    <rPh sb="4" eb="8">
      <t>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</si>
  <si>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</si>
  <si>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</si>
  <si>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より低い値であり、令和４年度における対前年度伸び率については類似団体（６.１ポイントの上昇）を下回り１.１ポイントの上昇に抑制されている。それぞれ公共施設の個別計画を策定しており、今後は老朽化含めて対策に取り組んでいく。</t>
    <rPh sb="67" eb="68">
      <t>シタ</t>
    </rPh>
    <rPh sb="81" eb="83">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</si>
  <si>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</si>
  <si>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</si>
  <si>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</si>
  <si>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</si>
  <si>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</si>
  <si>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</si>
  <si>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令和４年度の実質公債費比率（３か年平均）は１.６％（前年度比＋０.２％）、類似団体内平均値より低い値である。
令和４年度の実質公債費比率（単年度）は２.０％（令和３年度１.３％）、実質公債比率を算定するうえで、分子を構成する地方債の元利償還金が増加（＋224,576千円）したことで上昇した。これは、令和元年度に実施した公立小中学校及び幼稚園の空調設備整備に係る地方債の元金償還が開始したこと等による。
（将来負担比率は数値なし）</t>
    <rPh sb="90" eb="92">
      <t>ジッシツ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</si>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</sst>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4F8F5F-2ADB-4C3A-BD41-7AE8DAE62B1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7F9E-46C6-980F-311F5A3BCD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18008</c:v>
                </c:pt>
                <c:pt idx="1">
                  <c:v>29319</c:v>
                </c:pt>
                <c:pt idx="2">
                  <c:v>18735</c:v>
                </c:pt>
                <c:pt idx="3">
                  <c:v>14955</c:v>
                </c:pt>
                <c:pt idx="4">
                  <c:v>23017</c:v>
                </c:pt>
              </c:numCache>
            </c:numRef>
          </c:val>
          <c:smooth val="0"/>
          <c:extLst>
            <c:ext xmlns:c16="http://schemas.microsoft.com/office/drawing/2014/chart" uri="{C3380CC4-5D6E-409C-BE32-E72D297353CC}">
              <c16:uniqueId val="{00000001-7F9E-46C6-980F-311F5A3BCD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4.51</c:v>
                </c:pt>
                <c:pt idx="1">
                  <c:v>5.0199999999999996</c:v>
                </c:pt>
                <c:pt idx="2">
                  <c:v>5.29</c:v>
                </c:pt>
                <c:pt idx="3">
                  <c:v>9.14</c:v>
                </c:pt>
                <c:pt idx="4">
                  <c:v>8.33</c:v>
                </c:pt>
              </c:numCache>
            </c:numRef>
          </c:val>
          <c:extLst>
            <c:ext xmlns:c16="http://schemas.microsoft.com/office/drawing/2014/chart" uri="{C3380CC4-5D6E-409C-BE32-E72D297353CC}">
              <c16:uniqueId val="{00000000-0936-4DA5-9C4A-E17EBBFBB5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18.39</c:v>
                </c:pt>
                <c:pt idx="1">
                  <c:v>13.56</c:v>
                </c:pt>
                <c:pt idx="2">
                  <c:v>13.1</c:v>
                </c:pt>
                <c:pt idx="3">
                  <c:v>15.75</c:v>
                </c:pt>
                <c:pt idx="4">
                  <c:v>24.93</c:v>
                </c:pt>
              </c:numCache>
            </c:numRef>
          </c:val>
          <c:extLst>
            <c:ext xmlns:c16="http://schemas.microsoft.com/office/drawing/2014/chart" uri="{C3380CC4-5D6E-409C-BE32-E72D297353CC}">
              <c16:uniqueId val="{00000001-0936-4DA5-9C4A-E17EBBFBB5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-2.96</c:v>
                </c:pt>
                <c:pt idx="1">
                  <c:v>-4.1399999999999997</c:v>
                </c:pt>
                <c:pt idx="2">
                  <c:v>0.14000000000000001</c:v>
                </c:pt>
                <c:pt idx="3">
                  <c:v>7.45</c:v>
                </c:pt>
                <c:pt idx="4">
                  <c:v>7.79</c:v>
                </c:pt>
              </c:numCache>
            </c:numRef>
          </c:val>
          <c:smooth val="0"/>
          <c:extLst>
            <c:ext xmlns:c16="http://schemas.microsoft.com/office/drawing/2014/chart" uri="{C3380CC4-5D6E-409C-BE32-E72D297353CC}">
              <c16:uniqueId val="{00000002-0936-4DA5-9C4A-E17EBBFBB5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784-4973-8B41-CAD7F3C74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84-4973-8B41-CAD7F3C74A08}"/>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84-4973-8B41-CAD7F3C74A08}"/>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784-4973-8B41-CAD7F3C74A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784-4973-8B41-CAD7F3C74A0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0.02</c:v>
                </c:pt>
                <c:pt idx="4">
                  <c:v>#N/A</c:v>
                </c:pt>
                <c:pt idx="5">
                  <c:v>0</c:v>
                </c:pt>
                <c:pt idx="6">
                  <c:v>#N/A</c:v>
                </c:pt>
                <c:pt idx="7">
                  <c:v>0.02</c:v>
                </c:pt>
                <c:pt idx="8">
                  <c:v>#N/A</c:v>
                </c:pt>
                <c:pt idx="9">
                  <c:v>0.03</c:v>
                </c:pt>
              </c:numCache>
            </c:numRef>
          </c:val>
          <c:extLst>
            <c:ext xmlns:c16="http://schemas.microsoft.com/office/drawing/2014/chart" uri="{C3380CC4-5D6E-409C-BE32-E72D297353CC}">
              <c16:uniqueId val="{00000005-8784-4973-8B41-CAD7F3C74A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0.17</c:v>
                </c:pt>
                <c:pt idx="4">
                  <c:v>#N/A</c:v>
                </c:pt>
                <c:pt idx="5">
                  <c:v>7.0000000000000007E-2</c:v>
                </c:pt>
                <c:pt idx="6">
                  <c:v>#N/A</c:v>
                </c:pt>
                <c:pt idx="7">
                  <c:v>0.64</c:v>
                </c:pt>
                <c:pt idx="8">
                  <c:v>#N/A</c:v>
                </c:pt>
                <c:pt idx="9">
                  <c:v>0.78</c:v>
                </c:pt>
              </c:numCache>
            </c:numRef>
          </c:val>
          <c:extLst>
            <c:ext xmlns:c16="http://schemas.microsoft.com/office/drawing/2014/chart" uri="{C3380CC4-5D6E-409C-BE32-E72D297353CC}">
              <c16:uniqueId val="{00000006-8784-4973-8B41-CAD7F3C74A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c:v>
                </c:pt>
                <c:pt idx="2">
                  <c:v>#N/A</c:v>
                </c:pt>
                <c:pt idx="3">
                  <c:v>5.01</c:v>
                </c:pt>
                <c:pt idx="4">
                  <c:v>#N/A</c:v>
                </c:pt>
                <c:pt idx="5">
                  <c:v>5.27</c:v>
                </c:pt>
                <c:pt idx="6">
                  <c:v>#N/A</c:v>
                </c:pt>
                <c:pt idx="7">
                  <c:v>9.1199999999999992</c:v>
                </c:pt>
                <c:pt idx="8">
                  <c:v>#N/A</c:v>
                </c:pt>
                <c:pt idx="9">
                  <c:v>8.32</c:v>
                </c:pt>
              </c:numCache>
            </c:numRef>
          </c:val>
          <c:extLst>
            <c:ext xmlns:c16="http://schemas.microsoft.com/office/drawing/2014/chart" uri="{C3380CC4-5D6E-409C-BE32-E72D297353CC}">
              <c16:uniqueId val="{00000007-8784-4973-8B41-CAD7F3C74A0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4.8899999999999997</c:v>
                </c:pt>
                <c:pt idx="2">
                  <c:v>#N/A</c:v>
                </c:pt>
                <c:pt idx="3">
                  <c:v>6.09</c:v>
                </c:pt>
                <c:pt idx="4">
                  <c:v>#N/A</c:v>
                </c:pt>
                <c:pt idx="5">
                  <c:v>7.75</c:v>
                </c:pt>
                <c:pt idx="6">
                  <c:v>#N/A</c:v>
                </c:pt>
                <c:pt idx="7">
                  <c:v>8.7899999999999991</c:v>
                </c:pt>
                <c:pt idx="8">
                  <c:v>#N/A</c:v>
                </c:pt>
                <c:pt idx="9">
                  <c:v>10.46</c:v>
                </c:pt>
              </c:numCache>
            </c:numRef>
          </c:val>
          <c:extLst>
            <c:ext xmlns:c16="http://schemas.microsoft.com/office/drawing/2014/chart" uri="{C3380CC4-5D6E-409C-BE32-E72D297353CC}">
              <c16:uniqueId val="{00000008-8784-4973-8B41-CAD7F3C74A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16.850000000000001</c:v>
                </c:pt>
                <c:pt idx="2">
                  <c:v>#N/A</c:v>
                </c:pt>
                <c:pt idx="3">
                  <c:v>17.07</c:v>
                </c:pt>
                <c:pt idx="4">
                  <c:v>#N/A</c:v>
                </c:pt>
                <c:pt idx="5">
                  <c:v>13.98</c:v>
                </c:pt>
                <c:pt idx="6">
                  <c:v>#N/A</c:v>
                </c:pt>
                <c:pt idx="7">
                  <c:v>12.86</c:v>
                </c:pt>
                <c:pt idx="8">
                  <c:v>#N/A</c:v>
                </c:pt>
                <c:pt idx="9">
                  <c:v>10.86</c:v>
                </c:pt>
              </c:numCache>
            </c:numRef>
          </c:val>
          <c:extLst>
            <c:ext xmlns:c16="http://schemas.microsoft.com/office/drawing/2014/chart" uri="{C3380CC4-5D6E-409C-BE32-E72D297353CC}">
              <c16:uniqueId val="{00000009-8784-4973-8B41-CAD7F3C74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3137</c:v>
                </c:pt>
                <c:pt idx="5">
                  <c:v>2984</c:v>
                </c:pt>
                <c:pt idx="8">
                  <c:v>2909</c:v>
                </c:pt>
                <c:pt idx="11">
                  <c:v>2993</c:v>
                </c:pt>
                <c:pt idx="14">
                  <c:v>3054</c:v>
                </c:pt>
              </c:numCache>
            </c:numRef>
          </c:val>
          <c:extLst>
            <c:ext xmlns:c16="http://schemas.microsoft.com/office/drawing/2014/chart" uri="{C3380CC4-5D6E-409C-BE32-E72D297353CC}">
              <c16:uniqueId val="{00000000-1A7B-4A83-90CC-E489310427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7B-4A83-90CC-E489310427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42</c:v>
                </c:pt>
                <c:pt idx="6">
                  <c:v>74</c:v>
                </c:pt>
                <c:pt idx="9">
                  <c:v>74</c:v>
                </c:pt>
                <c:pt idx="12">
                  <c:v>74</c:v>
                </c:pt>
              </c:numCache>
            </c:numRef>
          </c:val>
          <c:extLst>
            <c:ext xmlns:c16="http://schemas.microsoft.com/office/drawing/2014/chart" uri="{C3380CC4-5D6E-409C-BE32-E72D297353CC}">
              <c16:uniqueId val="{00000002-1A7B-4A83-90CC-E489310427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393</c:v>
                </c:pt>
                <c:pt idx="3">
                  <c:v>392</c:v>
                </c:pt>
                <c:pt idx="6">
                  <c:v>339</c:v>
                </c:pt>
                <c:pt idx="9">
                  <c:v>359</c:v>
                </c:pt>
                <c:pt idx="12">
                  <c:v>380</c:v>
                </c:pt>
              </c:numCache>
            </c:numRef>
          </c:val>
          <c:extLst>
            <c:ext xmlns:c16="http://schemas.microsoft.com/office/drawing/2014/chart" uri="{C3380CC4-5D6E-409C-BE32-E72D297353CC}">
              <c16:uniqueId val="{00000003-1A7B-4A83-90CC-E489310427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99</c:v>
                </c:pt>
                <c:pt idx="6">
                  <c:v>96</c:v>
                </c:pt>
                <c:pt idx="9">
                  <c:v>95</c:v>
                </c:pt>
                <c:pt idx="12">
                  <c:v>92</c:v>
                </c:pt>
              </c:numCache>
            </c:numRef>
          </c:val>
          <c:extLst>
            <c:ext xmlns:c16="http://schemas.microsoft.com/office/drawing/2014/chart" uri="{C3380CC4-5D6E-409C-BE32-E72D297353CC}">
              <c16:uniqueId val="{00000004-1A7B-4A83-90CC-E489310427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7B-4A83-90CC-E489310427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7B-4A83-90CC-E489310427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2948</c:v>
                </c:pt>
                <c:pt idx="3">
                  <c:v>2851</c:v>
                </c:pt>
                <c:pt idx="6">
                  <c:v>2878</c:v>
                </c:pt>
                <c:pt idx="9">
                  <c:v>2856</c:v>
                </c:pt>
                <c:pt idx="12">
                  <c:v>3080</c:v>
                </c:pt>
              </c:numCache>
            </c:numRef>
          </c:val>
          <c:extLst>
            <c:ext xmlns:c16="http://schemas.microsoft.com/office/drawing/2014/chart" uri="{C3380CC4-5D6E-409C-BE32-E72D297353CC}">
              <c16:uniqueId val="{00000007-1A7B-4A83-90CC-E489310427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c:v>
                </c:pt>
                <c:pt idx="2">
                  <c:v>#N/A</c:v>
                </c:pt>
                <c:pt idx="3">
                  <c:v>#N/A</c:v>
                </c:pt>
                <c:pt idx="4">
                  <c:v>400</c:v>
                </c:pt>
                <c:pt idx="5">
                  <c:v>#N/A</c:v>
                </c:pt>
                <c:pt idx="6">
                  <c:v>#N/A</c:v>
                </c:pt>
                <c:pt idx="7">
                  <c:v>478</c:v>
                </c:pt>
                <c:pt idx="8">
                  <c:v>#N/A</c:v>
                </c:pt>
                <c:pt idx="9">
                  <c:v>#N/A</c:v>
                </c:pt>
                <c:pt idx="10">
                  <c:v>391</c:v>
                </c:pt>
                <c:pt idx="11">
                  <c:v>#N/A</c:v>
                </c:pt>
                <c:pt idx="12">
                  <c:v>#N/A</c:v>
                </c:pt>
                <c:pt idx="13">
                  <c:v>572</c:v>
                </c:pt>
                <c:pt idx="14">
                  <c:v>#N/A</c:v>
                </c:pt>
              </c:numCache>
            </c:numRef>
          </c:val>
          <c:smooth val="0"/>
          <c:extLst>
            <c:ext xmlns:c16="http://schemas.microsoft.com/office/drawing/2014/chart" uri="{C3380CC4-5D6E-409C-BE32-E72D297353CC}">
              <c16:uniqueId val="{00000008-1A7B-4A83-90CC-E489310427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31933</c:v>
                </c:pt>
                <c:pt idx="5">
                  <c:v>31396</c:v>
                </c:pt>
                <c:pt idx="8">
                  <c:v>30686</c:v>
                </c:pt>
                <c:pt idx="11">
                  <c:v>30519</c:v>
                </c:pt>
                <c:pt idx="14">
                  <c:v>29444</c:v>
                </c:pt>
              </c:numCache>
            </c:numRef>
          </c:val>
          <c:extLst>
            <c:ext xmlns:c16="http://schemas.microsoft.com/office/drawing/2014/chart" uri="{C3380CC4-5D6E-409C-BE32-E72D297353CC}">
              <c16:uniqueId val="{00000000-53E0-4AF1-9C5E-E15449F4E1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3909</c:v>
                </c:pt>
                <c:pt idx="5">
                  <c:v>3698</c:v>
                </c:pt>
                <c:pt idx="8">
                  <c:v>3627</c:v>
                </c:pt>
                <c:pt idx="11">
                  <c:v>3356</c:v>
                </c:pt>
                <c:pt idx="14">
                  <c:v>4611</c:v>
                </c:pt>
              </c:numCache>
            </c:numRef>
          </c:val>
          <c:extLst>
            <c:ext xmlns:c16="http://schemas.microsoft.com/office/drawing/2014/chart" uri="{C3380CC4-5D6E-409C-BE32-E72D297353CC}">
              <c16:uniqueId val="{00000001-53E0-4AF1-9C5E-E15449F4E1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17482</c:v>
                </c:pt>
                <c:pt idx="5">
                  <c:v>15977</c:v>
                </c:pt>
                <c:pt idx="8">
                  <c:v>15916</c:v>
                </c:pt>
                <c:pt idx="11">
                  <c:v>17756</c:v>
                </c:pt>
                <c:pt idx="14">
                  <c:v>18803</c:v>
                </c:pt>
              </c:numCache>
            </c:numRef>
          </c:val>
          <c:extLst>
            <c:ext xmlns:c16="http://schemas.microsoft.com/office/drawing/2014/chart" uri="{C3380CC4-5D6E-409C-BE32-E72D297353CC}">
              <c16:uniqueId val="{00000002-53E0-4AF1-9C5E-E15449F4E1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E0-4AF1-9C5E-E15449F4E1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E0-4AF1-9C5E-E15449F4E1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1</c:v>
                </c:pt>
                <c:pt idx="6">
                  <c:v>0</c:v>
                </c:pt>
                <c:pt idx="9">
                  <c:v>0</c:v>
                </c:pt>
                <c:pt idx="12">
                  <c:v>2</c:v>
                </c:pt>
              </c:numCache>
            </c:numRef>
          </c:val>
          <c:extLst>
            <c:ext xmlns:c16="http://schemas.microsoft.com/office/drawing/2014/chart" uri="{C3380CC4-5D6E-409C-BE32-E72D297353CC}">
              <c16:uniqueId val="{00000005-53E0-4AF1-9C5E-E15449F4E1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4510</c:v>
                </c:pt>
                <c:pt idx="3">
                  <c:v>4650</c:v>
                </c:pt>
                <c:pt idx="6">
                  <c:v>4774</c:v>
                </c:pt>
                <c:pt idx="9">
                  <c:v>5075</c:v>
                </c:pt>
                <c:pt idx="12">
                  <c:v>5396</c:v>
                </c:pt>
              </c:numCache>
            </c:numRef>
          </c:val>
          <c:extLst>
            <c:ext xmlns:c16="http://schemas.microsoft.com/office/drawing/2014/chart" uri="{C3380CC4-5D6E-409C-BE32-E72D297353CC}">
              <c16:uniqueId val="{00000006-53E0-4AF1-9C5E-E15449F4E1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4533</c:v>
                </c:pt>
                <c:pt idx="3">
                  <c:v>4281</c:v>
                </c:pt>
                <c:pt idx="6">
                  <c:v>4051</c:v>
                </c:pt>
                <c:pt idx="9">
                  <c:v>3839</c:v>
                </c:pt>
                <c:pt idx="12">
                  <c:v>3620</c:v>
                </c:pt>
              </c:numCache>
            </c:numRef>
          </c:val>
          <c:extLst>
            <c:ext xmlns:c16="http://schemas.microsoft.com/office/drawing/2014/chart" uri="{C3380CC4-5D6E-409C-BE32-E72D297353CC}">
              <c16:uniqueId val="{00000007-53E0-4AF1-9C5E-E15449F4E1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924</c:v>
                </c:pt>
                <c:pt idx="3">
                  <c:v>942</c:v>
                </c:pt>
                <c:pt idx="6">
                  <c:v>852</c:v>
                </c:pt>
                <c:pt idx="9">
                  <c:v>834</c:v>
                </c:pt>
                <c:pt idx="12">
                  <c:v>822</c:v>
                </c:pt>
              </c:numCache>
            </c:numRef>
          </c:val>
          <c:extLst>
            <c:ext xmlns:c16="http://schemas.microsoft.com/office/drawing/2014/chart" uri="{C3380CC4-5D6E-409C-BE32-E72D297353CC}">
              <c16:uniqueId val="{00000008-53E0-4AF1-9C5E-E15449F4E1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1265</c:v>
                </c:pt>
                <c:pt idx="3">
                  <c:v>1234</c:v>
                </c:pt>
                <c:pt idx="6">
                  <c:v>1155</c:v>
                </c:pt>
                <c:pt idx="9">
                  <c:v>1081</c:v>
                </c:pt>
                <c:pt idx="12">
                  <c:v>1007</c:v>
                </c:pt>
              </c:numCache>
            </c:numRef>
          </c:val>
          <c:extLst>
            <c:ext xmlns:c16="http://schemas.microsoft.com/office/drawing/2014/chart" uri="{C3380CC4-5D6E-409C-BE32-E72D297353CC}">
              <c16:uniqueId val="{00000009-53E0-4AF1-9C5E-E15449F4E1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30221</c:v>
                </c:pt>
                <c:pt idx="3">
                  <c:v>31024</c:v>
                </c:pt>
                <c:pt idx="6">
                  <c:v>31055</c:v>
                </c:pt>
                <c:pt idx="9">
                  <c:v>31615</c:v>
                </c:pt>
                <c:pt idx="12">
                  <c:v>31159</c:v>
                </c:pt>
              </c:numCache>
            </c:numRef>
          </c:val>
          <c:extLst>
            <c:ext xmlns:c16="http://schemas.microsoft.com/office/drawing/2014/chart" uri="{C3380CC4-5D6E-409C-BE32-E72D297353CC}">
              <c16:uniqueId val="{0000000A-53E0-4AF1-9C5E-E15449F4E1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E0-4AF1-9C5E-E15449F4E1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4044</c:v>
                </c:pt>
                <c:pt idx="1">
                  <c:v>5126</c:v>
                </c:pt>
                <c:pt idx="2">
                  <c:v>7925</c:v>
                </c:pt>
              </c:numCache>
            </c:numRef>
          </c:val>
          <c:extLst>
            <c:ext xmlns:c16="http://schemas.microsoft.com/office/drawing/2014/chart" uri="{C3380CC4-5D6E-409C-BE32-E72D297353CC}">
              <c16:uniqueId val="{00000000-4F2A-43C2-A633-9CB84322D4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299</c:v>
                </c:pt>
                <c:pt idx="1">
                  <c:v>1020</c:v>
                </c:pt>
                <c:pt idx="2">
                  <c:v>1021</c:v>
                </c:pt>
              </c:numCache>
            </c:numRef>
          </c:val>
          <c:extLst>
            <c:ext xmlns:c16="http://schemas.microsoft.com/office/drawing/2014/chart" uri="{C3380CC4-5D6E-409C-BE32-E72D297353CC}">
              <c16:uniqueId val="{00000001-4F2A-43C2-A633-9CB84322D4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7053</c:v>
                </c:pt>
                <c:pt idx="1">
                  <c:v>7044</c:v>
                </c:pt>
                <c:pt idx="2">
                  <c:v>6935</c:v>
                </c:pt>
              </c:numCache>
            </c:numRef>
          </c:val>
          <c:extLst>
            <c:ext xmlns:c16="http://schemas.microsoft.com/office/drawing/2014/chart" uri="{C3380CC4-5D6E-409C-BE32-E72D297353CC}">
              <c16:uniqueId val="{00000002-4F2A-43C2-A633-9CB84322D4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{B09238F9-FDB5-47F0-BBA3-2980675B6F8D}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EF3-433F-9DD7-16B8EF1B1A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{D8D1809D-6D49-4660-8B84-C489575073EB}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3-433F-9DD7-16B8EF1B1A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{458F44EB-7A1A-4C7B-8D6C-18341D53D5A1}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3-433F-9DD7-16B8EF1B1A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{D45C4077-2393-4805-BECF-7A4BC9981F3C}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3-433F-9DD7-16B8EF1B1A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{A03BFB5B-F10F-4BAB-94FD-EDB5446EF914}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3-433F-9DD7-16B8EF1B1A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{EFCA29B1-E0B3-4728-A8F2-9C3C6A182339}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EF3-433F-9DD7-16B8EF1B1A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{6A46F31C-4E5D-4097-B545-B879DA3DCE9C}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EF3-433F-9DD7-16B8EF1B1A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{D48BFE3A-8308-4C47-894D-7422FEA8BB01}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EF3-433F-9DD7-16B8EF1B1A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{50505077-A834-47D7-81F7-5C449641A70F}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EF3-433F-9DD7-16B8EF1B1A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52.7</c:v>
                </c:pt>
                <c:pt idx="16">
                  <c:v>54.2</c:v>
                </c:pt>
                <c:pt idx="24">
                  <c:v>55.5</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F3-433F-9DD7-16B8EF1B1A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{92F225CA-66A2-4A9E-8D70-775CFE3591EE}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EF3-433F-9DD7-16B8EF1B1A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{2B7DFFA9-AF32-4633-AFD8-F5727932722E}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3-433F-9DD7-16B8EF1B1A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{758AE75C-B7D9-4D04-B263-A672984F1EBD}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3-433F-9DD7-16B8EF1B1A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{E25B97DE-5576-4DEB-8218-8D8AF31AE818}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3-433F-9DD7-16B8EF1B1A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{74E48032-5F84-4368-BFBC-53E1D42BDB03}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3-433F-9DD7-16B8EF1B1A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{B13CA3AB-FC08-4EF9-8C81-3F4985A0657C}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EF3-433F-9DD7-16B8EF1B1A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{A1D823C2-CC43-478F-96CD-CB0CEA5FECCF}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EF3-433F-9DD7-16B8EF1B1A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{4861109E-51F1-4C4F-983A-A327B948753E}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EF3-433F-9DD7-16B8EF1B1A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{8727224F-3539-4653-B70D-BEE7A2C56C9E}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EF3-433F-9DD7-16B8EF1B1A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3EF3-433F-9DD7-16B8EF1B1AD1}"/>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{D77B3083-EBC7-4B88-9A51-7BD5F9C224EE}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650-4663-ABCF-E078C4DA68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{220230FE-4BC9-48B2-AF5F-9FDE3F3F3440}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0-4663-ABCF-E078C4DA68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{B671A873-6CB8-4B30-B71D-20E5F51E26D5}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0-4663-ABCF-E078C4DA68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{39B3F7FB-DBD6-4A99-B749-CEEBC91E8B0E}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0-4663-ABCF-E078C4DA68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{8CDB3FC0-911A-4571-ABD9-3DDF6D9C86C8}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0-4663-ABCF-E078C4DA68C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{40C5559F-7846-412D-81BC-EF9D736A0089}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650-4663-ABCF-E078C4DA68C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{1E4D3C2A-8B1E-4388-8A84-C88CCCF98D28}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650-4663-ABCF-E078C4DA68C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{51A4B9B7-7D58-4858-98DA-31D4899A4870}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650-4663-ABCF-E078C4DA68C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{413FEE1E-5F0F-44FC-9F0B-805358002107}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650-4663-ABCF-E078C4DA68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1.6</c:v>
                </c:pt>
                <c:pt idx="16">
                  <c:v>1.4</c:v>
                </c:pt>
                <c:pt idx="24">
                  <c:v>1.4</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50-4663-ABCF-E078C4DA68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{CA6BCFF2-CF41-47F1-9FF4-77B6CFFF36A3}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650-4663-ABCF-E078C4DA68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{AB798A8C-17E7-4380-809A-8AEAEDCF3A9A}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0-4663-ABCF-E078C4DA68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{D90D58C6-B1B0-4204-BEA6-88CAD9953BD0}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0-4663-ABCF-E078C4DA68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{CB32E41D-E1AF-46BF-8132-13412B4AD49E}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0-4663-ABCF-E078C4DA68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{F386D1C8-78D3-401D-9A69-2943DC229940}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0-4663-ABCF-E078C4DA68C4}"/>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{D120E425-277E-4A7E-90C5-E8FF6EE95985}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650-4663-ABCF-E078C4DA68C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{073C2F74-F12A-4F9C-8FF0-7F0A6DCB2BEA}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650-4663-ABCF-E078C4DA68C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{CBB21EE1-001A-445F-9856-638BACCD69F1}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650-4663-ABCF-E078C4DA68C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{A4C05687-D356-41A8-8B82-E9364D25BBC7}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650-4663-ABCF-E078C4DA68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0650-4663-ABCF-E078C4DA68C4}"/>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経済状況が回復基調にあること等により市税収入が増、基準財政収入額が増加した一方で、基準財政需要額も増加し、財政力指数は類似団体内平均値を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今後も財政状況の逼迫が懸念されることから、収納率の向上など、財源確保の取組を進めるとともに、事務事業の効率化による経常的経費の抑制を図り、持続可能な財政構造の確立に努めていく。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分子となる一般財源充当分の経常的経費が微増傾向にあるほか、分母である経常一般財源が大幅減となった影響が大きい。これは、令和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年度に実質的に普通交付税と重複して収入された臨時財政対策債が、令和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年度においては大幅減になったことによる。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2609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125306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47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3,623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人件費については微減傾向であった一方、物件費は光熱水費の増や新型コロナウイルス感染症対応地方創生臨時交付金を活用した各種事業の実施等により増加した。</a:t>
          </a:r>
        </a:p>
        <a:p>
          <a:r>
            <a:rPr kumimoji="1" lang="ja-JP" altLang="en-US" sz="1300">
              <a:latin typeface="ＭＳ Ｐゴシック" panose="020B0600070205080204" pitchFamily="50" charset="-128"/>
              <a:ea typeface="ＭＳ Ｐゴシック" panose="020B0600070205080204" pitchFamily="50" charset="-128"/>
            </a:rPr>
            <a:t>引き続き適正な定員管理と経常的な事務経費の抑制に努め、経費の縮減を図っていく。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119152</xdr:rowOff>
    </xdr:from>
    <xdr:to>
      <xdr:col>23</xdr:col>
      <xdr:colOff>133350</xdr:colOff>
      <xdr:row>81</xdr:row>
      <xdr:rowOff>167722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6602"/>
          <a:ext cx="838200" cy="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71952</xdr:rowOff>
    </xdr:from>
    <xdr:to>
      <xdr:col>19</xdr:col>
      <xdr:colOff>133350</xdr:colOff>
      <xdr:row>81</xdr:row>
      <xdr:rowOff>119152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9402"/>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10863</xdr:rowOff>
    </xdr:from>
    <xdr:to>
      <xdr:col>15</xdr:col>
      <xdr:colOff>82550</xdr:colOff>
      <xdr:row>81</xdr:row>
      <xdr:rowOff>71952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8313"/>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115540</xdr:rowOff>
    </xdr:from>
    <xdr:to>
      <xdr:col>11</xdr:col>
      <xdr:colOff>31750</xdr:colOff>
      <xdr:row>81</xdr:row>
      <xdr:rowOff>10863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31540"/>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116922</xdr:rowOff>
    </xdr:from>
    <xdr:to>
      <xdr:col>23</xdr:col>
      <xdr:colOff>184150</xdr:colOff>
      <xdr:row>82</xdr:row>
      <xdr:rowOff>47072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133449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68352</xdr:rowOff>
    </xdr:from>
    <xdr:to>
      <xdr:col>19</xdr:col>
      <xdr:colOff>184150</xdr:colOff>
      <xdr:row>81</xdr:row>
      <xdr:rowOff>169952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21152</xdr:rowOff>
    </xdr:from>
    <xdr:to>
      <xdr:col>15</xdr:col>
      <xdr:colOff>133350</xdr:colOff>
      <xdr:row>81</xdr:row>
      <xdr:rowOff>122752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131513</xdr:rowOff>
    </xdr:from>
    <xdr:to>
      <xdr:col>11</xdr:col>
      <xdr:colOff>82550</xdr:colOff>
      <xdr:row>81</xdr:row>
      <xdr:rowOff>61663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71840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64740</xdr:rowOff>
    </xdr:from>
    <xdr:to>
      <xdr:col>7</xdr:col>
      <xdr:colOff>31750</xdr:colOff>
      <xdr:row>80</xdr:row>
      <xdr:rowOff>166340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を下回り、類似団体の平均値よりも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理由としては、人事評価に基づいた適正な昇格運用を実施していることが大きいものと思料する。</a:t>
          </a:r>
        </a:p>
        <a:p>
          <a:r>
            <a:rPr kumimoji="1" lang="ja-JP" altLang="en-US" sz="1300">
              <a:latin typeface="ＭＳ Ｐゴシック" panose="020B0600070205080204" pitchFamily="50" charset="-128"/>
              <a:ea typeface="ＭＳ Ｐゴシック" panose="020B0600070205080204" pitchFamily="50" charset="-128"/>
            </a:rPr>
            <a:t>引き続き、千葉県人事委員会勧告を尊重して給与水準の適正化に努めていく。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2116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35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43591"/>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70909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次定員適正化計画に基づき職員数の削減を図ったこともあるが、消防業務等を一部事務組合で実施していることが大きく影響している。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今後も、令和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年度より実施している第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次定員適正化計画により職員数を維持していくとともに、行財政改革による業務の効率化なども見据え、引き続き職員数の適正化に努めていく。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125367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94343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77107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ポイント増加している。また、単年度比較でも、令和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％と増加している。</a:t>
          </a:r>
        </a:p>
        <a:p>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年度決算については普通交付税額及び臨時財政対策債発行可能額が引き下げられたことにより、標準財政規模が小さくなったためである。</a:t>
          </a:r>
        </a:p>
        <a:p>
          <a:r>
            <a:rPr kumimoji="1" lang="ja-JP" altLang="en-US" sz="1300">
              <a:latin typeface="ＭＳ Ｐゴシック" panose="020B0600070205080204" pitchFamily="50" charset="-128"/>
              <a:ea typeface="ＭＳ Ｐゴシック" panose="020B0600070205080204" pitchFamily="50" charset="-128"/>
            </a:rPr>
            <a:t>今後も計画的な地方債の借入や、借入に当たっては交付税措置のある事業を選択するなど、将来負担を軽減させるための、中長期的な視点に立った財政運営に努めていく。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136676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287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113695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28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287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38</xdr:row>
      <xdr:rowOff>171148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充当可能財源等が将来負担額を上回っているため、将来負担比率は前年度に引き続きマイナスとなっている。</a:t>
          </a:r>
        </a:p>
        <a:p>
          <a:r>
            <a:rPr kumimoji="1" lang="ja-JP" altLang="en-US" sz="1300">
              <a:latin typeface="ＭＳ Ｐゴシック" panose="020B0600070205080204" pitchFamily="50" charset="-128"/>
              <a:ea typeface="ＭＳ Ｐゴシック" panose="020B0600070205080204" pitchFamily="50" charset="-128"/>
            </a:rPr>
            <a:t>今後も地方債の発行や債務負担行為の設定については、将来負担の見込額が健全な範囲となるように努めていく。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人件費は前年度より僅かに減少した一方、分母である経常一般財源が大幅減となったため、人件費に係る経常収支比率は前年度より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引き続き適正な人員管理と事務事業の効率化に取り組み、人件費の抑制に努めていく。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ポイント上昇した。これは、物件費が前年度より増加したことに加え、分母である経常一般財源が大幅減となったためである。</a:t>
          </a:r>
        </a:p>
        <a:p>
          <a:r>
            <a:rPr kumimoji="1" lang="ja-JP" altLang="en-US" sz="1300">
              <a:latin typeface="ＭＳ Ｐゴシック" panose="020B0600070205080204" pitchFamily="50" charset="-128"/>
              <a:ea typeface="ＭＳ Ｐゴシック" panose="020B0600070205080204" pitchFamily="50" charset="-128"/>
            </a:rPr>
            <a:t>今後は、物価高騰等の影響により経常的経費のさらなる増加が見込まれるため、事務事業自体の見直し等、更なる適正な予算措置及び執行に努めていく必要がある。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17</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3019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86995</xdr:rowOff>
    </xdr:from>
    <xdr:to>
      <xdr:col>78</xdr:col>
      <xdr:colOff>69850</xdr:colOff>
      <xdr:row>16</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301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044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147972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4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扶助費は子育て世帯臨時特別給付金支給事業の減等の影響により前年度より減少した一方、分母である経常一般財源が大幅減となったため、扶助費に係る経常収支比率は前年度より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類似団体に比べ経常収支比率は低いことから、引き続き現下の政策課題に適切に対応し、適正な扶助費の支出に努めていく。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高齢化の進展により、介護保険特別会計、後期高齢者医療特別会計への繰出金が増加し、高い水準で推移しており、今後も増加傾向が続くものと見込まれる。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19050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8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p>
        <a:p>
          <a:r>
            <a:rPr kumimoji="1" lang="ja-JP" altLang="en-US" sz="1300">
              <a:latin typeface="ＭＳ Ｐゴシック" panose="020B0600070205080204" pitchFamily="50" charset="-128"/>
              <a:ea typeface="ＭＳ Ｐゴシック" panose="020B0600070205080204" pitchFamily="50" charset="-128"/>
            </a:rPr>
            <a:t>一部事務組合に対し、負担金については、事務改善などにより削減するよう引き続き要請していく。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38</xdr:row>
      <xdr:rowOff>159657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52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39</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7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39</xdr:row>
      <xdr:rowOff>140607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148772</xdr:rowOff>
    </xdr:from>
    <xdr:to>
      <xdr:col>69</xdr:col>
      <xdr:colOff>92075</xdr:colOff>
      <xdr:row>39</xdr:row>
      <xdr:rowOff>140607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89807</xdr:rowOff>
    </xdr:from>
    <xdr:to>
      <xdr:col>69</xdr:col>
      <xdr:colOff>142875</xdr:colOff>
      <xdr:row>40</xdr:row>
      <xdr:rowOff>19957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4734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97972</xdr:rowOff>
    </xdr:from>
    <xdr:to>
      <xdr:col>65</xdr:col>
      <xdr:colOff>53975</xdr:colOff>
      <xdr:row>39</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令和元年度に実施した公立小中学校及び幼稚園の空調設備整備に係る地方債の元金償還が開始したこと等に伴い前年度より増加したことに加え、分母である経常一般財源が大幅減となったため、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76</xdr:row>
      <xdr:rowOff>38826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37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76</xdr:row>
      <xdr:rowOff>25763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03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25763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45357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55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本市の場合、補助費等が類似団体に比べ高い傾向にあるため、本市における事務事業の抜本的な見直しだけでなく、一部事務組合に対して事務事業の効率化に努めるよう引き続き要請していく必要がある。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933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80027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107950</xdr:rowOff>
    </xdr:from>
    <xdr:to>
      <xdr:col>82</xdr:col>
      <xdr:colOff>196850</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78</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334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3340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66039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98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80011</xdr:rowOff>
    </xdr:from>
    <xdr:to>
      <xdr:col>74</xdr:col>
      <xdr:colOff>31750</xdr:colOff>
      <xdr:row>78</xdr:row>
      <xdr:rowOff>10161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66039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22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77775</xdr:rowOff>
    </xdr:from>
    <xdr:to>
      <xdr:col>29</xdr:col>
      <xdr:colOff>127000</xdr:colOff>
      <xdr:row>16</xdr:row>
      <xdr:rowOff>89129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8600"/>
          <a:ext cx="6477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89129</xdr:rowOff>
    </xdr:from>
    <xdr:to>
      <xdr:col>26</xdr:col>
      <xdr:colOff>50800</xdr:colOff>
      <xdr:row>16</xdr:row>
      <xdr:rowOff>127762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9954"/>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127762</xdr:rowOff>
    </xdr:from>
    <xdr:to>
      <xdr:col>22</xdr:col>
      <xdr:colOff>114300</xdr:colOff>
      <xdr:row>16</xdr:row>
      <xdr:rowOff>131458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587"/>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131458</xdr:rowOff>
    </xdr:from>
    <xdr:to>
      <xdr:col>18</xdr:col>
      <xdr:colOff>177800</xdr:colOff>
      <xdr:row>17</xdr:row>
      <xdr:rowOff>19482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283"/>
          <a:ext cx="698500" cy="5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26975</xdr:rowOff>
    </xdr:from>
    <xdr:to>
      <xdr:col>29</xdr:col>
      <xdr:colOff>177800</xdr:colOff>
      <xdr:row>16</xdr:row>
      <xdr:rowOff>128575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43502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38329</xdr:rowOff>
    </xdr:from>
    <xdr:to>
      <xdr:col>26</xdr:col>
      <xdr:colOff>101600</xdr:colOff>
      <xdr:row>16</xdr:row>
      <xdr:rowOff>139929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150106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76962</xdr:rowOff>
    </xdr:from>
    <xdr:to>
      <xdr:col>22</xdr:col>
      <xdr:colOff>165100</xdr:colOff>
      <xdr:row>17</xdr:row>
      <xdr:rowOff>7112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17289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80658</xdr:rowOff>
    </xdr:from>
    <xdr:to>
      <xdr:col>19</xdr:col>
      <xdr:colOff>38100</xdr:colOff>
      <xdr:row>17</xdr:row>
      <xdr:rowOff>10808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140132</xdr:rowOff>
    </xdr:from>
    <xdr:to>
      <xdr:col>15</xdr:col>
      <xdr:colOff>101600</xdr:colOff>
      <xdr:row>17</xdr:row>
      <xdr:rowOff>70282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80459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95034</xdr:rowOff>
    </xdr:from>
    <xdr:to>
      <xdr:col>29</xdr:col>
      <xdr:colOff>127000</xdr:colOff>
      <xdr:row>36</xdr:row>
      <xdr:rowOff>136182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8284"/>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117666</xdr:rowOff>
    </xdr:from>
    <xdr:to>
      <xdr:col>26</xdr:col>
      <xdr:colOff>50800</xdr:colOff>
      <xdr:row>36</xdr:row>
      <xdr:rowOff>136182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70916"/>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117666</xdr:rowOff>
    </xdr:from>
    <xdr:to>
      <xdr:col>22</xdr:col>
      <xdr:colOff>114300</xdr:colOff>
      <xdr:row>36</xdr:row>
      <xdr:rowOff>135115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70916"/>
          <a:ext cx="6985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135115</xdr:rowOff>
    </xdr:from>
    <xdr:to>
      <xdr:col>18</xdr:col>
      <xdr:colOff>177800</xdr:colOff>
      <xdr:row>36</xdr:row>
      <xdr:rowOff>153136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8365"/>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44234</xdr:rowOff>
    </xdr:from>
    <xdr:to>
      <xdr:col>29</xdr:col>
      <xdr:colOff>177800</xdr:colOff>
      <xdr:row>36</xdr:row>
      <xdr:rowOff>145834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85382</xdr:rowOff>
    </xdr:from>
    <xdr:to>
      <xdr:col>26</xdr:col>
      <xdr:colOff>101600</xdr:colOff>
      <xdr:row>37</xdr:row>
      <xdr:rowOff>15532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2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66866</xdr:rowOff>
    </xdr:from>
    <xdr:to>
      <xdr:col>22</xdr:col>
      <xdr:colOff>165100</xdr:colOff>
      <xdr:row>36</xdr:row>
      <xdr:rowOff>168466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153243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84315</xdr:rowOff>
    </xdr:from>
    <xdr:to>
      <xdr:col>19</xdr:col>
      <xdr:colOff>38100</xdr:colOff>
      <xdr:row>37</xdr:row>
      <xdr:rowOff>14465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170692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102336</xdr:rowOff>
    </xdr:from>
    <xdr:to>
      <xdr:col>15</xdr:col>
      <xdr:colOff>101600</xdr:colOff>
      <xdr:row>37</xdr:row>
      <xdr:rowOff>32486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6590</xdr:rowOff>
    </xdr:from>
    <xdr:to>
      <xdr:col>24</xdr:col>
      <xdr:colOff>63500</xdr:colOff>
      <xdr:row>37</xdr:row>
      <xdr:rowOff>8516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0240"/>
          <a:ext cx="8382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8516</xdr:rowOff>
    </xdr:from>
    <xdr:to>
      <xdr:col>19</xdr:col>
      <xdr:colOff>177800</xdr:colOff>
      <xdr:row>37</xdr:row>
      <xdr:rowOff>56065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216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56065</xdr:rowOff>
    </xdr:from>
    <xdr:to>
      <xdr:col>15</xdr:col>
      <xdr:colOff>50800</xdr:colOff>
      <xdr:row>38</xdr:row>
      <xdr:rowOff>33891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971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157857</xdr:rowOff>
    </xdr:from>
    <xdr:to>
      <xdr:col>10</xdr:col>
      <xdr:colOff>114300</xdr:colOff>
      <xdr:row>38</xdr:row>
      <xdr:rowOff>33891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01507"/>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127240</xdr:rowOff>
    </xdr:from>
    <xdr:to>
      <xdr:col>24</xdr:col>
      <xdr:colOff>114300</xdr:colOff>
      <xdr:row>37</xdr:row>
      <xdr:rowOff>57390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105667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129166</xdr:rowOff>
    </xdr:from>
    <xdr:to>
      <xdr:col>20</xdr:col>
      <xdr:colOff>38100</xdr:colOff>
      <xdr:row>37</xdr:row>
      <xdr:rowOff>59316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5265</xdr:rowOff>
    </xdr:from>
    <xdr:to>
      <xdr:col>15</xdr:col>
      <xdr:colOff>101600</xdr:colOff>
      <xdr:row>37</xdr:row>
      <xdr:rowOff>106865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154541</xdr:rowOff>
    </xdr:from>
    <xdr:to>
      <xdr:col>10</xdr:col>
      <xdr:colOff>165100</xdr:colOff>
      <xdr:row>38</xdr:row>
      <xdr:rowOff>84691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75818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107057</xdr:rowOff>
    </xdr:from>
    <xdr:to>
      <xdr:col>6</xdr:col>
      <xdr:colOff>38100</xdr:colOff>
      <xdr:row>38</xdr:row>
      <xdr:rowOff>37207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28334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86131</xdr:rowOff>
    </xdr:from>
    <xdr:to>
      <xdr:col>24</xdr:col>
      <xdr:colOff>63500</xdr:colOff>
      <xdr:row>57</xdr:row>
      <xdr:rowOff>168522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8781"/>
          <a:ext cx="8382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168522</xdr:rowOff>
    </xdr:from>
    <xdr:to>
      <xdr:col>19</xdr:col>
      <xdr:colOff>177800</xdr:colOff>
      <xdr:row>58</xdr:row>
      <xdr:rowOff>43479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1172"/>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43479</xdr:rowOff>
    </xdr:from>
    <xdr:to>
      <xdr:col>15</xdr:col>
      <xdr:colOff>50800</xdr:colOff>
      <xdr:row>58</xdr:row>
      <xdr:rowOff>61347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757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61347</xdr:rowOff>
    </xdr:from>
    <xdr:to>
      <xdr:col>10</xdr:col>
      <xdr:colOff>114300</xdr:colOff>
      <xdr:row>58</xdr:row>
      <xdr:rowOff>144272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5447"/>
          <a:ext cx="8890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35331</xdr:rowOff>
    </xdr:from>
    <xdr:to>
      <xdr:col>24</xdr:col>
      <xdr:colOff>114300</xdr:colOff>
      <xdr:row>57</xdr:row>
      <xdr:rowOff>136931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117722</xdr:rowOff>
    </xdr:from>
    <xdr:to>
      <xdr:col>20</xdr:col>
      <xdr:colOff>38100</xdr:colOff>
      <xdr:row>58</xdr:row>
      <xdr:rowOff>47872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38999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164129</xdr:rowOff>
    </xdr:from>
    <xdr:to>
      <xdr:col>15</xdr:col>
      <xdr:colOff>101600</xdr:colOff>
      <xdr:row>58</xdr:row>
      <xdr:rowOff>94279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xdr:rowOff>
    </xdr:from>
    <xdr:to>
      <xdr:col>10</xdr:col>
      <xdr:colOff>165100</xdr:colOff>
      <xdr:row>58</xdr:row>
      <xdr:rowOff>112147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103274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93472</xdr:rowOff>
    </xdr:from>
    <xdr:to>
      <xdr:col>6</xdr:col>
      <xdr:colOff>38100</xdr:colOff>
      <xdr:row>59</xdr:row>
      <xdr:rowOff>23622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132933</xdr:rowOff>
    </xdr:from>
    <xdr:to>
      <xdr:col>24</xdr:col>
      <xdr:colOff>63500</xdr:colOff>
      <xdr:row>78</xdr:row>
      <xdr:rowOff>50180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4583"/>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105776</xdr:rowOff>
    </xdr:from>
    <xdr:to>
      <xdr:col>19</xdr:col>
      <xdr:colOff>177800</xdr:colOff>
      <xdr:row>77</xdr:row>
      <xdr:rowOff>132933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7426"/>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43870</xdr:rowOff>
    </xdr:from>
    <xdr:to>
      <xdr:col>15</xdr:col>
      <xdr:colOff>50800</xdr:colOff>
      <xdr:row>77</xdr:row>
      <xdr:rowOff>105776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5520"/>
          <a:ext cx="889000" cy="6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43870</xdr:rowOff>
    </xdr:from>
    <xdr:to>
      <xdr:col>10</xdr:col>
      <xdr:colOff>114300</xdr:colOff>
      <xdr:row>77</xdr:row>
      <xdr:rowOff>52649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5520"/>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170830</xdr:rowOff>
    </xdr:from>
    <xdr:to>
      <xdr:col>24</xdr:col>
      <xdr:colOff>114300</xdr:colOff>
      <xdr:row>78</xdr:row>
      <xdr:rowOff>100980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85757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82133</xdr:rowOff>
    </xdr:from>
    <xdr:to>
      <xdr:col>20</xdr:col>
      <xdr:colOff>38100</xdr:colOff>
      <xdr:row>78</xdr:row>
      <xdr:rowOff>12283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54976</xdr:rowOff>
    </xdr:from>
    <xdr:to>
      <xdr:col>15</xdr:col>
      <xdr:colOff>101600</xdr:colOff>
      <xdr:row>77</xdr:row>
      <xdr:rowOff>156576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147703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164520</xdr:rowOff>
    </xdr:from>
    <xdr:to>
      <xdr:col>10</xdr:col>
      <xdr:colOff>165100</xdr:colOff>
      <xdr:row>77</xdr:row>
      <xdr:rowOff>94670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85797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1849</xdr:rowOff>
    </xdr:from>
    <xdr:to>
      <xdr:col>6</xdr:col>
      <xdr:colOff>38100</xdr:colOff>
      <xdr:row>77</xdr:row>
      <xdr:rowOff>103449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94576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25498</xdr:rowOff>
    </xdr:from>
    <xdr:to>
      <xdr:col>24</xdr:col>
      <xdr:colOff>63500</xdr:colOff>
      <xdr:row>97</xdr:row>
      <xdr:rowOff>146296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56148"/>
          <a:ext cx="8382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25498</xdr:rowOff>
    </xdr:from>
    <xdr:to>
      <xdr:col>19</xdr:col>
      <xdr:colOff>177800</xdr:colOff>
      <xdr:row>98</xdr:row>
      <xdr:rowOff>104060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6148"/>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104060</xdr:rowOff>
    </xdr:from>
    <xdr:to>
      <xdr:col>15</xdr:col>
      <xdr:colOff>50800</xdr:colOff>
      <xdr:row>98</xdr:row>
      <xdr:rowOff>140506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616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140506</xdr:rowOff>
    </xdr:from>
    <xdr:to>
      <xdr:col>10</xdr:col>
      <xdr:colOff>114300</xdr:colOff>
      <xdr:row>99</xdr:row>
      <xdr:rowOff>11499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260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95496</xdr:rowOff>
    </xdr:from>
    <xdr:to>
      <xdr:col>24</xdr:col>
      <xdr:colOff>114300</xdr:colOff>
      <xdr:row>98</xdr:row>
      <xdr:rowOff>25646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10423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146148</xdr:rowOff>
    </xdr:from>
    <xdr:to>
      <xdr:col>20</xdr:col>
      <xdr:colOff>38100</xdr:colOff>
      <xdr:row>97</xdr:row>
      <xdr:rowOff>76298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67425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53260</xdr:rowOff>
    </xdr:from>
    <xdr:to>
      <xdr:col>15</xdr:col>
      <xdr:colOff>101600</xdr:colOff>
      <xdr:row>98</xdr:row>
      <xdr:rowOff>154860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145987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89706</xdr:rowOff>
    </xdr:from>
    <xdr:to>
      <xdr:col>10</xdr:col>
      <xdr:colOff>165100</xdr:colOff>
      <xdr:row>99</xdr:row>
      <xdr:rowOff>19856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132149</xdr:rowOff>
    </xdr:from>
    <xdr:to>
      <xdr:col>6</xdr:col>
      <xdr:colOff>38100</xdr:colOff>
      <xdr:row>99</xdr:row>
      <xdr:rowOff>62299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53426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10530</xdr:rowOff>
    </xdr:from>
    <xdr:to>
      <xdr:col>55</xdr:col>
      <xdr:colOff>0</xdr:colOff>
      <xdr:row>37</xdr:row>
      <xdr:rowOff>10976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54180"/>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118451</xdr:rowOff>
    </xdr:from>
    <xdr:to>
      <xdr:col>50</xdr:col>
      <xdr:colOff>114300</xdr:colOff>
      <xdr:row>37</xdr:row>
      <xdr:rowOff>10530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61951"/>
          <a:ext cx="889000" cy="109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118451</xdr:rowOff>
    </xdr:from>
    <xdr:to>
      <xdr:col>45</xdr:col>
      <xdr:colOff>177800</xdr:colOff>
      <xdr:row>37</xdr:row>
      <xdr:rowOff>82223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61951"/>
          <a:ext cx="889000" cy="11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82223</xdr:rowOff>
    </xdr:from>
    <xdr:to>
      <xdr:col>41</xdr:col>
      <xdr:colOff>50800</xdr:colOff>
      <xdr:row>37</xdr:row>
      <xdr:rowOff>91117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5873"/>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131626</xdr:rowOff>
    </xdr:from>
    <xdr:to>
      <xdr:col>55</xdr:col>
      <xdr:colOff>50800</xdr:colOff>
      <xdr:row>37</xdr:row>
      <xdr:rowOff>61776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110053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131180</xdr:rowOff>
    </xdr:from>
    <xdr:to>
      <xdr:col>50</xdr:col>
      <xdr:colOff>165100</xdr:colOff>
      <xdr:row>37</xdr:row>
      <xdr:rowOff>61330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77857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67651</xdr:rowOff>
    </xdr:from>
    <xdr:to>
      <xdr:col>46</xdr:col>
      <xdr:colOff>38100</xdr:colOff>
      <xdr:row>30</xdr:row>
      <xdr:rowOff>169251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14328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31423</xdr:rowOff>
    </xdr:from>
    <xdr:to>
      <xdr:col>41</xdr:col>
      <xdr:colOff>101600</xdr:colOff>
      <xdr:row>37</xdr:row>
      <xdr:rowOff>133023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149550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40317</xdr:rowOff>
    </xdr:from>
    <xdr:to>
      <xdr:col>36</xdr:col>
      <xdr:colOff>165100</xdr:colOff>
      <xdr:row>37</xdr:row>
      <xdr:rowOff>141917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158444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120326</xdr:rowOff>
    </xdr:from>
    <xdr:to>
      <xdr:col>55</xdr:col>
      <xdr:colOff>0</xdr:colOff>
      <xdr:row>57</xdr:row>
      <xdr:rowOff>102457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1526"/>
          <a:ext cx="838200" cy="1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30449</xdr:rowOff>
    </xdr:from>
    <xdr:to>
      <xdr:col>50</xdr:col>
      <xdr:colOff>114300</xdr:colOff>
      <xdr:row>57</xdr:row>
      <xdr:rowOff>102457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03099"/>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273</xdr:rowOff>
    </xdr:from>
    <xdr:to>
      <xdr:col>45</xdr:col>
      <xdr:colOff>177800</xdr:colOff>
      <xdr:row>57</xdr:row>
      <xdr:rowOff>30449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01473"/>
          <a:ext cx="889000" cy="2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273</xdr:rowOff>
    </xdr:from>
    <xdr:to>
      <xdr:col>41</xdr:col>
      <xdr:colOff>50800</xdr:colOff>
      <xdr:row>57</xdr:row>
      <xdr:rowOff>44297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01473"/>
          <a:ext cx="8890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80459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69526</xdr:rowOff>
    </xdr:from>
    <xdr:to>
      <xdr:col>55</xdr:col>
      <xdr:colOff>50800</xdr:colOff>
      <xdr:row>56</xdr:row>
      <xdr:rowOff>171126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155903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51657</xdr:rowOff>
    </xdr:from>
    <xdr:to>
      <xdr:col>50</xdr:col>
      <xdr:colOff>165100</xdr:colOff>
      <xdr:row>57</xdr:row>
      <xdr:rowOff>153257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144384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151099</xdr:rowOff>
    </xdr:from>
    <xdr:to>
      <xdr:col>46</xdr:col>
      <xdr:colOff>38100</xdr:colOff>
      <xdr:row>57</xdr:row>
      <xdr:rowOff>81249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72376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120923</xdr:rowOff>
    </xdr:from>
    <xdr:to>
      <xdr:col>41</xdr:col>
      <xdr:colOff>101600</xdr:colOff>
      <xdr:row>56</xdr:row>
      <xdr:rowOff>51073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42200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164947</xdr:rowOff>
    </xdr:from>
    <xdr:to>
      <xdr:col>36</xdr:col>
      <xdr:colOff>165100</xdr:colOff>
      <xdr:row>57</xdr:row>
      <xdr:rowOff>95097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86224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82778</xdr:rowOff>
    </xdr:from>
    <xdr:to>
      <xdr:col>55</xdr:col>
      <xdr:colOff>0</xdr:colOff>
      <xdr:row>78</xdr:row>
      <xdr:rowOff>1626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12978"/>
          <a:ext cx="838200" cy="2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53243</xdr:rowOff>
    </xdr:from>
    <xdr:to>
      <xdr:col>50</xdr:col>
      <xdr:colOff>114300</xdr:colOff>
      <xdr:row>78</xdr:row>
      <xdr:rowOff>1626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4893"/>
          <a:ext cx="889000" cy="1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145232</xdr:rowOff>
    </xdr:from>
    <xdr:to>
      <xdr:col>45</xdr:col>
      <xdr:colOff>177800</xdr:colOff>
      <xdr:row>77</xdr:row>
      <xdr:rowOff>53243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03982"/>
          <a:ext cx="889000" cy="2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145232</xdr:rowOff>
    </xdr:from>
    <xdr:to>
      <xdr:col>41</xdr:col>
      <xdr:colOff>50800</xdr:colOff>
      <xdr:row>78</xdr:row>
      <xdr:rowOff>46568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03982"/>
          <a:ext cx="889000" cy="4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31978</xdr:rowOff>
    </xdr:from>
    <xdr:to>
      <xdr:col>55</xdr:col>
      <xdr:colOff>50800</xdr:colOff>
      <xdr:row>76</xdr:row>
      <xdr:rowOff>133578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54856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1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122276</xdr:rowOff>
    </xdr:from>
    <xdr:to>
      <xdr:col>50</xdr:col>
      <xdr:colOff>165100</xdr:colOff>
      <xdr:row>78</xdr:row>
      <xdr:rowOff>52426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43553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2443</xdr:rowOff>
    </xdr:from>
    <xdr:to>
      <xdr:col>46</xdr:col>
      <xdr:colOff>38100</xdr:colOff>
      <xdr:row>77</xdr:row>
      <xdr:rowOff>104043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95170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2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94432</xdr:rowOff>
    </xdr:from>
    <xdr:to>
      <xdr:col>41</xdr:col>
      <xdr:colOff>101600</xdr:colOff>
      <xdr:row>76</xdr:row>
      <xdr:rowOff>24581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5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41109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167218</xdr:rowOff>
    </xdr:from>
    <xdr:to>
      <xdr:col>36</xdr:col>
      <xdr:colOff>165100</xdr:colOff>
      <xdr:row>78</xdr:row>
      <xdr:rowOff>97368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88495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167951</xdr:rowOff>
    </xdr:from>
    <xdr:to>
      <xdr:col>55</xdr:col>
      <xdr:colOff>0</xdr:colOff>
      <xdr:row>98</xdr:row>
      <xdr:rowOff>42869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8601"/>
          <a:ext cx="8382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13799</xdr:rowOff>
    </xdr:from>
    <xdr:to>
      <xdr:col>50</xdr:col>
      <xdr:colOff>114300</xdr:colOff>
      <xdr:row>98</xdr:row>
      <xdr:rowOff>42869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15899"/>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133241</xdr:rowOff>
    </xdr:from>
    <xdr:to>
      <xdr:col>45</xdr:col>
      <xdr:colOff>177800</xdr:colOff>
      <xdr:row>98</xdr:row>
      <xdr:rowOff>13799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63891"/>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113430</xdr:rowOff>
    </xdr:from>
    <xdr:to>
      <xdr:col>41</xdr:col>
      <xdr:colOff>50800</xdr:colOff>
      <xdr:row>97</xdr:row>
      <xdr:rowOff>133241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4408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117151</xdr:rowOff>
    </xdr:from>
    <xdr:to>
      <xdr:col>55</xdr:col>
      <xdr:colOff>50800</xdr:colOff>
      <xdr:row>98</xdr:row>
      <xdr:rowOff>47301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32078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163519</xdr:rowOff>
    </xdr:from>
    <xdr:to>
      <xdr:col>50</xdr:col>
      <xdr:colOff>165100</xdr:colOff>
      <xdr:row>98</xdr:row>
      <xdr:rowOff>93669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84796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8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134449</xdr:rowOff>
    </xdr:from>
    <xdr:to>
      <xdr:col>46</xdr:col>
      <xdr:colOff>38100</xdr:colOff>
      <xdr:row>98</xdr:row>
      <xdr:rowOff>64599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82441</xdr:rowOff>
    </xdr:from>
    <xdr:to>
      <xdr:col>41</xdr:col>
      <xdr:colOff>101600</xdr:colOff>
      <xdr:row>98</xdr:row>
      <xdr:rowOff>12591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62630</xdr:rowOff>
    </xdr:from>
    <xdr:to>
      <xdr:col>36</xdr:col>
      <xdr:colOff>165100</xdr:colOff>
      <xdr:row>97</xdr:row>
      <xdr:rowOff>164230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155357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2083</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120210</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2083</xdr:rowOff>
    </xdr:from>
    <xdr:to>
      <xdr:col>86</xdr:col>
      <xdr:colOff>25400</xdr:colOff>
      <xdr:row>31</xdr:row>
      <xdr:rowOff>2083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2083</xdr:rowOff>
    </xdr:from>
    <xdr:to>
      <xdr:col>85</xdr:col>
      <xdr:colOff>127000</xdr:colOff>
      <xdr:row>37</xdr:row>
      <xdr:rowOff>149301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317033"/>
          <a:ext cx="838200" cy="11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93387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7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114960</xdr:rowOff>
    </xdr:from>
    <xdr:to>
      <xdr:col>85</xdr:col>
      <xdr:colOff>177800</xdr:colOff>
      <xdr:row>38</xdr:row>
      <xdr:rowOff>45110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64719</xdr:rowOff>
    </xdr:from>
    <xdr:to>
      <xdr:col>81</xdr:col>
      <xdr:colOff>50800</xdr:colOff>
      <xdr:row>37</xdr:row>
      <xdr:rowOff>149301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208219"/>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145136</xdr:rowOff>
    </xdr:from>
    <xdr:to>
      <xdr:col>81</xdr:col>
      <xdr:colOff>101600</xdr:colOff>
      <xdr:row>38</xdr:row>
      <xdr:rowOff>75285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66412</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64719</xdr:rowOff>
    </xdr:from>
    <xdr:to>
      <xdr:col>76</xdr:col>
      <xdr:colOff>114300</xdr:colOff>
      <xdr:row>37</xdr:row>
      <xdr:rowOff>83464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208219"/>
          <a:ext cx="889000" cy="12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96215</xdr:rowOff>
    </xdr:from>
    <xdr:to>
      <xdr:col>76</xdr:col>
      <xdr:colOff>165100</xdr:colOff>
      <xdr:row>37</xdr:row>
      <xdr:rowOff>26365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17492</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6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83464</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27114"/>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16205</xdr:rowOff>
    </xdr:from>
    <xdr:to>
      <xdr:col>72</xdr:col>
      <xdr:colOff>38100</xdr:colOff>
      <xdr:row>37</xdr:row>
      <xdr:rowOff>117805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134332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13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66497</xdr:rowOff>
    </xdr:from>
    <xdr:to>
      <xdr:col>67</xdr:col>
      <xdr:colOff>101600</xdr:colOff>
      <xdr:row>37</xdr:row>
      <xdr:rowOff>168097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1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13174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1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122733</xdr:rowOff>
    </xdr:from>
    <xdr:to>
      <xdr:col>85</xdr:col>
      <xdr:colOff>177800</xdr:colOff>
      <xdr:row>31</xdr:row>
      <xdr:rowOff>52883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75760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2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98501</xdr:rowOff>
    </xdr:from>
    <xdr:to>
      <xdr:col>81</xdr:col>
      <xdr:colOff>101600</xdr:colOff>
      <xdr:row>38</xdr:row>
      <xdr:rowOff>28651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45178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2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13919</xdr:rowOff>
    </xdr:from>
    <xdr:to>
      <xdr:col>76</xdr:col>
      <xdr:colOff>165100</xdr:colOff>
      <xdr:row>30</xdr:row>
      <xdr:rowOff>115519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1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28</xdr:row>
      <xdr:rowOff>132046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49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32664</xdr:rowOff>
    </xdr:from>
    <xdr:to>
      <xdr:col>72</xdr:col>
      <xdr:colOff>38100</xdr:colOff>
      <xdr:row>37</xdr:row>
      <xdr:rowOff>134264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125392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4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45117</xdr:rowOff>
    </xdr:from>
    <xdr:to>
      <xdr:col>85</xdr:col>
      <xdr:colOff>127000</xdr:colOff>
      <xdr:row>77</xdr:row>
      <xdr:rowOff>71482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6767"/>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71482</xdr:rowOff>
    </xdr:from>
    <xdr:to>
      <xdr:col>81</xdr:col>
      <xdr:colOff>50800</xdr:colOff>
      <xdr:row>77</xdr:row>
      <xdr:rowOff>71596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3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71596</xdr:rowOff>
    </xdr:from>
    <xdr:to>
      <xdr:col>76</xdr:col>
      <xdr:colOff>114300</xdr:colOff>
      <xdr:row>77</xdr:row>
      <xdr:rowOff>77082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73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67920</xdr:rowOff>
    </xdr:from>
    <xdr:to>
      <xdr:col>71</xdr:col>
      <xdr:colOff>177800</xdr:colOff>
      <xdr:row>77</xdr:row>
      <xdr:rowOff>77082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69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165767</xdr:rowOff>
    </xdr:from>
    <xdr:to>
      <xdr:col>85</xdr:col>
      <xdr:colOff>177800</xdr:colOff>
      <xdr:row>77</xdr:row>
      <xdr:rowOff>95917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20682</xdr:rowOff>
    </xdr:from>
    <xdr:to>
      <xdr:col>81</xdr:col>
      <xdr:colOff>101600</xdr:colOff>
      <xdr:row>77</xdr:row>
      <xdr:rowOff>122282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113409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20796</xdr:rowOff>
    </xdr:from>
    <xdr:to>
      <xdr:col>76</xdr:col>
      <xdr:colOff>165100</xdr:colOff>
      <xdr:row>77</xdr:row>
      <xdr:rowOff>122396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113523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26282</xdr:rowOff>
    </xdr:from>
    <xdr:to>
      <xdr:col>72</xdr:col>
      <xdr:colOff>38100</xdr:colOff>
      <xdr:row>77</xdr:row>
      <xdr:rowOff>127882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119009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17120</xdr:rowOff>
    </xdr:from>
    <xdr:to>
      <xdr:col>67</xdr:col>
      <xdr:colOff>101600</xdr:colOff>
      <xdr:row>77</xdr:row>
      <xdr:rowOff>118720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90208</xdr:rowOff>
    </xdr:from>
    <xdr:to>
      <xdr:col>85</xdr:col>
      <xdr:colOff>127000</xdr:colOff>
      <xdr:row>96</xdr:row>
      <xdr:rowOff>27572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77958"/>
          <a:ext cx="8382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27572</xdr:rowOff>
    </xdr:from>
    <xdr:to>
      <xdr:col>81</xdr:col>
      <xdr:colOff>50800</xdr:colOff>
      <xdr:row>96</xdr:row>
      <xdr:rowOff>128270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86772"/>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128270</xdr:rowOff>
    </xdr:from>
    <xdr:to>
      <xdr:col>76</xdr:col>
      <xdr:colOff>114300</xdr:colOff>
      <xdr:row>98</xdr:row>
      <xdr:rowOff>45059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7470"/>
          <a:ext cx="889000" cy="2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153645</xdr:rowOff>
    </xdr:from>
    <xdr:to>
      <xdr:col>71</xdr:col>
      <xdr:colOff>177800</xdr:colOff>
      <xdr:row>98</xdr:row>
      <xdr:rowOff>45059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8429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39408</xdr:rowOff>
    </xdr:from>
    <xdr:to>
      <xdr:col>85</xdr:col>
      <xdr:colOff>177800</xdr:colOff>
      <xdr:row>95</xdr:row>
      <xdr:rowOff>141008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62285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148222</xdr:rowOff>
    </xdr:from>
    <xdr:to>
      <xdr:col>81</xdr:col>
      <xdr:colOff>101600</xdr:colOff>
      <xdr:row>96</xdr:row>
      <xdr:rowOff>78372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69499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77470</xdr:rowOff>
    </xdr:from>
    <xdr:to>
      <xdr:col>76</xdr:col>
      <xdr:colOff>165100</xdr:colOff>
      <xdr:row>97</xdr:row>
      <xdr:rowOff>7620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24147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165709</xdr:rowOff>
    </xdr:from>
    <xdr:to>
      <xdr:col>72</xdr:col>
      <xdr:colOff>38100</xdr:colOff>
      <xdr:row>98</xdr:row>
      <xdr:rowOff>95859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86986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102845</xdr:rowOff>
    </xdr:from>
    <xdr:to>
      <xdr:col>67</xdr:col>
      <xdr:colOff>101600</xdr:colOff>
      <xdr:row>98</xdr:row>
      <xdr:rowOff>32995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24122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119507</xdr:rowOff>
    </xdr:from>
    <xdr:to>
      <xdr:col>116</xdr:col>
      <xdr:colOff>63500</xdr:colOff>
      <xdr:row>38</xdr:row>
      <xdr:rowOff>120269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346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18923</xdr:rowOff>
    </xdr:from>
    <xdr:to>
      <xdr:col>111</xdr:col>
      <xdr:colOff>177800</xdr:colOff>
      <xdr:row>38</xdr:row>
      <xdr:rowOff>120269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3402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128651</xdr:rowOff>
    </xdr:from>
    <xdr:to>
      <xdr:col>107</xdr:col>
      <xdr:colOff>50800</xdr:colOff>
      <xdr:row>38</xdr:row>
      <xdr:rowOff>18923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0085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102743</xdr:rowOff>
    </xdr:from>
    <xdr:to>
      <xdr:col>102</xdr:col>
      <xdr:colOff>114300</xdr:colOff>
      <xdr:row>36</xdr:row>
      <xdr:rowOff>128651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2749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26560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140860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68707</xdr:rowOff>
    </xdr:from>
    <xdr:to>
      <xdr:col>116</xdr:col>
      <xdr:colOff>114300</xdr:colOff>
      <xdr:row>38</xdr:row>
      <xdr:rowOff>170307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155084</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69469</xdr:rowOff>
    </xdr:from>
    <xdr:to>
      <xdr:col>112</xdr:col>
      <xdr:colOff>38100</xdr:colOff>
      <xdr:row>38</xdr:row>
      <xdr:rowOff>171069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162196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139573</xdr:rowOff>
    </xdr:from>
    <xdr:to>
      <xdr:col>107</xdr:col>
      <xdr:colOff>101600</xdr:colOff>
      <xdr:row>38</xdr:row>
      <xdr:rowOff>69723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60850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57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77851</xdr:rowOff>
    </xdr:from>
    <xdr:to>
      <xdr:col>102</xdr:col>
      <xdr:colOff>165100</xdr:colOff>
      <xdr:row>37</xdr:row>
      <xdr:rowOff>8001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24528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51943</xdr:rowOff>
    </xdr:from>
    <xdr:to>
      <xdr:col>98</xdr:col>
      <xdr:colOff>38100</xdr:colOff>
      <xdr:row>36</xdr:row>
      <xdr:rowOff>153543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170070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144638</xdr:rowOff>
    </xdr:from>
    <xdr:to>
      <xdr:col>116</xdr:col>
      <xdr:colOff>63500</xdr:colOff>
      <xdr:row>75</xdr:row>
      <xdr:rowOff>62022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31938"/>
          <a:ext cx="8382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62022</xdr:rowOff>
    </xdr:from>
    <xdr:to>
      <xdr:col>111</xdr:col>
      <xdr:colOff>177800</xdr:colOff>
      <xdr:row>76</xdr:row>
      <xdr:rowOff>29104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0772"/>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29104</xdr:rowOff>
    </xdr:from>
    <xdr:to>
      <xdr:col>107</xdr:col>
      <xdr:colOff>50800</xdr:colOff>
      <xdr:row>76</xdr:row>
      <xdr:rowOff>36830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5930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36830</xdr:rowOff>
    </xdr:from>
    <xdr:to>
      <xdr:col>102</xdr:col>
      <xdr:colOff>114300</xdr:colOff>
      <xdr:row>76</xdr:row>
      <xdr:rowOff>112588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7030"/>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93838</xdr:rowOff>
    </xdr:from>
    <xdr:to>
      <xdr:col>116</xdr:col>
      <xdr:colOff>114300</xdr:colOff>
      <xdr:row>75</xdr:row>
      <xdr:rowOff>23988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116715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11222</xdr:rowOff>
    </xdr:from>
    <xdr:to>
      <xdr:col>112</xdr:col>
      <xdr:colOff>38100</xdr:colOff>
      <xdr:row>75</xdr:row>
      <xdr:rowOff>112822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103949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149754</xdr:rowOff>
    </xdr:from>
    <xdr:to>
      <xdr:col>107</xdr:col>
      <xdr:colOff>101600</xdr:colOff>
      <xdr:row>76</xdr:row>
      <xdr:rowOff>79904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71031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157480</xdr:rowOff>
    </xdr:from>
    <xdr:to>
      <xdr:col>102</xdr:col>
      <xdr:colOff>165100</xdr:colOff>
      <xdr:row>76</xdr:row>
      <xdr:rowOff>87630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78757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61788</xdr:rowOff>
    </xdr:from>
    <xdr:to>
      <xdr:col>98</xdr:col>
      <xdr:colOff>38100</xdr:colOff>
      <xdr:row>76</xdr:row>
      <xdr:rowOff>163388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住民一人当たりのコストについて前年度と比較すると、災害復旧事業費が前年度</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円の増加となっている。これは、令和元年度に発生した豪雨災害の復旧工事に係る支出が増加したことによる。</a:t>
          </a: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また、普通建設事業費については、公共施設の新規整備により、前年度より</a:t>
          </a:r>
          <a:r>
            <a:rPr kumimoji="1" lang="en-US" altLang="ja-JP" sz="1300">
              <a:latin typeface="ＭＳ Ｐゴシック" panose="020B0600070205080204" pitchFamily="50" charset="-128"/>
              <a:ea typeface="ＭＳ Ｐゴシック" panose="020B0600070205080204" pitchFamily="50" charset="-128"/>
            </a:rPr>
            <a:t>8,062</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一方で、扶助費は住民税非課税世帯等に対する臨時特別給付金給付事業や子育て世帯臨時特別給付金支給事業の減等により、前年度より</a:t>
          </a:r>
          <a:r>
            <a:rPr kumimoji="1" lang="en-US" altLang="ja-JP" sz="1300">
              <a:latin typeface="ＭＳ Ｐゴシック" panose="020B0600070205080204" pitchFamily="50" charset="-128"/>
              <a:ea typeface="ＭＳ Ｐゴシック" panose="020B0600070205080204" pitchFamily="50" charset="-128"/>
            </a:rPr>
            <a:t>11,097</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40031</xdr:rowOff>
    </xdr:from>
    <xdr:to>
      <xdr:col>24</xdr:col>
      <xdr:colOff>63500</xdr:colOff>
      <xdr:row>34</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9331"/>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150673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151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102210</xdr:rowOff>
    </xdr:from>
    <xdr:to>
      <xdr:col>15</xdr:col>
      <xdr:colOff>50800</xdr:colOff>
      <xdr:row>34</xdr:row>
      <xdr:rowOff>136042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151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85751</xdr:rowOff>
    </xdr:from>
    <xdr:to>
      <xdr:col>10</xdr:col>
      <xdr:colOff>114300</xdr:colOff>
      <xdr:row>34</xdr:row>
      <xdr:rowOff>136042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50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160681</xdr:rowOff>
    </xdr:from>
    <xdr:to>
      <xdr:col>24</xdr:col>
      <xdr:colOff>114300</xdr:colOff>
      <xdr:row>34</xdr:row>
      <xdr:rowOff>90831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99873</xdr:rowOff>
    </xdr:from>
    <xdr:to>
      <xdr:col>20</xdr:col>
      <xdr:colOff>38100</xdr:colOff>
      <xdr:row>35</xdr:row>
      <xdr:rowOff>30023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46550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51410</xdr:rowOff>
    </xdr:from>
    <xdr:to>
      <xdr:col>15</xdr:col>
      <xdr:colOff>101600</xdr:colOff>
      <xdr:row>34</xdr:row>
      <xdr:rowOff>153010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85242</xdr:rowOff>
    </xdr:from>
    <xdr:to>
      <xdr:col>10</xdr:col>
      <xdr:colOff>165100</xdr:colOff>
      <xdr:row>35</xdr:row>
      <xdr:rowOff>15392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34951</xdr:rowOff>
    </xdr:from>
    <xdr:to>
      <xdr:col>6</xdr:col>
      <xdr:colOff>38100</xdr:colOff>
      <xdr:row>34</xdr:row>
      <xdr:rowOff>136551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153078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131971</xdr:rowOff>
    </xdr:from>
    <xdr:to>
      <xdr:col>24</xdr:col>
      <xdr:colOff>63500</xdr:colOff>
      <xdr:row>56</xdr:row>
      <xdr:rowOff>147712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33171"/>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131612</xdr:rowOff>
    </xdr:from>
    <xdr:to>
      <xdr:col>19</xdr:col>
      <xdr:colOff>177800</xdr:colOff>
      <xdr:row>56</xdr:row>
      <xdr:rowOff>147712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04112"/>
          <a:ext cx="889000" cy="10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131612</xdr:rowOff>
    </xdr:from>
    <xdr:to>
      <xdr:col>15</xdr:col>
      <xdr:colOff>50800</xdr:colOff>
      <xdr:row>57</xdr:row>
      <xdr:rowOff>88406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04112"/>
          <a:ext cx="889000" cy="11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79621</xdr:rowOff>
    </xdr:from>
    <xdr:to>
      <xdr:col>10</xdr:col>
      <xdr:colOff>114300</xdr:colOff>
      <xdr:row>57</xdr:row>
      <xdr:rowOff>88406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2271"/>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81171</xdr:rowOff>
    </xdr:from>
    <xdr:to>
      <xdr:col>24</xdr:col>
      <xdr:colOff>114300</xdr:colOff>
      <xdr:row>57</xdr:row>
      <xdr:rowOff>11321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59598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96912</xdr:rowOff>
    </xdr:from>
    <xdr:to>
      <xdr:col>20</xdr:col>
      <xdr:colOff>38100</xdr:colOff>
      <xdr:row>57</xdr:row>
      <xdr:rowOff>27062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80812</xdr:rowOff>
    </xdr:from>
    <xdr:to>
      <xdr:col>15</xdr:col>
      <xdr:colOff>101600</xdr:colOff>
      <xdr:row>51</xdr:row>
      <xdr:rowOff>10962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37606</xdr:rowOff>
    </xdr:from>
    <xdr:to>
      <xdr:col>10</xdr:col>
      <xdr:colOff>165100</xdr:colOff>
      <xdr:row>57</xdr:row>
      <xdr:rowOff>139206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130333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28821</xdr:rowOff>
    </xdr:from>
    <xdr:to>
      <xdr:col>6</xdr:col>
      <xdr:colOff>38100</xdr:colOff>
      <xdr:row>57</xdr:row>
      <xdr:rowOff>130421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121548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83836</xdr:rowOff>
    </xdr:from>
    <xdr:to>
      <xdr:col>24</xdr:col>
      <xdr:colOff>62865</xdr:colOff>
      <xdr:row>77</xdr:row>
      <xdr:rowOff>3121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85336"/>
          <a:ext cx="1270" cy="111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6948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3121</xdr:rowOff>
    </xdr:from>
    <xdr:to>
      <xdr:col>24</xdr:col>
      <xdr:colOff>152400</xdr:colOff>
      <xdr:row>77</xdr:row>
      <xdr:rowOff>3121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30513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83836</xdr:rowOff>
    </xdr:from>
    <xdr:to>
      <xdr:col>24</xdr:col>
      <xdr:colOff>152400</xdr:colOff>
      <xdr:row>70</xdr:row>
      <xdr:rowOff>83836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8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118069</xdr:rowOff>
    </xdr:from>
    <xdr:to>
      <xdr:col>24</xdr:col>
      <xdr:colOff>63500</xdr:colOff>
      <xdr:row>77</xdr:row>
      <xdr:rowOff>3121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48269"/>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42635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55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19758</xdr:rowOff>
    </xdr:from>
    <xdr:to>
      <xdr:col>24</xdr:col>
      <xdr:colOff>114300</xdr:colOff>
      <xdr:row>74</xdr:row>
      <xdr:rowOff>121358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0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118069</xdr:rowOff>
    </xdr:from>
    <xdr:to>
      <xdr:col>19</xdr:col>
      <xdr:colOff>177800</xdr:colOff>
      <xdr:row>78</xdr:row>
      <xdr:rowOff>6474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48269"/>
          <a:ext cx="889000" cy="2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136287</xdr:rowOff>
    </xdr:from>
    <xdr:to>
      <xdr:col>20</xdr:col>
      <xdr:colOff>38100</xdr:colOff>
      <xdr:row>74</xdr:row>
      <xdr:rowOff>66437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82964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2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6474</xdr:rowOff>
    </xdr:from>
    <xdr:to>
      <xdr:col>15</xdr:col>
      <xdr:colOff>50800</xdr:colOff>
      <xdr:row>78</xdr:row>
      <xdr:rowOff>18018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9574"/>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35531</xdr:rowOff>
    </xdr:from>
    <xdr:to>
      <xdr:col>15</xdr:col>
      <xdr:colOff>101600</xdr:colOff>
      <xdr:row>75</xdr:row>
      <xdr:rowOff>137131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153658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6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18018</xdr:rowOff>
    </xdr:from>
    <xdr:to>
      <xdr:col>10</xdr:col>
      <xdr:colOff>114300</xdr:colOff>
      <xdr:row>78</xdr:row>
      <xdr:rowOff>112954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91118"/>
          <a:ext cx="889000" cy="9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113827</xdr:rowOff>
    </xdr:from>
    <xdr:to>
      <xdr:col>10</xdr:col>
      <xdr:colOff>165100</xdr:colOff>
      <xdr:row>76</xdr:row>
      <xdr:rowOff>43977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7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3423</xdr:rowOff>
    </xdr:from>
    <xdr:to>
      <xdr:col>6</xdr:col>
      <xdr:colOff>38100</xdr:colOff>
      <xdr:row>76</xdr:row>
      <xdr:rowOff>105023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3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121549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0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123771</xdr:rowOff>
    </xdr:from>
    <xdr:to>
      <xdr:col>24</xdr:col>
      <xdr:colOff>114300</xdr:colOff>
      <xdr:row>77</xdr:row>
      <xdr:rowOff>53921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6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67269</xdr:rowOff>
    </xdr:from>
    <xdr:to>
      <xdr:col>20</xdr:col>
      <xdr:colOff>38100</xdr:colOff>
      <xdr:row>76</xdr:row>
      <xdr:rowOff>168869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159996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127124</xdr:rowOff>
    </xdr:from>
    <xdr:to>
      <xdr:col>15</xdr:col>
      <xdr:colOff>101600</xdr:colOff>
      <xdr:row>78</xdr:row>
      <xdr:rowOff>57274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48401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138668</xdr:rowOff>
    </xdr:from>
    <xdr:to>
      <xdr:col>10</xdr:col>
      <xdr:colOff>165100</xdr:colOff>
      <xdr:row>78</xdr:row>
      <xdr:rowOff>68818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59945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62154</xdr:rowOff>
    </xdr:from>
    <xdr:to>
      <xdr:col>6</xdr:col>
      <xdr:colOff>38100</xdr:colOff>
      <xdr:row>78</xdr:row>
      <xdr:rowOff>163754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154881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142711</xdr:rowOff>
    </xdr:from>
    <xdr:to>
      <xdr:col>24</xdr:col>
      <xdr:colOff>63500</xdr:colOff>
      <xdr:row>97</xdr:row>
      <xdr:rowOff>155245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3361"/>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142711</xdr:rowOff>
    </xdr:from>
    <xdr:to>
      <xdr:col>19</xdr:col>
      <xdr:colOff>177800</xdr:colOff>
      <xdr:row>99</xdr:row>
      <xdr:rowOff>3721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73361"/>
          <a:ext cx="889000" cy="2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1245</xdr:rowOff>
    </xdr:from>
    <xdr:to>
      <xdr:col>15</xdr:col>
      <xdr:colOff>50800</xdr:colOff>
      <xdr:row>99</xdr:row>
      <xdr:rowOff>3721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7479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155150</xdr:rowOff>
    </xdr:from>
    <xdr:to>
      <xdr:col>10</xdr:col>
      <xdr:colOff>114300</xdr:colOff>
      <xdr:row>99</xdr:row>
      <xdr:rowOff>1245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57250"/>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104445</xdr:rowOff>
    </xdr:from>
    <xdr:to>
      <xdr:col>24</xdr:col>
      <xdr:colOff>114300</xdr:colOff>
      <xdr:row>98</xdr:row>
      <xdr:rowOff>34595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19372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91911</xdr:rowOff>
    </xdr:from>
    <xdr:to>
      <xdr:col>20</xdr:col>
      <xdr:colOff>38100</xdr:colOff>
      <xdr:row>98</xdr:row>
      <xdr:rowOff>22061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124371</xdr:rowOff>
    </xdr:from>
    <xdr:to>
      <xdr:col>15</xdr:col>
      <xdr:colOff>101600</xdr:colOff>
      <xdr:row>99</xdr:row>
      <xdr:rowOff>54521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121895</xdr:rowOff>
    </xdr:from>
    <xdr:to>
      <xdr:col>10</xdr:col>
      <xdr:colOff>165100</xdr:colOff>
      <xdr:row>99</xdr:row>
      <xdr:rowOff>52045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43172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104350</xdr:rowOff>
    </xdr:from>
    <xdr:to>
      <xdr:col>6</xdr:col>
      <xdr:colOff>38100</xdr:colOff>
      <xdr:row>99</xdr:row>
      <xdr:rowOff>34500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25627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39</xdr:row>
      <xdr:rowOff>16256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9765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161798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9765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38</xdr:row>
      <xdr:rowOff>161798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761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159131</xdr:rowOff>
    </xdr:from>
    <xdr:to>
      <xdr:col>41</xdr:col>
      <xdr:colOff>50800</xdr:colOff>
      <xdr:row>38</xdr:row>
      <xdr:rowOff>161036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74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136906</xdr:rowOff>
    </xdr:from>
    <xdr:to>
      <xdr:col>55</xdr:col>
      <xdr:colOff>50800</xdr:colOff>
      <xdr:row>39</xdr:row>
      <xdr:rowOff>67056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51833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6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110998</xdr:rowOff>
    </xdr:from>
    <xdr:to>
      <xdr:col>46</xdr:col>
      <xdr:colOff>38100</xdr:colOff>
      <xdr:row>39</xdr:row>
      <xdr:rowOff>41148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32275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110236</xdr:rowOff>
    </xdr:from>
    <xdr:to>
      <xdr:col>41</xdr:col>
      <xdr:colOff>101600</xdr:colOff>
      <xdr:row>39</xdr:row>
      <xdr:rowOff>40386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108331</xdr:rowOff>
    </xdr:from>
    <xdr:to>
      <xdr:col>36</xdr:col>
      <xdr:colOff>165100</xdr:colOff>
      <xdr:row>39</xdr:row>
      <xdr:rowOff>38481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29608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137471</xdr:rowOff>
    </xdr:from>
    <xdr:to>
      <xdr:col>55</xdr:col>
      <xdr:colOff>0</xdr:colOff>
      <xdr:row>56</xdr:row>
      <xdr:rowOff>147815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38671"/>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47174</xdr:rowOff>
    </xdr:from>
    <xdr:to>
      <xdr:col>50</xdr:col>
      <xdr:colOff>114300</xdr:colOff>
      <xdr:row>56</xdr:row>
      <xdr:rowOff>137471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4837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47174</xdr:rowOff>
    </xdr:from>
    <xdr:to>
      <xdr:col>45</xdr:col>
      <xdr:colOff>177800</xdr:colOff>
      <xdr:row>57</xdr:row>
      <xdr:rowOff>10541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48374"/>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130956</xdr:rowOff>
    </xdr:from>
    <xdr:to>
      <xdr:col>41</xdr:col>
      <xdr:colOff>50800</xdr:colOff>
      <xdr:row>57</xdr:row>
      <xdr:rowOff>10541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32156"/>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97015</xdr:rowOff>
    </xdr:from>
    <xdr:to>
      <xdr:col>55</xdr:col>
      <xdr:colOff>50800</xdr:colOff>
      <xdr:row>57</xdr:row>
      <xdr:rowOff>27165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119892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86671</xdr:rowOff>
    </xdr:from>
    <xdr:to>
      <xdr:col>50</xdr:col>
      <xdr:colOff>165100</xdr:colOff>
      <xdr:row>57</xdr:row>
      <xdr:rowOff>16821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33348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4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167824</xdr:rowOff>
    </xdr:from>
    <xdr:to>
      <xdr:col>46</xdr:col>
      <xdr:colOff>38100</xdr:colOff>
      <xdr:row>56</xdr:row>
      <xdr:rowOff>97974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114501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3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131191</xdr:rowOff>
    </xdr:from>
    <xdr:to>
      <xdr:col>41</xdr:col>
      <xdr:colOff>101600</xdr:colOff>
      <xdr:row>57</xdr:row>
      <xdr:rowOff>61341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77868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5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80156</xdr:rowOff>
    </xdr:from>
    <xdr:to>
      <xdr:col>36</xdr:col>
      <xdr:colOff>165100</xdr:colOff>
      <xdr:row>57</xdr:row>
      <xdr:rowOff>10306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26833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45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57038</xdr:rowOff>
    </xdr:from>
    <xdr:to>
      <xdr:col>55</xdr:col>
      <xdr:colOff>0</xdr:colOff>
      <xdr:row>77</xdr:row>
      <xdr:rowOff>95214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58688"/>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52284</xdr:rowOff>
    </xdr:from>
    <xdr:to>
      <xdr:col>50</xdr:col>
      <xdr:colOff>114300</xdr:colOff>
      <xdr:row>77</xdr:row>
      <xdr:rowOff>57038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53934"/>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52284</xdr:rowOff>
    </xdr:from>
    <xdr:to>
      <xdr:col>45</xdr:col>
      <xdr:colOff>177800</xdr:colOff>
      <xdr:row>77</xdr:row>
      <xdr:rowOff>110942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53934"/>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110942</xdr:rowOff>
    </xdr:from>
    <xdr:to>
      <xdr:col>41</xdr:col>
      <xdr:colOff>50800</xdr:colOff>
      <xdr:row>77</xdr:row>
      <xdr:rowOff>152867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2592"/>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44414</xdr:rowOff>
    </xdr:from>
    <xdr:to>
      <xdr:col>55</xdr:col>
      <xdr:colOff>50800</xdr:colOff>
      <xdr:row>77</xdr:row>
      <xdr:rowOff>146014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22841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6238</xdr:rowOff>
    </xdr:from>
    <xdr:to>
      <xdr:col>50</xdr:col>
      <xdr:colOff>165100</xdr:colOff>
      <xdr:row>77</xdr:row>
      <xdr:rowOff>107838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98965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1484</xdr:rowOff>
    </xdr:from>
    <xdr:to>
      <xdr:col>46</xdr:col>
      <xdr:colOff>38100</xdr:colOff>
      <xdr:row>77</xdr:row>
      <xdr:rowOff>103084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94211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29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60142</xdr:rowOff>
    </xdr:from>
    <xdr:to>
      <xdr:col>41</xdr:col>
      <xdr:colOff>101600</xdr:colOff>
      <xdr:row>77</xdr:row>
      <xdr:rowOff>161742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152869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102067</xdr:rowOff>
    </xdr:from>
    <xdr:to>
      <xdr:col>36</xdr:col>
      <xdr:colOff>165100</xdr:colOff>
      <xdr:row>78</xdr:row>
      <xdr:rowOff>32217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23344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122653</xdr:rowOff>
    </xdr:from>
    <xdr:to>
      <xdr:col>54</xdr:col>
      <xdr:colOff>189865</xdr:colOff>
      <xdr:row>98</xdr:row>
      <xdr:rowOff>2932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81703"/>
          <a:ext cx="127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6759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2932</xdr:rowOff>
    </xdr:from>
    <xdr:to>
      <xdr:col>55</xdr:col>
      <xdr:colOff>88900</xdr:colOff>
      <xdr:row>98</xdr:row>
      <xdr:rowOff>2932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69330</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122653</xdr:rowOff>
    </xdr:from>
    <xdr:to>
      <xdr:col>55</xdr:col>
      <xdr:colOff>88900</xdr:colOff>
      <xdr:row>89</xdr:row>
      <xdr:rowOff>122653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8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100805</xdr:rowOff>
    </xdr:from>
    <xdr:to>
      <xdr:col>55</xdr:col>
      <xdr:colOff>0</xdr:colOff>
      <xdr:row>98</xdr:row>
      <xdr:rowOff>47117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31455"/>
          <a:ext cx="8382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138197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8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115320</xdr:rowOff>
    </xdr:from>
    <xdr:to>
      <xdr:col>55</xdr:col>
      <xdr:colOff>50800</xdr:colOff>
      <xdr:row>95</xdr:row>
      <xdr:rowOff>45470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143194</xdr:rowOff>
    </xdr:from>
    <xdr:to>
      <xdr:col>50</xdr:col>
      <xdr:colOff>114300</xdr:colOff>
      <xdr:row>98</xdr:row>
      <xdr:rowOff>47117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3844"/>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167114</xdr:rowOff>
    </xdr:from>
    <xdr:to>
      <xdr:col>50</xdr:col>
      <xdr:colOff>165100</xdr:colOff>
      <xdr:row>95</xdr:row>
      <xdr:rowOff>97264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113791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132156</xdr:rowOff>
    </xdr:from>
    <xdr:to>
      <xdr:col>45</xdr:col>
      <xdr:colOff>177800</xdr:colOff>
      <xdr:row>97</xdr:row>
      <xdr:rowOff>143194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6280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100690</xdr:rowOff>
    </xdr:from>
    <xdr:to>
      <xdr:col>46</xdr:col>
      <xdr:colOff>38100</xdr:colOff>
      <xdr:row>95</xdr:row>
      <xdr:rowOff>30840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120856</xdr:rowOff>
    </xdr:from>
    <xdr:to>
      <xdr:col>41</xdr:col>
      <xdr:colOff>50800</xdr:colOff>
      <xdr:row>97</xdr:row>
      <xdr:rowOff>132156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51506"/>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155684</xdr:rowOff>
    </xdr:from>
    <xdr:to>
      <xdr:col>41</xdr:col>
      <xdr:colOff>101600</xdr:colOff>
      <xdr:row>95</xdr:row>
      <xdr:rowOff>85834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102361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148695</xdr:rowOff>
    </xdr:from>
    <xdr:to>
      <xdr:col>36</xdr:col>
      <xdr:colOff>165100</xdr:colOff>
      <xdr:row>95</xdr:row>
      <xdr:rowOff>78845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95372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50005</xdr:rowOff>
    </xdr:from>
    <xdr:to>
      <xdr:col>55</xdr:col>
      <xdr:colOff>50800</xdr:colOff>
      <xdr:row>97</xdr:row>
      <xdr:rowOff>151605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167767</xdr:rowOff>
    </xdr:from>
    <xdr:to>
      <xdr:col>50</xdr:col>
      <xdr:colOff>165100</xdr:colOff>
      <xdr:row>98</xdr:row>
      <xdr:rowOff>97917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89044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92394</xdr:rowOff>
    </xdr:from>
    <xdr:to>
      <xdr:col>46</xdr:col>
      <xdr:colOff>38100</xdr:colOff>
      <xdr:row>98</xdr:row>
      <xdr:rowOff>22544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81356</xdr:rowOff>
    </xdr:from>
    <xdr:to>
      <xdr:col>41</xdr:col>
      <xdr:colOff>101600</xdr:colOff>
      <xdr:row>98</xdr:row>
      <xdr:rowOff>11506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70056</xdr:rowOff>
    </xdr:from>
    <xdr:to>
      <xdr:col>36</xdr:col>
      <xdr:colOff>165100</xdr:colOff>
      <xdr:row>98</xdr:row>
      <xdr:rowOff>206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162783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52614</xdr:rowOff>
    </xdr:from>
    <xdr:to>
      <xdr:col>85</xdr:col>
      <xdr:colOff>127000</xdr:colOff>
      <xdr:row>34</xdr:row>
      <xdr:rowOff>87340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81914"/>
          <a:ext cx="83820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139482</xdr:rowOff>
    </xdr:from>
    <xdr:to>
      <xdr:col>81</xdr:col>
      <xdr:colOff>50800</xdr:colOff>
      <xdr:row>34</xdr:row>
      <xdr:rowOff>87340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797332"/>
          <a:ext cx="889000" cy="1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100947</xdr:rowOff>
    </xdr:from>
    <xdr:to>
      <xdr:col>76</xdr:col>
      <xdr:colOff>114300</xdr:colOff>
      <xdr:row>33</xdr:row>
      <xdr:rowOff>139482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87347"/>
          <a:ext cx="8890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100947</xdr:rowOff>
    </xdr:from>
    <xdr:to>
      <xdr:col>71</xdr:col>
      <xdr:colOff>177800</xdr:colOff>
      <xdr:row>33</xdr:row>
      <xdr:rowOff>120432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87347"/>
          <a:ext cx="889000" cy="19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1814</xdr:rowOff>
    </xdr:from>
    <xdr:to>
      <xdr:col>85</xdr:col>
      <xdr:colOff>177800</xdr:colOff>
      <xdr:row>34</xdr:row>
      <xdr:rowOff>103414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24691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36540</xdr:rowOff>
    </xdr:from>
    <xdr:to>
      <xdr:col>81</xdr:col>
      <xdr:colOff>101600</xdr:colOff>
      <xdr:row>34</xdr:row>
      <xdr:rowOff>138140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154667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88682</xdr:rowOff>
    </xdr:from>
    <xdr:to>
      <xdr:col>76</xdr:col>
      <xdr:colOff>165100</xdr:colOff>
      <xdr:row>34</xdr:row>
      <xdr:rowOff>18832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7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35359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50147</xdr:rowOff>
    </xdr:from>
    <xdr:to>
      <xdr:col>72</xdr:col>
      <xdr:colOff>38100</xdr:colOff>
      <xdr:row>32</xdr:row>
      <xdr:rowOff>151747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168274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31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69632</xdr:rowOff>
    </xdr:from>
    <xdr:to>
      <xdr:col>67</xdr:col>
      <xdr:colOff>101600</xdr:colOff>
      <xdr:row>33</xdr:row>
      <xdr:rowOff>171232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16309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57671</xdr:rowOff>
    </xdr:from>
    <xdr:to>
      <xdr:col>85</xdr:col>
      <xdr:colOff>127000</xdr:colOff>
      <xdr:row>57</xdr:row>
      <xdr:rowOff>29591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8871"/>
          <a:ext cx="838200" cy="1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82512</xdr:rowOff>
    </xdr:from>
    <xdr:to>
      <xdr:col>81</xdr:col>
      <xdr:colOff>50800</xdr:colOff>
      <xdr:row>57</xdr:row>
      <xdr:rowOff>29591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83712"/>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82512</xdr:rowOff>
    </xdr:from>
    <xdr:to>
      <xdr:col>76</xdr:col>
      <xdr:colOff>114300</xdr:colOff>
      <xdr:row>56</xdr:row>
      <xdr:rowOff>122860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8371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122860</xdr:rowOff>
    </xdr:from>
    <xdr:to>
      <xdr:col>71</xdr:col>
      <xdr:colOff>177800</xdr:colOff>
      <xdr:row>57</xdr:row>
      <xdr:rowOff>129470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4060"/>
          <a:ext cx="88900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6871</xdr:rowOff>
    </xdr:from>
    <xdr:to>
      <xdr:col>85</xdr:col>
      <xdr:colOff>177800</xdr:colOff>
      <xdr:row>56</xdr:row>
      <xdr:rowOff>108471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29748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150241</xdr:rowOff>
    </xdr:from>
    <xdr:to>
      <xdr:col>81</xdr:col>
      <xdr:colOff>101600</xdr:colOff>
      <xdr:row>57</xdr:row>
      <xdr:rowOff>80391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71518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31712</xdr:rowOff>
    </xdr:from>
    <xdr:to>
      <xdr:col>76</xdr:col>
      <xdr:colOff>165100</xdr:colOff>
      <xdr:row>56</xdr:row>
      <xdr:rowOff>133312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72060</xdr:rowOff>
    </xdr:from>
    <xdr:to>
      <xdr:col>72</xdr:col>
      <xdr:colOff>38100</xdr:colOff>
      <xdr:row>57</xdr:row>
      <xdr:rowOff>2210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18737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78670</xdr:rowOff>
    </xdr:from>
    <xdr:to>
      <xdr:col>67</xdr:col>
      <xdr:colOff>101600</xdr:colOff>
      <xdr:row>58</xdr:row>
      <xdr:rowOff>8820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171397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2083</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75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120210</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2083</xdr:rowOff>
    </xdr:from>
    <xdr:to>
      <xdr:col>86</xdr:col>
      <xdr:colOff>25400</xdr:colOff>
      <xdr:row>71</xdr:row>
      <xdr:rowOff>2083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2083</xdr:rowOff>
    </xdr:from>
    <xdr:to>
      <xdr:col>85</xdr:col>
      <xdr:colOff>127000</xdr:colOff>
      <xdr:row>77</xdr:row>
      <xdr:rowOff>149301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175033"/>
          <a:ext cx="838200" cy="11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93387</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5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114960</xdr:rowOff>
    </xdr:from>
    <xdr:to>
      <xdr:col>85</xdr:col>
      <xdr:colOff>177800</xdr:colOff>
      <xdr:row>78</xdr:row>
      <xdr:rowOff>45110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64719</xdr:rowOff>
    </xdr:from>
    <xdr:to>
      <xdr:col>81</xdr:col>
      <xdr:colOff>50800</xdr:colOff>
      <xdr:row>77</xdr:row>
      <xdr:rowOff>149301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066219"/>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145135</xdr:rowOff>
    </xdr:from>
    <xdr:to>
      <xdr:col>81</xdr:col>
      <xdr:colOff>101600</xdr:colOff>
      <xdr:row>78</xdr:row>
      <xdr:rowOff>75285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66412</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43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64719</xdr:rowOff>
    </xdr:from>
    <xdr:to>
      <xdr:col>76</xdr:col>
      <xdr:colOff>114300</xdr:colOff>
      <xdr:row>77</xdr:row>
      <xdr:rowOff>83465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066219"/>
          <a:ext cx="889000" cy="12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96216</xdr:rowOff>
    </xdr:from>
    <xdr:to>
      <xdr:col>76</xdr:col>
      <xdr:colOff>165100</xdr:colOff>
      <xdr:row>77</xdr:row>
      <xdr:rowOff>26366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17493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83465</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85115"/>
          <a:ext cx="889000" cy="2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16205</xdr:rowOff>
    </xdr:from>
    <xdr:to>
      <xdr:col>72</xdr:col>
      <xdr:colOff>38100</xdr:colOff>
      <xdr:row>77</xdr:row>
      <xdr:rowOff>117805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134332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2993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66497</xdr:rowOff>
    </xdr:from>
    <xdr:to>
      <xdr:col>67</xdr:col>
      <xdr:colOff>101600</xdr:colOff>
      <xdr:row>77</xdr:row>
      <xdr:rowOff>168097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13174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04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122733</xdr:rowOff>
    </xdr:from>
    <xdr:to>
      <xdr:col>85</xdr:col>
      <xdr:colOff>177800</xdr:colOff>
      <xdr:row>71</xdr:row>
      <xdr:rowOff>52883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1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75760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0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98501</xdr:rowOff>
    </xdr:from>
    <xdr:to>
      <xdr:col>81</xdr:col>
      <xdr:colOff>101600</xdr:colOff>
      <xdr:row>78</xdr:row>
      <xdr:rowOff>28651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45178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075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13919</xdr:rowOff>
    </xdr:from>
    <xdr:to>
      <xdr:col>76</xdr:col>
      <xdr:colOff>165100</xdr:colOff>
      <xdr:row>70</xdr:row>
      <xdr:rowOff>115519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0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68</xdr:row>
      <xdr:rowOff>132046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32665</xdr:rowOff>
    </xdr:from>
    <xdr:to>
      <xdr:col>72</xdr:col>
      <xdr:colOff>38100</xdr:colOff>
      <xdr:row>77</xdr:row>
      <xdr:rowOff>134265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125392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32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45117</xdr:rowOff>
    </xdr:from>
    <xdr:to>
      <xdr:col>85</xdr:col>
      <xdr:colOff>127000</xdr:colOff>
      <xdr:row>97</xdr:row>
      <xdr:rowOff>71482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5767"/>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71482</xdr:rowOff>
    </xdr:from>
    <xdr:to>
      <xdr:col>81</xdr:col>
      <xdr:colOff>50800</xdr:colOff>
      <xdr:row>97</xdr:row>
      <xdr:rowOff>71596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02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71596</xdr:rowOff>
    </xdr:from>
    <xdr:to>
      <xdr:col>76</xdr:col>
      <xdr:colOff>114300</xdr:colOff>
      <xdr:row>97</xdr:row>
      <xdr:rowOff>77082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02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67920</xdr:rowOff>
    </xdr:from>
    <xdr:to>
      <xdr:col>71</xdr:col>
      <xdr:colOff>177800</xdr:colOff>
      <xdr:row>97</xdr:row>
      <xdr:rowOff>77082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8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165767</xdr:rowOff>
    </xdr:from>
    <xdr:to>
      <xdr:col>85</xdr:col>
      <xdr:colOff>177800</xdr:colOff>
      <xdr:row>97</xdr:row>
      <xdr:rowOff>95917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144194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20682</xdr:rowOff>
    </xdr:from>
    <xdr:to>
      <xdr:col>81</xdr:col>
      <xdr:colOff>101600</xdr:colOff>
      <xdr:row>97</xdr:row>
      <xdr:rowOff>122282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113409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20796</xdr:rowOff>
    </xdr:from>
    <xdr:to>
      <xdr:col>76</xdr:col>
      <xdr:colOff>165100</xdr:colOff>
      <xdr:row>97</xdr:row>
      <xdr:rowOff>122396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113523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26282</xdr:rowOff>
    </xdr:from>
    <xdr:to>
      <xdr:col>72</xdr:col>
      <xdr:colOff>38100</xdr:colOff>
      <xdr:row>97</xdr:row>
      <xdr:rowOff>127882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119009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17120</xdr:rowOff>
    </xdr:from>
    <xdr:to>
      <xdr:col>67</xdr:col>
      <xdr:colOff>101600</xdr:colOff>
      <xdr:row>97</xdr:row>
      <xdr:rowOff>118720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109847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住民一人当たりのコストについて前年度と比較すると、教育費が前年度</a:t>
          </a:r>
          <a:r>
            <a:rPr kumimoji="1" lang="en-US" altLang="ja-JP" sz="1300">
              <a:latin typeface="ＭＳ Ｐゴシック" panose="020B0600070205080204" pitchFamily="50" charset="-128"/>
              <a:ea typeface="ＭＳ Ｐゴシック" panose="020B0600070205080204" pitchFamily="50" charset="-128"/>
            </a:rPr>
            <a:t>38,780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46,306</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7,526</a:t>
          </a:r>
          <a:r>
            <a:rPr kumimoji="1" lang="ja-JP" altLang="en-US" sz="1300">
              <a:latin typeface="ＭＳ Ｐゴシック" panose="020B0600070205080204" pitchFamily="50" charset="-128"/>
              <a:ea typeface="ＭＳ Ｐゴシック" panose="020B0600070205080204" pitchFamily="50" charset="-128"/>
            </a:rPr>
            <a:t>円の増加となっている。これは図書館等複合施設の新規整備の影響が大きい。</a:t>
          </a:r>
        </a:p>
        <a:p>
          <a:r>
            <a:rPr kumimoji="1" lang="ja-JP" altLang="en-US" sz="1300">
              <a:latin typeface="ＭＳ Ｐゴシック" panose="020B0600070205080204" pitchFamily="50" charset="-128"/>
              <a:ea typeface="ＭＳ Ｐゴシック" panose="020B0600070205080204" pitchFamily="50" charset="-128"/>
            </a:rPr>
            <a:t>また、災害復旧費についても前年度より</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消防費については、近隣の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町と構成している一部事務組合への負担金が大きく、類似団体と比べ、住民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財政調整基金残高の標準財政規模比は、分母である標準財政規模が約</a:t>
          </a:r>
          <a:r>
            <a:rPr kumimoji="1" lang="en-US" altLang="ja-JP" sz="1200">
              <a:latin typeface="ＭＳ ゴシック" pitchFamily="49" charset="-128"/>
              <a:ea typeface="ＭＳ ゴシック" pitchFamily="49" charset="-128"/>
            </a:rPr>
            <a:t>325.4</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317.9</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億円の減となったが、分子である財政調整基金の年度末残高が約</a:t>
          </a:r>
          <a:r>
            <a:rPr kumimoji="1" lang="en-US" altLang="ja-JP" sz="1200">
              <a:latin typeface="ＭＳ ゴシック" pitchFamily="49" charset="-128"/>
              <a:ea typeface="ＭＳ ゴシック" pitchFamily="49" charset="-128"/>
            </a:rPr>
            <a:t>51.3</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79.2</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27.9</a:t>
          </a:r>
          <a:r>
            <a:rPr kumimoji="1" lang="ja-JP" altLang="en-US" sz="1200">
              <a:latin typeface="ＭＳ ゴシック" pitchFamily="49" charset="-128"/>
              <a:ea typeface="ＭＳ ゴシック" pitchFamily="49" charset="-128"/>
            </a:rPr>
            <a:t>億円の増となったことで、</a:t>
          </a:r>
          <a:r>
            <a:rPr kumimoji="1" lang="en-US" altLang="ja-JP" sz="1200">
              <a:latin typeface="ＭＳ ゴシック" pitchFamily="49" charset="-128"/>
              <a:ea typeface="ＭＳ ゴシック" pitchFamily="49" charset="-128"/>
            </a:rPr>
            <a:t>9.18</a:t>
          </a:r>
          <a:r>
            <a:rPr kumimoji="1" lang="ja-JP" altLang="en-US" sz="1200">
              <a:latin typeface="ＭＳ ゴシック" pitchFamily="49" charset="-128"/>
              <a:ea typeface="ＭＳ ゴシック" pitchFamily="49" charset="-128"/>
            </a:rPr>
            <a:t>ポイント増加している。</a:t>
          </a:r>
        </a:p>
        <a:p>
          <a:r>
            <a:rPr kumimoji="1" lang="ja-JP" altLang="en-US" sz="1200">
              <a:latin typeface="ＭＳ ゴシック" pitchFamily="49" charset="-128"/>
              <a:ea typeface="ＭＳ ゴシック" pitchFamily="49" charset="-128"/>
            </a:rPr>
            <a:t>実質収支額の標準財政規模比は、投資的経費の増等により実質収支額は約</a:t>
          </a:r>
          <a:r>
            <a:rPr kumimoji="1" lang="en-US" altLang="ja-JP" sz="1200">
              <a:latin typeface="ＭＳ ゴシック" pitchFamily="49" charset="-128"/>
              <a:ea typeface="ＭＳ ゴシック" pitchFamily="49" charset="-128"/>
            </a:rPr>
            <a:t>29.7</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26.5</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億円の減となり、</a:t>
          </a:r>
          <a:r>
            <a:rPr kumimoji="1" lang="en-US" altLang="ja-JP" sz="1200">
              <a:latin typeface="ＭＳ ゴシック" pitchFamily="49" charset="-128"/>
              <a:ea typeface="ＭＳ ゴシック" pitchFamily="49" charset="-128"/>
            </a:rPr>
            <a:t>0.81</a:t>
          </a:r>
          <a:r>
            <a:rPr kumimoji="1" lang="ja-JP" altLang="en-US" sz="1200">
              <a:latin typeface="ＭＳ ゴシック" pitchFamily="49" charset="-128"/>
              <a:ea typeface="ＭＳ ゴシック" pitchFamily="49" charset="-128"/>
            </a:rPr>
            <a:t>ポイント減少している。</a:t>
          </a:r>
        </a:p>
        <a:p>
          <a:r>
            <a:rPr kumimoji="1" lang="ja-JP" altLang="en-US" sz="1200">
              <a:latin typeface="ＭＳ ゴシック" pitchFamily="49" charset="-128"/>
              <a:ea typeface="ＭＳ ゴシック" pitchFamily="49" charset="-128"/>
            </a:rPr>
            <a:t>実質単年度収支は約</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億円で、前年度から黒字幅が拡大、標準財政規模比は</a:t>
          </a:r>
          <a:r>
            <a:rPr kumimoji="1" lang="en-US" altLang="ja-JP" sz="1200">
              <a:latin typeface="ＭＳ ゴシック" pitchFamily="49" charset="-128"/>
              <a:ea typeface="ＭＳ ゴシック" pitchFamily="49" charset="-128"/>
            </a:rPr>
            <a:t>7.79%</a:t>
          </a:r>
          <a:r>
            <a:rPr kumimoji="1" lang="ja-JP" altLang="en-US" sz="1200">
              <a:latin typeface="ＭＳ ゴシック" pitchFamily="49" charset="-128"/>
              <a:ea typeface="ＭＳ ゴシック" pitchFamily="49" charset="-128"/>
            </a:rPr>
            <a:t>ととなっている。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など社会経済状況の行先きは依然不透明であることから、市税は当面横ばいで推移するものと見込む一方、社会保障関連経費や老朽化した各施設の大規模改修経費の増大が懸念されるなど、財政状況は厳しさを増している。</a:t>
          </a: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億円を下回っていたが、令和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年度は、令和元年度に実施した小中学校及び幼稚園の空調設備整備に係る地方債の元金償還が開始したことに伴い</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小学校トイレ改修事業や夢咲くら館の整備といった大規模事業に係る借入れがあることから、今後は一時的に元利償還金が増加することが見込まれる。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年度は、一般会計等に係る地方債残高が</a:t>
          </a:r>
          <a:r>
            <a:rPr kumimoji="1" lang="en-US" altLang="ja-JP" sz="1400">
              <a:latin typeface="ＭＳ ゴシック" pitchFamily="49" charset="-128"/>
              <a:ea typeface="ＭＳ ゴシック" pitchFamily="49" charset="-128"/>
            </a:rPr>
            <a:t>456</a:t>
          </a:r>
          <a:r>
            <a:rPr kumimoji="1" lang="ja-JP" altLang="en-US" sz="1400">
              <a:latin typeface="ＭＳ ゴシック" pitchFamily="49" charset="-128"/>
              <a:ea typeface="ＭＳ ゴシック" pitchFamily="49" charset="-128"/>
            </a:rPr>
            <a:t>百万円減少している。臨時財政対策債が大幅に減少した等の影響により、令和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年度中における借入れ額が元金償還額を下回ったところである。</a:t>
          </a:r>
        </a:p>
        <a:p>
          <a:r>
            <a:rPr kumimoji="1" lang="ja-JP" altLang="en-US" sz="1400">
              <a:latin typeface="ＭＳ ゴシック" pitchFamily="49" charset="-128"/>
              <a:ea typeface="ＭＳ ゴシック" pitchFamily="49" charset="-128"/>
            </a:rPr>
            <a:t>充当可能財源等については、引き続き、基金の残高を一定額確保できていることから、平成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p>
        <a:p>
          <a:r>
            <a:rPr kumimoji="1" lang="ja-JP" altLang="en-US" sz="1400">
              <a:latin typeface="ＭＳ ゴシック" pitchFamily="49" charset="-128"/>
              <a:ea typeface="ＭＳ ゴシック" pitchFamily="49" charset="-128"/>
            </a:rPr>
            <a:t>今後も計画的な地方債の借入や借入れにあたっては交付税措置のある事業を選択するなど、将来負担を軽減させるための、中長期的な視点に立った財政運営に努めていく。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財政調整基金は土地開発基金（定額運用基金）より約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億円の増加、減債基金は基金運用益の積立による増のみで微増。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庁舎建設基金：基金運用益の積立による増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ふるさと事業基金：地域防犯活動推進事業、健康危機対策事業等に充てるため約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保健福祉振興基金：寄附金の積立による増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みどりのまちづくり基金：公園整備事業、緑地樹木緊急点検事業に充てるため約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公共施設整備基金：寄附金および基金運用益の積立による増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土地開発基金（定額運用基金）より約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億円を繰入したことに伴う取崩額の減による。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315823-593A-4C95-8D48-210089C1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F4C9B8-9FEC-4048-A06E-B33F7B712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58D82F3-1DD7-43E6-AC4B-994C37A5103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FA37B07-ED58-44A7-A396-E300D340214D}"/>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BDDFC0F-B98D-4E74-81E4-A1F587E73409}"/>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58ABE8B-8C0B-4552-AB09-54A3DE22FB9F}"/>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1DBFD03-F2DE-4D6A-BCC1-7DC4080B3566}"/>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8C85329-F9D7-4D55-9CB4-80FB7332587B}"/>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55A4FE6-A962-4162-A9DF-F6BBC82ED9C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D723D31-0EAD-49A6-AC87-0E446870DD0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8C46963-3B6F-48AA-8DE7-87CBD51A841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ECE76C4-DD24-49A9-A46D-2C1F8BF27C93}"/>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416449B-17B5-4CE7-8793-97992D45B17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E2783B3-329F-493B-AB9B-B24CF9B0D52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6CC6F19-715B-4334-9E07-E6598C22FD4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EE2F383-5410-49B6-B2A5-DBAF4A5EA2B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E1D50F1-6AAA-4BDD-9D94-5022AFE33A7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E983131-1AFD-4A0C-8C19-7C114780DDC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5DE14E7-6F0B-40A4-A335-EC259B1B845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F2267B0-F2B7-40A5-A12C-4313DAD9035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823170C-6840-4FE4-AE68-B469311741E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8EFA615-6A9D-437F-B8F4-7CECF50C946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755EBA-C096-4534-A77A-98947FDE897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AF512AB-3B39-4765-B93F-76E03C7B939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F8D5838-1E6E-4BBF-B371-BD05A8BFDC8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5629ED-ADC6-4FEF-8CD3-41379DC8314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FE646D8-F080-4E7E-8194-BF2EF0B476C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8DF34B9-D7C6-4B6B-843B-8F58044CB0F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BF483C-3C41-4A29-A3CA-EAFD08B0D7F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717B6C3-C62D-4B87-97F3-52FACDD102A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9528A0C-5D6D-471C-A498-4698903140B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9F4DC2B-BDCC-4A7C-891F-489449743A7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A80EF6F-7F42-4010-9262-DFE7BE1878E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2EB36A7-902E-4788-AF15-F7A6B4E22D3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F94D14C-7027-48FA-8540-1B13E74C0E0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DD32493-384A-4BE1-9D91-9E46F1C8D61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CFA6F42-9445-428F-9FF4-27AE692249D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8015ED1-FAED-4407-A38D-BF3F8049F90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2F21AE0-E32D-4131-829A-38D89A8229A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A5BBCB1-B310-484D-B775-C68FDAF05A0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DA29BC8-3334-4274-B88C-489B44B87CC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9BD0678-3CDB-451A-9A24-0E0B0CBC53E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BA0B4B1-0EBB-4453-8F49-5C3A949F385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1F3A0D9-5158-4565-9214-516AAB1AF8D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585DBFF-A1B9-4396-A61E-0A6F5B0D642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9B66057-3F4F-4719-B31C-9D994F841DD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F19E12F-BBF3-4F60-A913-9126748DEEB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4ADC6FF-C76F-4F72-85BC-0ECCBC6C15B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6A623C-5CF6-42F7-98EA-ED5BBDC7BAE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6C769C7-A02F-444A-91D9-E50F7989FA5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FBDC52F-00D2-4167-88DC-8DB352202C1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847D3CF-CA95-4FF9-B7F2-AFCDBC3CA5B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B171F48-BCF2-4014-BFEB-3CA0BDDF435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7A8598D-5FA4-4559-AE72-4DF79D8DB42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E6B0C13-080F-4A10-B16C-A581DEB4371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D5DFD5D-1B52-4D47-A6B9-04096FDD1E2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1BD671C-9271-4D23-88D8-61899CABC01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年度の有形固定資産減価償却率は５</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％となり、前年度と比較して１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ポイントの上昇。</a:t>
          </a:r>
          <a:endParaRPr lang="ja-JP" altLang="ja-JP">
            <a:effectLst/>
          </a:endParaRPr>
        </a:p>
        <a:p>
          <a:r>
            <a:rPr kumimoji="1" lang="ja-JP" altLang="ja-JP" sz="1100">
              <a:solidFill>
                <a:schemeClr val="dk1"/>
              </a:solidFill>
              <a:effectLst/>
              <a:latin typeface="+mn-lt"/>
              <a:ea typeface="+mn-ea"/>
              <a:cs typeface="+mn-cs"/>
            </a:rPr>
            <a:t>類似団体内平均値より低い値ではあるが、将来的な改修費、維持管理費の増加を注視するとともに、公共施設の再配置を検討していく必要がある。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FC83D8F-D1BC-4EB2-B978-2C4D3BE979D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4C970D7-835F-40DF-9E71-6E0BFAD940E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38E7B25-0E71-4A5F-8DCD-04B105889C7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8FB0B82-3201-4AF5-80B4-B9BC3EF0257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2AC45A3-FE79-40C0-B0A6-AFC47D2D5AB6}"/>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827A6CD-DE3A-4687-877C-C8EDFA66A3A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4A00055-E49D-4B49-B933-35333CC3004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E5DDDDE-0BF2-4D75-8D7A-5899E476B23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85C37BF-D032-4353-8F22-C89886AEF7F7}"/>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5587743-8003-47CF-8E4F-7B0BADC37DB1}"/>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6327EB3-403B-421B-8D1B-9D5C4AFE06A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DD5BBE0-21EF-4151-B89D-CD17FD9932D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2C4C810-D915-4ACB-86ED-D47E3B97738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617692F-D799-42B1-B403-0EC1AD2A81B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FF8686C-742F-4455-8D63-D819AE936DB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2CDE858-CD62-4C13-B008-ED51305968B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75" name="直線コネクタ 74">
          <a:extLst>
            <a:ext uri="{FF2B5EF4-FFF2-40B4-BE49-F238E27FC236}">
              <a16:creationId xmlns:a16="http://schemas.microsoft.com/office/drawing/2014/main" id="{EB6B7039-BFB1-4E3E-BB72-1D9BF0CBB3A2}"/>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a:extLst>
            <a:ext uri="{FF2B5EF4-FFF2-40B4-BE49-F238E27FC236}">
              <a16:creationId xmlns:a16="http://schemas.microsoft.com/office/drawing/2014/main" id="{F88CA8C0-1811-4C67-94E0-1D0A81347A9B}"/>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a:extLst>
            <a:ext uri="{FF2B5EF4-FFF2-40B4-BE49-F238E27FC236}">
              <a16:creationId xmlns:a16="http://schemas.microsoft.com/office/drawing/2014/main" id="{E76A7E61-6D4C-47A7-A8DD-99489897E346}"/>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8" name="有形固定資産減価償却率最大値テキスト">
          <a:extLst>
            <a:ext uri="{FF2B5EF4-FFF2-40B4-BE49-F238E27FC236}">
              <a16:creationId xmlns:a16="http://schemas.microsoft.com/office/drawing/2014/main" id="{55713EC1-16ED-4D07-A239-A6E91B8CA8C1}"/>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9" name="直線コネクタ 78">
          <a:extLst>
            <a:ext uri="{FF2B5EF4-FFF2-40B4-BE49-F238E27FC236}">
              <a16:creationId xmlns:a16="http://schemas.microsoft.com/office/drawing/2014/main" id="{52954565-4491-440C-9D02-AF70E4D1815F}"/>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80" name="有形固定資産減価償却率平均値テキスト">
          <a:extLst>
            <a:ext uri="{FF2B5EF4-FFF2-40B4-BE49-F238E27FC236}">
              <a16:creationId xmlns:a16="http://schemas.microsoft.com/office/drawing/2014/main" id="{987FFE7A-0FC2-42DE-83C0-B50CC8503FE6}"/>
            </a:ext>
          </a:extLst>
        </xdr:cNvPr>
        <xdr:cNvSpPr txBox="1"/>
      </xdr:nvSpPr>
      <xdr:spPr>
        <a:xfrm>
          <a:off x="4258945" y="6135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フローチャート: 判断 80">
          <a:extLst>
            <a:ext uri="{FF2B5EF4-FFF2-40B4-BE49-F238E27FC236}">
              <a16:creationId xmlns:a16="http://schemas.microsoft.com/office/drawing/2014/main" id="{B4BEEDEB-0BDD-4BA4-B270-A4F92731E7B2}"/>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91113112-9B57-489E-81C9-C121AFAE23D9}"/>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27FAC764-745D-45CF-87B9-416ABDCEF56B}"/>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5A5F26C0-BB0C-4E39-BA32-05F56624ACBC}"/>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id="{FB6B837D-FA33-433A-8987-3284FFD9B155}"/>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A634129-6C94-4759-9DE4-3CC0162EE63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4E3D347-0609-4E15-A35E-65C40D4D1D55}"/>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D16D3FC-2429-4034-85E4-31CF6FDEFF3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FAF0BCA-024F-4B2E-85C7-9D4D5447E6E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64A2D9A-4DE8-4670-950C-BE05E725E5D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91" name="楕円 90">
          <a:extLst>
            <a:ext uri="{FF2B5EF4-FFF2-40B4-BE49-F238E27FC236}">
              <a16:creationId xmlns:a16="http://schemas.microsoft.com/office/drawing/2014/main" id="{4A4EA17B-8A51-41F1-9F43-712B6D4815FD}"/>
            </a:ext>
          </a:extLst>
        </xdr:cNvPr>
        <xdr:cNvSpPr/>
      </xdr:nvSpPr>
      <xdr:spPr>
        <a:xfrm>
          <a:off x="4157345" y="5746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92" name="有形固定資産減価償却率該当値テキスト">
          <a:extLst>
            <a:ext uri="{FF2B5EF4-FFF2-40B4-BE49-F238E27FC236}">
              <a16:creationId xmlns:a16="http://schemas.microsoft.com/office/drawing/2014/main" id="{686F8F57-002C-4144-B28D-173909DA75B8}"/>
            </a:ext>
          </a:extLst>
        </xdr:cNvPr>
        <xdr:cNvSpPr txBox="1"/>
      </xdr:nvSpPr>
      <xdr:spPr>
        <a:xfrm>
          <a:off x="4258945"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93" name="楕円 92">
          <a:extLst>
            <a:ext uri="{FF2B5EF4-FFF2-40B4-BE49-F238E27FC236}">
              <a16:creationId xmlns:a16="http://schemas.microsoft.com/office/drawing/2014/main" id="{5E75E9DA-EE1E-47EE-AD5C-70BF719E1BF7}"/>
            </a:ext>
          </a:extLst>
        </xdr:cNvPr>
        <xdr:cNvSpPr/>
      </xdr:nvSpPr>
      <xdr:spPr>
        <a:xfrm>
          <a:off x="3537585" y="5707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166582</xdr:rowOff>
    </xdr:to>
    <xdr:cxnSp macro="">
      <xdr:nvCxnSpPr>
        <xdr:cNvPr id="94" name="直線コネクタ 93">
          <a:extLst>
            <a:ext uri="{FF2B5EF4-FFF2-40B4-BE49-F238E27FC236}">
              <a16:creationId xmlns:a16="http://schemas.microsoft.com/office/drawing/2014/main" id="{56437FE9-E2B9-4C18-BE23-2AFA179E17F1}"/>
            </a:ext>
          </a:extLst>
        </xdr:cNvPr>
        <xdr:cNvCxnSpPr/>
      </xdr:nvCxnSpPr>
      <xdr:spPr>
        <a:xfrm>
          <a:off x="3588385" y="5758180"/>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95" name="楕円 94">
          <a:extLst>
            <a:ext uri="{FF2B5EF4-FFF2-40B4-BE49-F238E27FC236}">
              <a16:creationId xmlns:a16="http://schemas.microsoft.com/office/drawing/2014/main" id="{A59320F1-365A-4C39-BF8C-B474020C1267}"/>
            </a:ext>
          </a:extLst>
        </xdr:cNvPr>
        <xdr:cNvSpPr/>
      </xdr:nvSpPr>
      <xdr:spPr>
        <a:xfrm>
          <a:off x="2867025" y="5660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127000</xdr:rowOff>
    </xdr:to>
    <xdr:cxnSp macro="">
      <xdr:nvCxnSpPr>
        <xdr:cNvPr id="96" name="直線コネクタ 95">
          <a:extLst>
            <a:ext uri="{FF2B5EF4-FFF2-40B4-BE49-F238E27FC236}">
              <a16:creationId xmlns:a16="http://schemas.microsoft.com/office/drawing/2014/main" id="{5B72A903-965B-4FDD-B9EE-F753106D4F28}"/>
            </a:ext>
          </a:extLst>
        </xdr:cNvPr>
        <xdr:cNvCxnSpPr/>
      </xdr:nvCxnSpPr>
      <xdr:spPr>
        <a:xfrm>
          <a:off x="2917825" y="5711402"/>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146897</xdr:rowOff>
    </xdr:from>
    <xdr:to>
      <xdr:col>11</xdr:col>
      <xdr:colOff>187325</xdr:colOff>
      <xdr:row>29</xdr:row>
      <xdr:rowOff>77047</xdr:rowOff>
    </xdr:to>
    <xdr:sp macro="" textlink="">
      <xdr:nvSpPr>
        <xdr:cNvPr id="97" name="楕円 96">
          <a:extLst>
            <a:ext uri="{FF2B5EF4-FFF2-40B4-BE49-F238E27FC236}">
              <a16:creationId xmlns:a16="http://schemas.microsoft.com/office/drawing/2014/main" id="{3656C0E3-6CAD-4ED7-84A3-E7F23C9E5ECE}"/>
            </a:ext>
          </a:extLst>
        </xdr:cNvPr>
        <xdr:cNvSpPr/>
      </xdr:nvSpPr>
      <xdr:spPr>
        <a:xfrm>
          <a:off x="2196465" y="5610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80222</xdr:rowOff>
    </xdr:to>
    <xdr:cxnSp macro="">
      <xdr:nvCxnSpPr>
        <xdr:cNvPr id="98" name="直線コネクタ 97">
          <a:extLst>
            <a:ext uri="{FF2B5EF4-FFF2-40B4-BE49-F238E27FC236}">
              <a16:creationId xmlns:a16="http://schemas.microsoft.com/office/drawing/2014/main" id="{460E1504-1494-41B8-8283-49D7647E9224}"/>
            </a:ext>
          </a:extLst>
        </xdr:cNvPr>
        <xdr:cNvCxnSpPr/>
      </xdr:nvCxnSpPr>
      <xdr:spPr>
        <a:xfrm>
          <a:off x="2247265" y="5657427"/>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103717</xdr:rowOff>
    </xdr:from>
    <xdr:to>
      <xdr:col>7</xdr:col>
      <xdr:colOff>187325</xdr:colOff>
      <xdr:row>29</xdr:row>
      <xdr:rowOff>33867</xdr:rowOff>
    </xdr:to>
    <xdr:sp macro="" textlink="">
      <xdr:nvSpPr>
        <xdr:cNvPr id="99" name="楕円 98">
          <a:extLst>
            <a:ext uri="{FF2B5EF4-FFF2-40B4-BE49-F238E27FC236}">
              <a16:creationId xmlns:a16="http://schemas.microsoft.com/office/drawing/2014/main" id="{1446BBE6-FD05-4864-BDEF-07E0ADF9F35C}"/>
            </a:ext>
          </a:extLst>
        </xdr:cNvPr>
        <xdr:cNvSpPr/>
      </xdr:nvSpPr>
      <xdr:spPr>
        <a:xfrm>
          <a:off x="1525905" y="5567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26247</xdr:rowOff>
    </xdr:to>
    <xdr:cxnSp macro="">
      <xdr:nvCxnSpPr>
        <xdr:cNvPr id="100" name="直線コネクタ 99">
          <a:extLst>
            <a:ext uri="{FF2B5EF4-FFF2-40B4-BE49-F238E27FC236}">
              <a16:creationId xmlns:a16="http://schemas.microsoft.com/office/drawing/2014/main" id="{AC010AB9-7FCD-46C6-A016-95FA878266AE}"/>
            </a:ext>
          </a:extLst>
        </xdr:cNvPr>
        <xdr:cNvCxnSpPr/>
      </xdr:nvCxnSpPr>
      <xdr:spPr>
        <a:xfrm>
          <a:off x="1576705" y="5618057"/>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6ABD3E86-159F-4C8F-8F35-79280914ACA8}"/>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9AB7E2BB-6E86-4950-8960-AE3691C6E0D4}"/>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a:extLst>
            <a:ext uri="{FF2B5EF4-FFF2-40B4-BE49-F238E27FC236}">
              <a16:creationId xmlns:a16="http://schemas.microsoft.com/office/drawing/2014/main" id="{5133655E-0B73-4135-96F2-9475F863A31B}"/>
            </a:ext>
          </a:extLst>
        </xdr:cNvPr>
        <xdr:cNvSpPr txBox="1"/>
      </xdr:nvSpPr>
      <xdr:spPr>
        <a:xfrm>
          <a:off x="206756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4" name="n_4aveValue有形固定資産減価償却率">
          <a:extLst>
            <a:ext uri="{FF2B5EF4-FFF2-40B4-BE49-F238E27FC236}">
              <a16:creationId xmlns:a16="http://schemas.microsoft.com/office/drawing/2014/main" id="{C272749E-411B-4354-9715-089A6EA92901}"/>
            </a:ext>
          </a:extLst>
        </xdr:cNvPr>
        <xdr:cNvSpPr txBox="1"/>
      </xdr:nvSpPr>
      <xdr:spPr>
        <a:xfrm>
          <a:off x="139700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105" name="n_1mainValue有形固定資産減価償却率">
          <a:extLst>
            <a:ext uri="{FF2B5EF4-FFF2-40B4-BE49-F238E27FC236}">
              <a16:creationId xmlns:a16="http://schemas.microsoft.com/office/drawing/2014/main" id="{C809268B-8276-4E9C-A359-C25A857CD538}"/>
            </a:ext>
          </a:extLst>
        </xdr:cNvPr>
        <xdr:cNvSpPr txBox="1"/>
      </xdr:nvSpPr>
      <xdr:spPr>
        <a:xfrm>
          <a:off x="3395989"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106" name="n_2mainValue有形固定資産減価償却率">
          <a:extLst>
            <a:ext uri="{FF2B5EF4-FFF2-40B4-BE49-F238E27FC236}">
              <a16:creationId xmlns:a16="http://schemas.microsoft.com/office/drawing/2014/main" id="{7E1FF255-8E76-4556-A0FE-615D97393045}"/>
            </a:ext>
          </a:extLst>
        </xdr:cNvPr>
        <xdr:cNvSpPr txBox="1"/>
      </xdr:nvSpPr>
      <xdr:spPr>
        <a:xfrm>
          <a:off x="2738129" y="54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93574</xdr:rowOff>
    </xdr:from>
    <xdr:ext cx="405111" cy="259045"/>
    <xdr:sp macro="" textlink="">
      <xdr:nvSpPr>
        <xdr:cNvPr id="107" name="n_3mainValue有形固定資産減価償却率">
          <a:extLst>
            <a:ext uri="{FF2B5EF4-FFF2-40B4-BE49-F238E27FC236}">
              <a16:creationId xmlns:a16="http://schemas.microsoft.com/office/drawing/2014/main" id="{845A5870-3891-4A5F-963A-218D7B932BA8}"/>
            </a:ext>
          </a:extLst>
        </xdr:cNvPr>
        <xdr:cNvSpPr txBox="1"/>
      </xdr:nvSpPr>
      <xdr:spPr>
        <a:xfrm>
          <a:off x="2067569" y="53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50394</xdr:rowOff>
    </xdr:from>
    <xdr:ext cx="405111" cy="259045"/>
    <xdr:sp macro="" textlink="">
      <xdr:nvSpPr>
        <xdr:cNvPr id="108" name="n_4mainValue有形固定資産減価償却率">
          <a:extLst>
            <a:ext uri="{FF2B5EF4-FFF2-40B4-BE49-F238E27FC236}">
              <a16:creationId xmlns:a16="http://schemas.microsoft.com/office/drawing/2014/main" id="{32E08E3C-71E1-42A7-B93A-6368A1FC14F1}"/>
            </a:ext>
          </a:extLst>
        </xdr:cNvPr>
        <xdr:cNvSpPr txBox="1"/>
      </xdr:nvSpPr>
      <xdr:spPr>
        <a:xfrm>
          <a:off x="1397009" y="534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0DCD9F1-C61C-4A96-AACC-3146661FD2F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4603DD4-3ABF-4E54-9242-CD075694684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E77B4E0-2A93-40FB-A878-F40976AC106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2621183-7768-40FA-B16F-A3816090775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7976E63-D1B2-4FB5-9414-25132A35C38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4882096-C17D-4B39-8988-C9585E6C904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05B8E92-140B-4599-A753-49BB39119A8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1B1114D-E319-47B5-8862-035022AFA4F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DDD4EFE-A45C-42A1-A060-87CC4886D11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57E7396-AD74-4A2A-BE21-01303B11B78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7CAF2D2-3F74-4A79-B327-95749CD5B98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A65681B-B1C3-4945-9101-A3396ADA6AA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DC60843-0277-4363-832D-532DBB0472B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年度の債務償還比率は</a:t>
          </a:r>
          <a:r>
            <a:rPr kumimoji="1" lang="ja-JP" altLang="en-US" sz="1100">
              <a:solidFill>
                <a:schemeClr val="dk1"/>
              </a:solidFill>
              <a:effectLst/>
              <a:latin typeface="+mn-lt"/>
              <a:ea typeface="+mn-ea"/>
              <a:cs typeface="+mn-cs"/>
            </a:rPr>
            <a:t>３１４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％となり、前年度と比較して</a:t>
          </a:r>
          <a:r>
            <a:rPr kumimoji="1" lang="ja-JP" altLang="en-US" sz="1100">
              <a:solidFill>
                <a:schemeClr val="dk1"/>
              </a:solidFill>
              <a:effectLst/>
              <a:latin typeface="+mn-lt"/>
              <a:ea typeface="+mn-ea"/>
              <a:cs typeface="+mn-cs"/>
            </a:rPr>
            <a:t>２５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後退</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b="0" i="0" baseline="0">
              <a:solidFill>
                <a:schemeClr val="dk1"/>
              </a:solidFill>
              <a:effectLst/>
              <a:latin typeface="+mn-lt"/>
              <a:ea typeface="+mn-ea"/>
              <a:cs typeface="+mn-cs"/>
            </a:rPr>
            <a:t>分母の構成要素である臨時財政対策債（前年度比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1,870,155</a:t>
          </a:r>
          <a:r>
            <a:rPr kumimoji="1" lang="ja-JP" altLang="ja-JP" sz="1100" b="0" i="0" baseline="0">
              <a:solidFill>
                <a:schemeClr val="dk1"/>
              </a:solidFill>
              <a:effectLst/>
              <a:latin typeface="+mn-lt"/>
              <a:ea typeface="+mn-ea"/>
              <a:cs typeface="+mn-cs"/>
            </a:rPr>
            <a:t>千円）が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したこと等により、債務償還比率は前年度と比較し</a:t>
          </a:r>
          <a:r>
            <a:rPr kumimoji="1" lang="ja-JP" altLang="en-US" sz="1100" b="0" i="0" baseline="0">
              <a:solidFill>
                <a:schemeClr val="dk1"/>
              </a:solidFill>
              <a:effectLst/>
              <a:latin typeface="+mn-lt"/>
              <a:ea typeface="+mn-ea"/>
              <a:cs typeface="+mn-cs"/>
            </a:rPr>
            <a:t>後退</a:t>
          </a:r>
          <a:r>
            <a:rPr kumimoji="1" lang="ja-JP" altLang="ja-JP" sz="1100" b="0" i="0" baseline="0">
              <a:solidFill>
                <a:schemeClr val="dk1"/>
              </a:solidFill>
              <a:effectLst/>
              <a:latin typeface="+mn-lt"/>
              <a:ea typeface="+mn-ea"/>
              <a:cs typeface="+mn-cs"/>
            </a:rPr>
            <a:t>した。</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2D1206E-8517-4CF5-A1AB-FEA3034B40D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F8EA2D0-F9BC-4410-8812-CFE08D6FFA6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B243865-16FE-4B9D-B915-BB3653979C8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831945BB-CA6D-4E18-9706-9CD51C87F5EE}"/>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65CD8B9-DCD2-4D97-925B-87AFB3A3422E}"/>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95FBCB1-B032-405E-8D8D-A5F36B574B2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840A3BA-A9C5-4463-B643-979AF857447F}"/>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5EA97CC-8DDA-4E70-9938-85B105A5CEE7}"/>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9FB93C23-8D24-4A8C-8891-79D3DFDCCB8C}"/>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63F2AC3-D9A7-4A78-A23A-99941F54F086}"/>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283B8A3-F22D-4812-9556-9A0889EB9586}"/>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0B00C07-AAA2-41CA-ABCC-79EE93C6551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5B26AA1-1EC5-40A0-BBAF-6B90F0A7EFC6}"/>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B17890E-386D-48B3-B76A-1274A2CFAA4E}"/>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0F97B45-DBD6-4AFB-B440-62616CC570AB}"/>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C962A59-9505-4F1B-A688-9E22152AB50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49CFA44-3B5C-451A-97B9-EE7C58E6088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9" name="直線コネクタ 138">
          <a:extLst>
            <a:ext uri="{FF2B5EF4-FFF2-40B4-BE49-F238E27FC236}">
              <a16:creationId xmlns:a16="http://schemas.microsoft.com/office/drawing/2014/main" id="{9BB5D503-17E4-476C-89A9-2BF314672480}"/>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40" name="債務償還比率最小値テキスト">
          <a:extLst>
            <a:ext uri="{FF2B5EF4-FFF2-40B4-BE49-F238E27FC236}">
              <a16:creationId xmlns:a16="http://schemas.microsoft.com/office/drawing/2014/main" id="{B5E9C1F0-F4D1-4A05-B16E-3CED6E79206B}"/>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41" name="直線コネクタ 140">
          <a:extLst>
            <a:ext uri="{FF2B5EF4-FFF2-40B4-BE49-F238E27FC236}">
              <a16:creationId xmlns:a16="http://schemas.microsoft.com/office/drawing/2014/main" id="{ABED12C5-100B-4326-B0DC-1842FE45FA16}"/>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D6B06EE-9A7C-437B-9195-693228578694}"/>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4D5E2D2-B3CD-4390-BB83-5351A2FCE92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44" name="債務償還比率平均値テキスト">
          <a:extLst>
            <a:ext uri="{FF2B5EF4-FFF2-40B4-BE49-F238E27FC236}">
              <a16:creationId xmlns:a16="http://schemas.microsoft.com/office/drawing/2014/main" id="{31CE9C2C-DFC1-41E7-BEC9-A53A6EC3F5B9}"/>
            </a:ext>
          </a:extLst>
        </xdr:cNvPr>
        <xdr:cNvSpPr txBox="1"/>
      </xdr:nvSpPr>
      <xdr:spPr>
        <a:xfrm>
          <a:off x="13080365" y="570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5" name="フローチャート: 判断 144">
          <a:extLst>
            <a:ext uri="{FF2B5EF4-FFF2-40B4-BE49-F238E27FC236}">
              <a16:creationId xmlns:a16="http://schemas.microsoft.com/office/drawing/2014/main" id="{5AD67AC2-0B74-4352-9EF3-BC3A67D0E0D4}"/>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6" name="フローチャート: 判断 145">
          <a:extLst>
            <a:ext uri="{FF2B5EF4-FFF2-40B4-BE49-F238E27FC236}">
              <a16:creationId xmlns:a16="http://schemas.microsoft.com/office/drawing/2014/main" id="{28C8C7B4-C367-42B3-8194-231E1E1EA009}"/>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7" name="フローチャート: 判断 146">
          <a:extLst>
            <a:ext uri="{FF2B5EF4-FFF2-40B4-BE49-F238E27FC236}">
              <a16:creationId xmlns:a16="http://schemas.microsoft.com/office/drawing/2014/main" id="{41D63981-9521-4190-9BF3-72D053AD11D5}"/>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8" name="フローチャート: 判断 147">
          <a:extLst>
            <a:ext uri="{FF2B5EF4-FFF2-40B4-BE49-F238E27FC236}">
              <a16:creationId xmlns:a16="http://schemas.microsoft.com/office/drawing/2014/main" id="{B33E31DC-0603-48F6-83F8-7E7C4736FF24}"/>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9" name="フローチャート: 判断 148">
          <a:extLst>
            <a:ext uri="{FF2B5EF4-FFF2-40B4-BE49-F238E27FC236}">
              <a16:creationId xmlns:a16="http://schemas.microsoft.com/office/drawing/2014/main" id="{68388179-72C3-4A62-952D-8EE833CA5A70}"/>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6DF5D46-2CCA-4326-84E8-4D7E6AF2AC4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5D5002C-BFFF-430D-B02F-10E86B861B4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56AE6A6-96BC-46BB-88FB-88209FC0A00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1599A00-01EC-4DD8-B943-25EE5343279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2D22653-C433-4055-B486-32AE21EFD49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123662</xdr:rowOff>
    </xdr:from>
    <xdr:to>
      <xdr:col>76</xdr:col>
      <xdr:colOff>73025</xdr:colOff>
      <xdr:row>29</xdr:row>
      <xdr:rowOff>53812</xdr:rowOff>
    </xdr:to>
    <xdr:sp macro="" textlink="">
      <xdr:nvSpPr>
        <xdr:cNvPr id="155" name="楕円 154">
          <a:extLst>
            <a:ext uri="{FF2B5EF4-FFF2-40B4-BE49-F238E27FC236}">
              <a16:creationId xmlns:a16="http://schemas.microsoft.com/office/drawing/2014/main" id="{B10FA588-9C88-4C39-B766-66F6B916F09C}"/>
            </a:ext>
          </a:extLst>
        </xdr:cNvPr>
        <xdr:cNvSpPr/>
      </xdr:nvSpPr>
      <xdr:spPr>
        <a:xfrm>
          <a:off x="13001625" y="5587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146539</xdr:rowOff>
    </xdr:from>
    <xdr:ext cx="469744" cy="259045"/>
    <xdr:sp macro="" textlink="">
      <xdr:nvSpPr>
        <xdr:cNvPr id="156" name="債務償還比率該当値テキスト">
          <a:extLst>
            <a:ext uri="{FF2B5EF4-FFF2-40B4-BE49-F238E27FC236}">
              <a16:creationId xmlns:a16="http://schemas.microsoft.com/office/drawing/2014/main" id="{C81E65E5-C5B3-4AB0-9868-E488AD8D9928}"/>
            </a:ext>
          </a:extLst>
        </xdr:cNvPr>
        <xdr:cNvSpPr txBox="1"/>
      </xdr:nvSpPr>
      <xdr:spPr>
        <a:xfrm>
          <a:off x="13080365" y="544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84954</xdr:rowOff>
    </xdr:from>
    <xdr:to>
      <xdr:col>72</xdr:col>
      <xdr:colOff>123825</xdr:colOff>
      <xdr:row>29</xdr:row>
      <xdr:rowOff>15104</xdr:rowOff>
    </xdr:to>
    <xdr:sp macro="" textlink="">
      <xdr:nvSpPr>
        <xdr:cNvPr id="157" name="楕円 156">
          <a:extLst>
            <a:ext uri="{FF2B5EF4-FFF2-40B4-BE49-F238E27FC236}">
              <a16:creationId xmlns:a16="http://schemas.microsoft.com/office/drawing/2014/main" id="{B6042FBF-454F-40C4-B270-E7C27281C57A}"/>
            </a:ext>
          </a:extLst>
        </xdr:cNvPr>
        <xdr:cNvSpPr/>
      </xdr:nvSpPr>
      <xdr:spPr>
        <a:xfrm>
          <a:off x="12359005" y="5548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135754</xdr:rowOff>
    </xdr:from>
    <xdr:to>
      <xdr:col>76</xdr:col>
      <xdr:colOff>22225</xdr:colOff>
      <xdr:row>29</xdr:row>
      <xdr:rowOff>3012</xdr:rowOff>
    </xdr:to>
    <xdr:cxnSp macro="">
      <xdr:nvCxnSpPr>
        <xdr:cNvPr id="158" name="直線コネクタ 157">
          <a:extLst>
            <a:ext uri="{FF2B5EF4-FFF2-40B4-BE49-F238E27FC236}">
              <a16:creationId xmlns:a16="http://schemas.microsoft.com/office/drawing/2014/main" id="{B71E2C20-C810-4819-80E0-324E72DCB567}"/>
            </a:ext>
          </a:extLst>
        </xdr:cNvPr>
        <xdr:cNvCxnSpPr/>
      </xdr:nvCxnSpPr>
      <xdr:spPr>
        <a:xfrm>
          <a:off x="12409805" y="5599294"/>
          <a:ext cx="61976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11466</xdr:rowOff>
    </xdr:from>
    <xdr:to>
      <xdr:col>68</xdr:col>
      <xdr:colOff>123825</xdr:colOff>
      <xdr:row>30</xdr:row>
      <xdr:rowOff>113066</xdr:rowOff>
    </xdr:to>
    <xdr:sp macro="" textlink="">
      <xdr:nvSpPr>
        <xdr:cNvPr id="159" name="楕円 158">
          <a:extLst>
            <a:ext uri="{FF2B5EF4-FFF2-40B4-BE49-F238E27FC236}">
              <a16:creationId xmlns:a16="http://schemas.microsoft.com/office/drawing/2014/main" id="{320EAD7D-7A1F-454A-8D87-E382FB95D026}"/>
            </a:ext>
          </a:extLst>
        </xdr:cNvPr>
        <xdr:cNvSpPr/>
      </xdr:nvSpPr>
      <xdr:spPr>
        <a:xfrm>
          <a:off x="11688445" y="58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135754</xdr:rowOff>
    </xdr:from>
    <xdr:to>
      <xdr:col>72</xdr:col>
      <xdr:colOff>73025</xdr:colOff>
      <xdr:row>30</xdr:row>
      <xdr:rowOff>62266</xdr:rowOff>
    </xdr:to>
    <xdr:cxnSp macro="">
      <xdr:nvCxnSpPr>
        <xdr:cNvPr id="160" name="直線コネクタ 159">
          <a:extLst>
            <a:ext uri="{FF2B5EF4-FFF2-40B4-BE49-F238E27FC236}">
              <a16:creationId xmlns:a16="http://schemas.microsoft.com/office/drawing/2014/main" id="{0BAF8A7F-21C1-4973-AF5B-FE39C84B0153}"/>
            </a:ext>
          </a:extLst>
        </xdr:cNvPr>
        <xdr:cNvCxnSpPr/>
      </xdr:nvCxnSpPr>
      <xdr:spPr>
        <a:xfrm flipV="1">
          <a:off x="11739245" y="5599294"/>
          <a:ext cx="670560" cy="2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69914</xdr:rowOff>
    </xdr:from>
    <xdr:to>
      <xdr:col>64</xdr:col>
      <xdr:colOff>123825</xdr:colOff>
      <xdr:row>31</xdr:row>
      <xdr:rowOff>64</xdr:rowOff>
    </xdr:to>
    <xdr:sp macro="" textlink="">
      <xdr:nvSpPr>
        <xdr:cNvPr id="161" name="楕円 160">
          <a:extLst>
            <a:ext uri="{FF2B5EF4-FFF2-40B4-BE49-F238E27FC236}">
              <a16:creationId xmlns:a16="http://schemas.microsoft.com/office/drawing/2014/main" id="{2A279D17-DE2F-4773-B7D4-90EA46A063AC}"/>
            </a:ext>
          </a:extLst>
        </xdr:cNvPr>
        <xdr:cNvSpPr/>
      </xdr:nvSpPr>
      <xdr:spPr>
        <a:xfrm>
          <a:off x="11017885" y="5868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62266</xdr:rowOff>
    </xdr:from>
    <xdr:to>
      <xdr:col>68</xdr:col>
      <xdr:colOff>73025</xdr:colOff>
      <xdr:row>30</xdr:row>
      <xdr:rowOff>120714</xdr:rowOff>
    </xdr:to>
    <xdr:cxnSp macro="">
      <xdr:nvCxnSpPr>
        <xdr:cNvPr id="162" name="直線コネクタ 161">
          <a:extLst>
            <a:ext uri="{FF2B5EF4-FFF2-40B4-BE49-F238E27FC236}">
              <a16:creationId xmlns:a16="http://schemas.microsoft.com/office/drawing/2014/main" id="{DD49C76C-A4D2-4B0C-B31B-8C6AF4A94868}"/>
            </a:ext>
          </a:extLst>
        </xdr:cNvPr>
        <xdr:cNvCxnSpPr/>
      </xdr:nvCxnSpPr>
      <xdr:spPr>
        <a:xfrm flipV="1">
          <a:off x="11068685" y="5861086"/>
          <a:ext cx="67056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70494</xdr:rowOff>
    </xdr:from>
    <xdr:to>
      <xdr:col>60</xdr:col>
      <xdr:colOff>123825</xdr:colOff>
      <xdr:row>30</xdr:row>
      <xdr:rowOff>644</xdr:rowOff>
    </xdr:to>
    <xdr:sp macro="" textlink="">
      <xdr:nvSpPr>
        <xdr:cNvPr id="163" name="楕円 162">
          <a:extLst>
            <a:ext uri="{FF2B5EF4-FFF2-40B4-BE49-F238E27FC236}">
              <a16:creationId xmlns:a16="http://schemas.microsoft.com/office/drawing/2014/main" id="{550BBC77-DF6B-4C05-AF95-93CE66A51963}"/>
            </a:ext>
          </a:extLst>
        </xdr:cNvPr>
        <xdr:cNvSpPr/>
      </xdr:nvSpPr>
      <xdr:spPr>
        <a:xfrm>
          <a:off x="10347325" y="5701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121294</xdr:rowOff>
    </xdr:from>
    <xdr:to>
      <xdr:col>64</xdr:col>
      <xdr:colOff>73025</xdr:colOff>
      <xdr:row>30</xdr:row>
      <xdr:rowOff>120714</xdr:rowOff>
    </xdr:to>
    <xdr:cxnSp macro="">
      <xdr:nvCxnSpPr>
        <xdr:cNvPr id="164" name="直線コネクタ 163">
          <a:extLst>
            <a:ext uri="{FF2B5EF4-FFF2-40B4-BE49-F238E27FC236}">
              <a16:creationId xmlns:a16="http://schemas.microsoft.com/office/drawing/2014/main" id="{226AFABD-1C7E-413A-AB0F-0E46F141BC12}"/>
            </a:ext>
          </a:extLst>
        </xdr:cNvPr>
        <xdr:cNvCxnSpPr/>
      </xdr:nvCxnSpPr>
      <xdr:spPr>
        <a:xfrm>
          <a:off x="10398125" y="5752474"/>
          <a:ext cx="670560" cy="16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65" name="n_1aveValue債務償還比率">
          <a:extLst>
            <a:ext uri="{FF2B5EF4-FFF2-40B4-BE49-F238E27FC236}">
              <a16:creationId xmlns:a16="http://schemas.microsoft.com/office/drawing/2014/main" id="{B7D64A9B-0FD1-43CB-B07E-00862B0269DD}"/>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66" name="n_2aveValue債務償還比率">
          <a:extLst>
            <a:ext uri="{FF2B5EF4-FFF2-40B4-BE49-F238E27FC236}">
              <a16:creationId xmlns:a16="http://schemas.microsoft.com/office/drawing/2014/main" id="{EDFEB0C5-07A3-4541-B3C1-13AB819BC17C}"/>
            </a:ext>
          </a:extLst>
        </xdr:cNvPr>
        <xdr:cNvSpPr txBox="1"/>
      </xdr:nvSpPr>
      <xdr:spPr>
        <a:xfrm>
          <a:off x="11527232" y="59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67" name="n_3aveValue債務償還比率">
          <a:extLst>
            <a:ext uri="{FF2B5EF4-FFF2-40B4-BE49-F238E27FC236}">
              <a16:creationId xmlns:a16="http://schemas.microsoft.com/office/drawing/2014/main" id="{D41D4A74-B1D1-4E68-AC11-12CCD71FEB1B}"/>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77088</xdr:rowOff>
    </xdr:from>
    <xdr:ext cx="469744" cy="259045"/>
    <xdr:sp macro="" textlink="">
      <xdr:nvSpPr>
        <xdr:cNvPr id="168" name="n_4aveValue債務償還比率">
          <a:extLst>
            <a:ext uri="{FF2B5EF4-FFF2-40B4-BE49-F238E27FC236}">
              <a16:creationId xmlns:a16="http://schemas.microsoft.com/office/drawing/2014/main" id="{5C29EE44-6FA3-4667-BAD4-F4701EFE30FC}"/>
            </a:ext>
          </a:extLst>
        </xdr:cNvPr>
        <xdr:cNvSpPr txBox="1"/>
      </xdr:nvSpPr>
      <xdr:spPr>
        <a:xfrm>
          <a:off x="10186112" y="604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31631</xdr:rowOff>
    </xdr:from>
    <xdr:ext cx="469744" cy="259045"/>
    <xdr:sp macro="" textlink="">
      <xdr:nvSpPr>
        <xdr:cNvPr id="169" name="n_1mainValue債務償還比率">
          <a:extLst>
            <a:ext uri="{FF2B5EF4-FFF2-40B4-BE49-F238E27FC236}">
              <a16:creationId xmlns:a16="http://schemas.microsoft.com/office/drawing/2014/main" id="{DCB917C2-A489-46F1-96BE-374A1927B27C}"/>
            </a:ext>
          </a:extLst>
        </xdr:cNvPr>
        <xdr:cNvSpPr txBox="1"/>
      </xdr:nvSpPr>
      <xdr:spPr>
        <a:xfrm>
          <a:off x="12185092" y="53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129593</xdr:rowOff>
    </xdr:from>
    <xdr:ext cx="469744" cy="259045"/>
    <xdr:sp macro="" textlink="">
      <xdr:nvSpPr>
        <xdr:cNvPr id="170" name="n_2mainValue債務償還比率">
          <a:extLst>
            <a:ext uri="{FF2B5EF4-FFF2-40B4-BE49-F238E27FC236}">
              <a16:creationId xmlns:a16="http://schemas.microsoft.com/office/drawing/2014/main" id="{A06F9592-F592-4390-B8CF-355F753019DF}"/>
            </a:ext>
          </a:extLst>
        </xdr:cNvPr>
        <xdr:cNvSpPr txBox="1"/>
      </xdr:nvSpPr>
      <xdr:spPr>
        <a:xfrm>
          <a:off x="11527232" y="55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16591</xdr:rowOff>
    </xdr:from>
    <xdr:ext cx="469744" cy="259045"/>
    <xdr:sp macro="" textlink="">
      <xdr:nvSpPr>
        <xdr:cNvPr id="171" name="n_3mainValue債務償還比率">
          <a:extLst>
            <a:ext uri="{FF2B5EF4-FFF2-40B4-BE49-F238E27FC236}">
              <a16:creationId xmlns:a16="http://schemas.microsoft.com/office/drawing/2014/main" id="{D3E28FEB-7C4C-4B1A-8DC4-2C7AAE92C4A8}"/>
            </a:ext>
          </a:extLst>
        </xdr:cNvPr>
        <xdr:cNvSpPr txBox="1"/>
      </xdr:nvSpPr>
      <xdr:spPr>
        <a:xfrm>
          <a:off x="10856672" y="56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17171</xdr:rowOff>
    </xdr:from>
    <xdr:ext cx="469744" cy="259045"/>
    <xdr:sp macro="" textlink="">
      <xdr:nvSpPr>
        <xdr:cNvPr id="172" name="n_4mainValue債務償還比率">
          <a:extLst>
            <a:ext uri="{FF2B5EF4-FFF2-40B4-BE49-F238E27FC236}">
              <a16:creationId xmlns:a16="http://schemas.microsoft.com/office/drawing/2014/main" id="{ABC86E9A-F878-4AFC-BE38-B16EDC659A59}"/>
            </a:ext>
          </a:extLst>
        </xdr:cNvPr>
        <xdr:cNvSpPr txBox="1"/>
      </xdr:nvSpPr>
      <xdr:spPr>
        <a:xfrm>
          <a:off x="10186112" y="54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E5F8FAB-249D-423F-AADF-DC63181A717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D1BEEE1-1222-4853-A35E-6E450E87538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F8364F7-D6EA-47E9-9BD9-C4929E9BA9C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DE0B720-6A0F-451A-9D45-155A81D744B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85D46AD-B4F6-462B-BB8F-38AA199B4F9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98E29E2-2743-49D0-9CEA-C75D193B0F6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1A6CBC-4C6C-4F01-AD3B-73E9CC6E8A2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E9917E-EE86-42FF-8B03-116ACE4CA4B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0B388B-D147-4DC4-8540-A0938D90E9D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9F2A8C-B2A6-4978-BCFA-00FBEA8E3E3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6BD946-8DF6-405B-81FA-83D619B0386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4DD25B-50EE-427D-8548-75A8670E5A8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9F503A-8A45-4313-AF4F-EAD5946A996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9ECF2F-8AFB-43F2-B188-69A9D61233B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D045E1-4DB1-4306-8689-05770312F57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FE2F84-2E4B-4CE7-9469-F4C16B447AE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BE6311-E797-4554-828F-D92ED49B581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19FC2B-4FEB-43F3-BB93-4E478FE7F30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5B2235-1D1D-40F0-9D02-462F3BB4E64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12AB6F-DE8C-43E9-9DC3-16C1F13C647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F825CE-2C1F-42D9-AE93-C95251EC335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288C08-14BA-4E9B-9656-340658E7121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195702-7349-458C-B843-E70DE443577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8AC756-6955-48F0-94AD-A1C06DDBEE8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590742-B898-4A9F-9CDE-CF83AF21D1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59A428-C6B6-4833-85EE-E433C87D226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CB969D-DC01-4BBC-826E-53C62E39B6E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950936-1144-4CCD-9A77-DA7712BACEE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8BBF03-F24F-42E7-83BE-C36F622CFB3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0E3758-877E-4EA5-A50B-602C94711F4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84F4DE-BB0E-4EBD-BC64-A7F3DA15681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76426C-2072-48BF-B994-63C957622EA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1282AB-3474-4502-B6CE-66DD717A9F3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A1FD64-C6FD-455A-BE6B-5497F54A4E0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B642E4-25A1-4112-9497-9FE6425927B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F85552-0D0B-46C6-988B-C8865A32A73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5D72FB-099F-4478-998E-54C2795B410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46190B-51AE-4838-A1AC-8FE171A5178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E9F2E5-9F4F-4184-B9EA-3362188BEA5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661FEC-4EC4-45CD-A05E-6E0F2C3415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FCD9C6-59C1-49EF-BAF8-82BD6296BFC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2418C7-802F-49DD-8471-30AA097F165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2E0E30-A317-4DC9-B177-2E55BD6F523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95B0E8-7EA7-44E9-AFC3-033F9E7498E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AB1103-8D96-44C5-8F4B-FBE7DA01671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56485B-C91C-467E-956D-130108C62E1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90DA35-38E2-46FA-AB37-E2786A7FF6F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8945B2-C58A-4E8F-9819-9C91AFC6E9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5B010F9-D5AC-4DBE-9123-6B4070B4DD0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A12ABAB-27B5-4B9F-9FC1-2AF2505E721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0874F9-14D3-4A96-98AF-9A7247EF834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08A761-ED34-49BA-AEA0-69842613D11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7C81E1-D8D0-4BBF-8914-7A90C2E1F9D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418F93E-0B3A-4A0E-BD07-5FCFC3A0C65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E7DE61-B114-42D5-9FF3-00BCDB71BBC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A63B1B9-790E-42DB-A204-D58E1396903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5E788E-6FC1-498A-8401-ADBD29BCA3F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36D6E3-A6AC-4408-AA66-24CDE03D26C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FBC7DF-3E5F-4B28-9519-2511A9683C3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BBD043-D3A7-40C4-BCD2-E33C6FF00B7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F6C7202-6752-4495-B412-4E178CCE49A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8AB7C70-803B-42BD-A705-46E8D52D64E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734B243B-2B60-4034-A566-2D4AB3D554BE}"/>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50042859-1651-4064-BC6F-7C2A0F26243D}"/>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0961030E-EB71-4D97-9273-4ECA25D5989D}"/>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9E6427B9-78D2-4565-AE47-EA3D1D0B687E}"/>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51E90EA6-D705-4B99-9D0B-182C1B63DD09}"/>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EEEF5B24-0807-4C9B-9FA7-1B10490FE638}"/>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49F16B1C-AC6E-46CC-9D2A-E22116C898E9}"/>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058F92D7-6AC0-444F-880A-4AD4366919DE}"/>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50891451-5FB1-43C7-8296-919B5F5087D1}"/>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46DA160D-5488-4C3C-BD3F-7598BC4AAB5B}"/>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5061A84E-520A-4591-9530-E37D31C01026}"/>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6B8DF9-6637-477F-B42F-75D5A41A77E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E5B213-8526-408D-8478-9CDD7DA13D9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79E7DD-E468-448F-B8C4-8C49985AA1F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9FDDAB-2671-46E1-BB79-CCC330FFCE1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91EC948-FF92-4463-BF29-894C8DF1E27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a:extLst>
            <a:ext uri="{FF2B5EF4-FFF2-40B4-BE49-F238E27FC236}">
              <a16:creationId xmlns:a16="http://schemas.microsoft.com/office/drawing/2014/main" id="{0162DC56-4AF3-4F2B-A97C-685ABA968BDE}"/>
            </a:ext>
          </a:extLst>
        </xdr:cNvPr>
        <xdr:cNvSpPr/>
      </xdr:nvSpPr>
      <xdr:spPr>
        <a:xfrm>
          <a:off x="4036060" y="6298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118490</xdr:rowOff>
    </xdr:from>
    <xdr:ext cx="405111" cy="259045"/>
    <xdr:sp macro="" textlink="">
      <xdr:nvSpPr>
        <xdr:cNvPr id="75" name="【道路】&#10;有形固定資産減価償却率該当値テキスト">
          <a:extLst>
            <a:ext uri="{FF2B5EF4-FFF2-40B4-BE49-F238E27FC236}">
              <a16:creationId xmlns:a16="http://schemas.microsoft.com/office/drawing/2014/main" id="{41C05503-B7F6-496C-A20D-98993C7C68E4}"/>
            </a:ext>
          </a:extLst>
        </xdr:cNvPr>
        <xdr:cNvSpPr txBox="1"/>
      </xdr:nvSpPr>
      <xdr:spPr>
        <a:xfrm>
          <a:off x="412496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a:extLst>
            <a:ext uri="{FF2B5EF4-FFF2-40B4-BE49-F238E27FC236}">
              <a16:creationId xmlns:a16="http://schemas.microsoft.com/office/drawing/2014/main" id="{2306F994-FB04-4F22-ADB2-4607F30AB07B}"/>
            </a:ext>
          </a:extLst>
        </xdr:cNvPr>
        <xdr:cNvSpPr/>
      </xdr:nvSpPr>
      <xdr:spPr>
        <a:xfrm>
          <a:off x="3312160" y="6267269"/>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146413</xdr:rowOff>
    </xdr:to>
    <xdr:cxnSp macro="">
      <xdr:nvCxnSpPr>
        <xdr:cNvPr id="77" name="直線コネクタ 76">
          <a:extLst>
            <a:ext uri="{FF2B5EF4-FFF2-40B4-BE49-F238E27FC236}">
              <a16:creationId xmlns:a16="http://schemas.microsoft.com/office/drawing/2014/main" id="{6A55F3CA-C98B-45BE-BC3F-BDF8047CD9C6}"/>
            </a:ext>
          </a:extLst>
        </xdr:cNvPr>
        <xdr:cNvCxnSpPr/>
      </xdr:nvCxnSpPr>
      <xdr:spPr>
        <a:xfrm>
          <a:off x="3355340" y="631806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35197</xdr:rowOff>
    </xdr:from>
    <xdr:to>
      <xdr:col>15</xdr:col>
      <xdr:colOff>101600</xdr:colOff>
      <xdr:row>37</xdr:row>
      <xdr:rowOff>136797</xdr:rowOff>
    </xdr:to>
    <xdr:sp macro="" textlink="">
      <xdr:nvSpPr>
        <xdr:cNvPr id="78" name="楕円 77">
          <a:extLst>
            <a:ext uri="{FF2B5EF4-FFF2-40B4-BE49-F238E27FC236}">
              <a16:creationId xmlns:a16="http://schemas.microsoft.com/office/drawing/2014/main" id="{8A06444A-A1DE-4E9A-81CA-6C7F2F422BB8}"/>
            </a:ext>
          </a:extLst>
        </xdr:cNvPr>
        <xdr:cNvSpPr/>
      </xdr:nvSpPr>
      <xdr:spPr>
        <a:xfrm>
          <a:off x="2514600" y="6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85997</xdr:rowOff>
    </xdr:from>
    <xdr:to>
      <xdr:col>19</xdr:col>
      <xdr:colOff>177800</xdr:colOff>
      <xdr:row>37</xdr:row>
      <xdr:rowOff>115389</xdr:rowOff>
    </xdr:to>
    <xdr:cxnSp macro="">
      <xdr:nvCxnSpPr>
        <xdr:cNvPr id="79" name="直線コネクタ 78">
          <a:extLst>
            <a:ext uri="{FF2B5EF4-FFF2-40B4-BE49-F238E27FC236}">
              <a16:creationId xmlns:a16="http://schemas.microsoft.com/office/drawing/2014/main" id="{3980AB43-D34D-4CA3-8392-48D7158D402A}"/>
            </a:ext>
          </a:extLst>
        </xdr:cNvPr>
        <xdr:cNvCxnSpPr/>
      </xdr:nvCxnSpPr>
      <xdr:spPr>
        <a:xfrm>
          <a:off x="2565400" y="628867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a:extLst>
            <a:ext uri="{FF2B5EF4-FFF2-40B4-BE49-F238E27FC236}">
              <a16:creationId xmlns:a16="http://schemas.microsoft.com/office/drawing/2014/main" id="{29569A8A-2FF1-46AC-8659-3D5FF0E05B63}"/>
            </a:ext>
          </a:extLst>
        </xdr:cNvPr>
        <xdr:cNvSpPr/>
      </xdr:nvSpPr>
      <xdr:spPr>
        <a:xfrm>
          <a:off x="173990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85997</xdr:rowOff>
    </xdr:to>
    <xdr:cxnSp macro="">
      <xdr:nvCxnSpPr>
        <xdr:cNvPr id="81" name="直線コネクタ 80">
          <a:extLst>
            <a:ext uri="{FF2B5EF4-FFF2-40B4-BE49-F238E27FC236}">
              <a16:creationId xmlns:a16="http://schemas.microsoft.com/office/drawing/2014/main" id="{24BFB49B-5133-4B12-BA2A-FEB70C966EA5}"/>
            </a:ext>
          </a:extLst>
        </xdr:cNvPr>
        <xdr:cNvCxnSpPr/>
      </xdr:nvCxnSpPr>
      <xdr:spPr>
        <a:xfrm>
          <a:off x="1790700" y="626091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71987A3B-3323-4D2A-82CC-DBF112BA5946}"/>
            </a:ext>
          </a:extLst>
        </xdr:cNvPr>
        <xdr:cNvSpPr/>
      </xdr:nvSpPr>
      <xdr:spPr>
        <a:xfrm>
          <a:off x="96520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58239</xdr:rowOff>
    </xdr:to>
    <xdr:cxnSp macro="">
      <xdr:nvCxnSpPr>
        <xdr:cNvPr id="83" name="直線コネクタ 82">
          <a:extLst>
            <a:ext uri="{FF2B5EF4-FFF2-40B4-BE49-F238E27FC236}">
              <a16:creationId xmlns:a16="http://schemas.microsoft.com/office/drawing/2014/main" id="{9E3FF76B-1E26-4A45-B2B8-03C693E3F218}"/>
            </a:ext>
          </a:extLst>
        </xdr:cNvPr>
        <xdr:cNvCxnSpPr/>
      </xdr:nvCxnSpPr>
      <xdr:spPr>
        <a:xfrm>
          <a:off x="1008380" y="6233160"/>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E0C68FF6-C5B4-449B-AFE2-804E39FB03E3}"/>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817160CC-045A-4588-95BE-FBBD8030A6B5}"/>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80366B83-E929-493D-881D-D21B9D5B76A5}"/>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38E4BA66-CE77-49C1-9810-8DD5A79F17DD}"/>
            </a:ext>
          </a:extLst>
        </xdr:cNvPr>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11266</xdr:rowOff>
    </xdr:from>
    <xdr:ext cx="405111" cy="259045"/>
    <xdr:sp macro="" textlink="">
      <xdr:nvSpPr>
        <xdr:cNvPr id="88" name="n_1mainValue【道路】&#10;有形固定資産減価償却率">
          <a:extLst>
            <a:ext uri="{FF2B5EF4-FFF2-40B4-BE49-F238E27FC236}">
              <a16:creationId xmlns:a16="http://schemas.microsoft.com/office/drawing/2014/main" id="{BB8E90F7-1508-4E1B-84EF-3D84FE12329E}"/>
            </a:ext>
          </a:extLst>
        </xdr:cNvPr>
        <xdr:cNvSpPr txBox="1"/>
      </xdr:nvSpPr>
      <xdr:spPr>
        <a:xfrm>
          <a:off x="317056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9" name="n_2mainValue【道路】&#10;有形固定資産減価償却率">
          <a:extLst>
            <a:ext uri="{FF2B5EF4-FFF2-40B4-BE49-F238E27FC236}">
              <a16:creationId xmlns:a16="http://schemas.microsoft.com/office/drawing/2014/main" id="{00733585-36C4-4DE1-ACF6-0A6EC60FB7E5}"/>
            </a:ext>
          </a:extLst>
        </xdr:cNvPr>
        <xdr:cNvSpPr txBox="1"/>
      </xdr:nvSpPr>
      <xdr:spPr>
        <a:xfrm>
          <a:off x="23857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90" name="n_3mainValue【道路】&#10;有形固定資産減価償却率">
          <a:extLst>
            <a:ext uri="{FF2B5EF4-FFF2-40B4-BE49-F238E27FC236}">
              <a16:creationId xmlns:a16="http://schemas.microsoft.com/office/drawing/2014/main" id="{BD538A3B-B502-40F7-98EF-9BEB25198145}"/>
            </a:ext>
          </a:extLst>
        </xdr:cNvPr>
        <xdr:cNvSpPr txBox="1"/>
      </xdr:nvSpPr>
      <xdr:spPr>
        <a:xfrm>
          <a:off x="16110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道路】&#10;有形固定資産減価償却率">
          <a:extLst>
            <a:ext uri="{FF2B5EF4-FFF2-40B4-BE49-F238E27FC236}">
              <a16:creationId xmlns:a16="http://schemas.microsoft.com/office/drawing/2014/main" id="{4F8FA499-E6C9-4020-BFAF-E98B164B8C09}"/>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E805337-1403-4F34-9071-41FA16885DD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9226B53-67F9-44F4-A8D4-3A6A47BA6A9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6B852C-0C13-4CF9-B8E8-156FC7DC889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F412A76-4DB5-4E6C-BDE8-88386A23BEB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4699389-B5D7-4FC2-8517-B133746147D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EC4D569-E428-449C-A898-898501CE67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AC2928C-A090-418E-8580-319B05C12E2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D06AC9-5440-44AB-88F6-444160E01C2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BD24956-B506-4831-BF86-9FB54E71B3B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0647440-F515-4463-8A70-30277B95037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1CC401F-500B-4646-89F3-0F8E61996EEA}"/>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6DAD710-4E67-4510-BD83-2CA6FC253721}"/>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A7A0D33-7C62-43EA-B486-15D6CEFD1987}"/>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8F5133F8-8333-4E9A-9CB3-286A8A6411D6}"/>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8886E7D-5860-47CD-A84E-67C2EA8A7C5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2F884EC2-A3E6-41B2-98CD-1F17D6DEC362}"/>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89905D3-0CCC-4448-A2F5-869F4E484384}"/>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1834A9EE-138D-4255-A730-B90223F2C54D}"/>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A25751F-5D4A-42B1-AE3C-4C59BF453C2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18FD9915-C0FC-4E3D-91FC-BF3580B1ECBB}"/>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B796F36-136A-4CBA-93A9-AE26FDCAA7C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613564D2-BB3D-4C5C-89F8-1E71E6943830}"/>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5FE3833F-574C-417F-9F03-715565B7CB2A}"/>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B5465513-74E6-464B-9F9E-6FEE090D5F87}"/>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DD9DF195-FE55-4C39-A510-63154A308C8A}"/>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4EF5F599-AD41-4116-BCAD-A21770DC0AAC}"/>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a:extLst>
            <a:ext uri="{FF2B5EF4-FFF2-40B4-BE49-F238E27FC236}">
              <a16:creationId xmlns:a16="http://schemas.microsoft.com/office/drawing/2014/main" id="{695E73C5-1BF3-4A73-94B0-9CE85514E528}"/>
            </a:ext>
          </a:extLst>
        </xdr:cNvPr>
        <xdr:cNvSpPr txBox="1"/>
      </xdr:nvSpPr>
      <xdr:spPr>
        <a:xfrm>
          <a:off x="9258300" y="6748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02C1E7AE-C988-45B6-9B3E-945CB3AB2FB1}"/>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01A6D33D-E590-4CAA-9EEE-F4F0AB863743}"/>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C860DC88-BE03-4E5A-BBAE-100B3D04CF74}"/>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E089885E-2E39-446A-922F-C9C228FF3F13}"/>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C0CA9847-8CC5-41D4-808A-77CC67170B12}"/>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31148E-9A86-4F73-99E5-51FDD2FBFD1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21CF50-0798-43A0-A742-FAE6698876E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7F0C78-6F31-4474-A700-2B2491CE838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705C14-E225-4B15-9997-A471373569C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E33146-E394-4CFE-A589-47BD02A64F9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91968</xdr:rowOff>
    </xdr:from>
    <xdr:to>
      <xdr:col>55</xdr:col>
      <xdr:colOff>50800</xdr:colOff>
      <xdr:row>40</xdr:row>
      <xdr:rowOff>22118</xdr:rowOff>
    </xdr:to>
    <xdr:sp macro="" textlink="">
      <xdr:nvSpPr>
        <xdr:cNvPr id="129" name="楕円 128">
          <a:extLst>
            <a:ext uri="{FF2B5EF4-FFF2-40B4-BE49-F238E27FC236}">
              <a16:creationId xmlns:a16="http://schemas.microsoft.com/office/drawing/2014/main" id="{EC01B4C1-8058-4F51-BC6C-21112DDD5D49}"/>
            </a:ext>
          </a:extLst>
        </xdr:cNvPr>
        <xdr:cNvSpPr/>
      </xdr:nvSpPr>
      <xdr:spPr>
        <a:xfrm>
          <a:off x="9192260" y="6629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114845</xdr:rowOff>
    </xdr:from>
    <xdr:ext cx="469744" cy="259045"/>
    <xdr:sp macro="" textlink="">
      <xdr:nvSpPr>
        <xdr:cNvPr id="130" name="【道路】&#10;一人当たり延長該当値テキスト">
          <a:extLst>
            <a:ext uri="{FF2B5EF4-FFF2-40B4-BE49-F238E27FC236}">
              <a16:creationId xmlns:a16="http://schemas.microsoft.com/office/drawing/2014/main" id="{CB67B9D3-A556-4693-836F-4EFE72997AAF}"/>
            </a:ext>
          </a:extLst>
        </xdr:cNvPr>
        <xdr:cNvSpPr txBox="1"/>
      </xdr:nvSpPr>
      <xdr:spPr>
        <a:xfrm>
          <a:off x="9258300" y="64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93477</xdr:rowOff>
    </xdr:from>
    <xdr:to>
      <xdr:col>50</xdr:col>
      <xdr:colOff>165100</xdr:colOff>
      <xdr:row>40</xdr:row>
      <xdr:rowOff>23627</xdr:rowOff>
    </xdr:to>
    <xdr:sp macro="" textlink="">
      <xdr:nvSpPr>
        <xdr:cNvPr id="131" name="楕円 130">
          <a:extLst>
            <a:ext uri="{FF2B5EF4-FFF2-40B4-BE49-F238E27FC236}">
              <a16:creationId xmlns:a16="http://schemas.microsoft.com/office/drawing/2014/main" id="{22C5343B-7CAD-4B81-BE55-F3944AEB66BC}"/>
            </a:ext>
          </a:extLst>
        </xdr:cNvPr>
        <xdr:cNvSpPr/>
      </xdr:nvSpPr>
      <xdr:spPr>
        <a:xfrm>
          <a:off x="8445500" y="66314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142768</xdr:rowOff>
    </xdr:from>
    <xdr:to>
      <xdr:col>55</xdr:col>
      <xdr:colOff>0</xdr:colOff>
      <xdr:row>39</xdr:row>
      <xdr:rowOff>144277</xdr:rowOff>
    </xdr:to>
    <xdr:cxnSp macro="">
      <xdr:nvCxnSpPr>
        <xdr:cNvPr id="132" name="直線コネクタ 131">
          <a:extLst>
            <a:ext uri="{FF2B5EF4-FFF2-40B4-BE49-F238E27FC236}">
              <a16:creationId xmlns:a16="http://schemas.microsoft.com/office/drawing/2014/main" id="{E93FCD03-EAE7-4E6F-A78F-81959D67C34B}"/>
            </a:ext>
          </a:extLst>
        </xdr:cNvPr>
        <xdr:cNvCxnSpPr/>
      </xdr:nvCxnSpPr>
      <xdr:spPr>
        <a:xfrm flipV="1">
          <a:off x="8496300" y="6680728"/>
          <a:ext cx="7239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97134</xdr:rowOff>
    </xdr:from>
    <xdr:to>
      <xdr:col>46</xdr:col>
      <xdr:colOff>38100</xdr:colOff>
      <xdr:row>40</xdr:row>
      <xdr:rowOff>27284</xdr:rowOff>
    </xdr:to>
    <xdr:sp macro="" textlink="">
      <xdr:nvSpPr>
        <xdr:cNvPr id="133" name="楕円 132">
          <a:extLst>
            <a:ext uri="{FF2B5EF4-FFF2-40B4-BE49-F238E27FC236}">
              <a16:creationId xmlns:a16="http://schemas.microsoft.com/office/drawing/2014/main" id="{52716492-D041-4DE0-B785-F0761DA1B7EC}"/>
            </a:ext>
          </a:extLst>
        </xdr:cNvPr>
        <xdr:cNvSpPr/>
      </xdr:nvSpPr>
      <xdr:spPr>
        <a:xfrm>
          <a:off x="7670800" y="6635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144277</xdr:rowOff>
    </xdr:from>
    <xdr:to>
      <xdr:col>50</xdr:col>
      <xdr:colOff>114300</xdr:colOff>
      <xdr:row>39</xdr:row>
      <xdr:rowOff>147934</xdr:rowOff>
    </xdr:to>
    <xdr:cxnSp macro="">
      <xdr:nvCxnSpPr>
        <xdr:cNvPr id="134" name="直線コネクタ 133">
          <a:extLst>
            <a:ext uri="{FF2B5EF4-FFF2-40B4-BE49-F238E27FC236}">
              <a16:creationId xmlns:a16="http://schemas.microsoft.com/office/drawing/2014/main" id="{69368498-4127-47EF-92BD-EABCAB60E23E}"/>
            </a:ext>
          </a:extLst>
        </xdr:cNvPr>
        <xdr:cNvCxnSpPr/>
      </xdr:nvCxnSpPr>
      <xdr:spPr>
        <a:xfrm flipV="1">
          <a:off x="7713980" y="6682237"/>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98506</xdr:rowOff>
    </xdr:from>
    <xdr:to>
      <xdr:col>41</xdr:col>
      <xdr:colOff>101600</xdr:colOff>
      <xdr:row>40</xdr:row>
      <xdr:rowOff>28656</xdr:rowOff>
    </xdr:to>
    <xdr:sp macro="" textlink="">
      <xdr:nvSpPr>
        <xdr:cNvPr id="135" name="楕円 134">
          <a:extLst>
            <a:ext uri="{FF2B5EF4-FFF2-40B4-BE49-F238E27FC236}">
              <a16:creationId xmlns:a16="http://schemas.microsoft.com/office/drawing/2014/main" id="{445C3AB0-935E-41F0-B92A-E81B813F2F64}"/>
            </a:ext>
          </a:extLst>
        </xdr:cNvPr>
        <xdr:cNvSpPr/>
      </xdr:nvSpPr>
      <xdr:spPr>
        <a:xfrm>
          <a:off x="6873240" y="6636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147934</xdr:rowOff>
    </xdr:from>
    <xdr:to>
      <xdr:col>45</xdr:col>
      <xdr:colOff>177800</xdr:colOff>
      <xdr:row>39</xdr:row>
      <xdr:rowOff>149306</xdr:rowOff>
    </xdr:to>
    <xdr:cxnSp macro="">
      <xdr:nvCxnSpPr>
        <xdr:cNvPr id="136" name="直線コネクタ 135">
          <a:extLst>
            <a:ext uri="{FF2B5EF4-FFF2-40B4-BE49-F238E27FC236}">
              <a16:creationId xmlns:a16="http://schemas.microsoft.com/office/drawing/2014/main" id="{161E9D9A-B3EF-4988-90FD-033C52F14646}"/>
            </a:ext>
          </a:extLst>
        </xdr:cNvPr>
        <xdr:cNvCxnSpPr/>
      </xdr:nvCxnSpPr>
      <xdr:spPr>
        <a:xfrm flipV="1">
          <a:off x="6924040" y="6685894"/>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103170</xdr:rowOff>
    </xdr:from>
    <xdr:to>
      <xdr:col>36</xdr:col>
      <xdr:colOff>165100</xdr:colOff>
      <xdr:row>40</xdr:row>
      <xdr:rowOff>33320</xdr:rowOff>
    </xdr:to>
    <xdr:sp macro="" textlink="">
      <xdr:nvSpPr>
        <xdr:cNvPr id="137" name="楕円 136">
          <a:extLst>
            <a:ext uri="{FF2B5EF4-FFF2-40B4-BE49-F238E27FC236}">
              <a16:creationId xmlns:a16="http://schemas.microsoft.com/office/drawing/2014/main" id="{392C4D8A-CDD1-41B3-92C1-860ADD031C16}"/>
            </a:ext>
          </a:extLst>
        </xdr:cNvPr>
        <xdr:cNvSpPr/>
      </xdr:nvSpPr>
      <xdr:spPr>
        <a:xfrm>
          <a:off x="6098540" y="664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149306</xdr:rowOff>
    </xdr:from>
    <xdr:to>
      <xdr:col>41</xdr:col>
      <xdr:colOff>50800</xdr:colOff>
      <xdr:row>39</xdr:row>
      <xdr:rowOff>153970</xdr:rowOff>
    </xdr:to>
    <xdr:cxnSp macro="">
      <xdr:nvCxnSpPr>
        <xdr:cNvPr id="138" name="直線コネクタ 137">
          <a:extLst>
            <a:ext uri="{FF2B5EF4-FFF2-40B4-BE49-F238E27FC236}">
              <a16:creationId xmlns:a16="http://schemas.microsoft.com/office/drawing/2014/main" id="{AB449F41-0718-42CD-B531-78B88712D808}"/>
            </a:ext>
          </a:extLst>
        </xdr:cNvPr>
        <xdr:cNvCxnSpPr/>
      </xdr:nvCxnSpPr>
      <xdr:spPr>
        <a:xfrm flipV="1">
          <a:off x="6149340" y="6687266"/>
          <a:ext cx="7747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a:extLst>
            <a:ext uri="{FF2B5EF4-FFF2-40B4-BE49-F238E27FC236}">
              <a16:creationId xmlns:a16="http://schemas.microsoft.com/office/drawing/2014/main" id="{BA6D6F78-85A7-4C45-91E9-13FCE5A1E0B9}"/>
            </a:ext>
          </a:extLst>
        </xdr:cNvPr>
        <xdr:cNvSpPr txBox="1"/>
      </xdr:nvSpPr>
      <xdr:spPr>
        <a:xfrm>
          <a:off x="8271587" y="686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a:extLst>
            <a:ext uri="{FF2B5EF4-FFF2-40B4-BE49-F238E27FC236}">
              <a16:creationId xmlns:a16="http://schemas.microsoft.com/office/drawing/2014/main" id="{1F4D341B-00F2-4C6E-9B29-4999FB9C59E1}"/>
            </a:ext>
          </a:extLst>
        </xdr:cNvPr>
        <xdr:cNvSpPr txBox="1"/>
      </xdr:nvSpPr>
      <xdr:spPr>
        <a:xfrm>
          <a:off x="7509587" y="68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a:extLst>
            <a:ext uri="{FF2B5EF4-FFF2-40B4-BE49-F238E27FC236}">
              <a16:creationId xmlns:a16="http://schemas.microsoft.com/office/drawing/2014/main" id="{9CD14113-4FF8-45D2-A64C-F1AC1E790F57}"/>
            </a:ext>
          </a:extLst>
        </xdr:cNvPr>
        <xdr:cNvSpPr txBox="1"/>
      </xdr:nvSpPr>
      <xdr:spPr>
        <a:xfrm>
          <a:off x="6712027" y="68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a:extLst>
            <a:ext uri="{FF2B5EF4-FFF2-40B4-BE49-F238E27FC236}">
              <a16:creationId xmlns:a16="http://schemas.microsoft.com/office/drawing/2014/main" id="{70DD5A71-7678-460E-9BE0-EC90404DB77B}"/>
            </a:ext>
          </a:extLst>
        </xdr:cNvPr>
        <xdr:cNvSpPr txBox="1"/>
      </xdr:nvSpPr>
      <xdr:spPr>
        <a:xfrm>
          <a:off x="5937327" y="68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40154</xdr:rowOff>
    </xdr:from>
    <xdr:ext cx="469744" cy="259045"/>
    <xdr:sp macro="" textlink="">
      <xdr:nvSpPr>
        <xdr:cNvPr id="143" name="n_1mainValue【道路】&#10;一人当たり延長">
          <a:extLst>
            <a:ext uri="{FF2B5EF4-FFF2-40B4-BE49-F238E27FC236}">
              <a16:creationId xmlns:a16="http://schemas.microsoft.com/office/drawing/2014/main" id="{67C9C560-A808-4D45-977F-AE4D44D85268}"/>
            </a:ext>
          </a:extLst>
        </xdr:cNvPr>
        <xdr:cNvSpPr txBox="1"/>
      </xdr:nvSpPr>
      <xdr:spPr>
        <a:xfrm>
          <a:off x="8271587" y="64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43811</xdr:rowOff>
    </xdr:from>
    <xdr:ext cx="469744" cy="259045"/>
    <xdr:sp macro="" textlink="">
      <xdr:nvSpPr>
        <xdr:cNvPr id="144" name="n_2mainValue【道路】&#10;一人当たり延長">
          <a:extLst>
            <a:ext uri="{FF2B5EF4-FFF2-40B4-BE49-F238E27FC236}">
              <a16:creationId xmlns:a16="http://schemas.microsoft.com/office/drawing/2014/main" id="{78B89EEF-9AB7-42CD-8802-41E21509E947}"/>
            </a:ext>
          </a:extLst>
        </xdr:cNvPr>
        <xdr:cNvSpPr txBox="1"/>
      </xdr:nvSpPr>
      <xdr:spPr>
        <a:xfrm>
          <a:off x="7509587" y="64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45183</xdr:rowOff>
    </xdr:from>
    <xdr:ext cx="469744" cy="259045"/>
    <xdr:sp macro="" textlink="">
      <xdr:nvSpPr>
        <xdr:cNvPr id="145" name="n_3mainValue【道路】&#10;一人当たり延長">
          <a:extLst>
            <a:ext uri="{FF2B5EF4-FFF2-40B4-BE49-F238E27FC236}">
              <a16:creationId xmlns:a16="http://schemas.microsoft.com/office/drawing/2014/main" id="{07237EEA-F908-48F3-978F-E0EC4C84EA27}"/>
            </a:ext>
          </a:extLst>
        </xdr:cNvPr>
        <xdr:cNvSpPr txBox="1"/>
      </xdr:nvSpPr>
      <xdr:spPr>
        <a:xfrm>
          <a:off x="6712027" y="641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49847</xdr:rowOff>
    </xdr:from>
    <xdr:ext cx="469744" cy="259045"/>
    <xdr:sp macro="" textlink="">
      <xdr:nvSpPr>
        <xdr:cNvPr id="146" name="n_4mainValue【道路】&#10;一人当たり延長">
          <a:extLst>
            <a:ext uri="{FF2B5EF4-FFF2-40B4-BE49-F238E27FC236}">
              <a16:creationId xmlns:a16="http://schemas.microsoft.com/office/drawing/2014/main" id="{B144A71B-9C1F-4877-9634-9A45BC6CE130}"/>
            </a:ext>
          </a:extLst>
        </xdr:cNvPr>
        <xdr:cNvSpPr txBox="1"/>
      </xdr:nvSpPr>
      <xdr:spPr>
        <a:xfrm>
          <a:off x="5937327" y="64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0C4D130-C59B-41D1-A2DF-A9E526F1E94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BFBC0E0-7575-4CBB-9FFE-6E7DB0DFC1B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B4F198C-89DE-49F4-88B5-9B98EA42583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1B54AFF-B908-4C29-AC3F-EA958B69795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1719476-7251-48BE-A0D2-83988D956D0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3E884E9-F01D-45A6-87A2-3E59480B117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F510B35-D857-4B23-A09E-7BBE565F2B2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312C8CF-7E75-4B48-8CA8-8CB472D5F68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44F75E2-13E0-47B1-AFF7-FA95738305A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9BF044D-4E41-40F4-9C24-4BDEA02ED91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B084834-EE85-46DC-BBC3-012770F9657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885FD745-E06C-4C7F-9637-88BCBFBF420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86CA6ECA-447C-4BB3-BFF2-F9CA1445852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D374CBA-0700-4199-B6BC-EFDB0A9B6B6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CA45192-196B-478E-AC56-CEE410221B4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F83431C-F151-4417-A9C4-36FDED8C658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B38DC04-A788-4707-B3C5-9DD81BE0768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D64DB36-881E-4535-ABFC-90FE8EFDA58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0998A12-468D-4B56-9AB3-30C2297DC24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6982463-37D0-4676-8A1D-501AD44BB40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163D28A-B0B2-4F3C-82BC-2C13312AC97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9557C93-D435-47C2-8860-B3572B872D5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CE6F24E-68E9-41D8-A9E6-2E58C5635F7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3A43177-4B90-4FA3-BA5B-528181E7628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78E9740-C092-4A30-BDC9-CFB320FF81C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BB20C729-A9B9-42C2-915B-EC91E60FF485}"/>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851050F-6B23-4BC7-9597-6E9D817B32D9}"/>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B1D524F4-71C7-471A-9ADE-045F66B0BD7D}"/>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692B631-A133-4C7C-B25D-C6E9872D09F7}"/>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A1253E7B-2409-44A0-8202-E65A639755A6}"/>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DEA4961-EEC1-4AA4-9AB6-73057EA2A5E0}"/>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FA88C81E-7F18-41B4-8400-4B05EAD21F0D}"/>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04D5FE59-8B96-47D6-BB8A-12856EB4B0DC}"/>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585E1CFE-9594-442D-8DE5-1010CCEE2492}"/>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52FB7AEF-6BC7-4AA3-A07C-9F47A556EC02}"/>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61AB4673-DEE0-4B12-96E5-9926764AC29E}"/>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DDEBB9-2AB7-446A-A917-EB206568A3F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DDD4B6-9646-4762-8A7A-4B8209CB82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667877-AD5E-4879-8C01-AA519C37A2D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03A168-BF95-4224-8FFC-28D942595E4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62CB00-35AD-4215-90E5-6003A35AC5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8" name="楕円 187">
          <a:extLst>
            <a:ext uri="{FF2B5EF4-FFF2-40B4-BE49-F238E27FC236}">
              <a16:creationId xmlns:a16="http://schemas.microsoft.com/office/drawing/2014/main" id="{0F63ABE9-F92D-47F7-8324-D714155364DB}"/>
            </a:ext>
          </a:extLst>
        </xdr:cNvPr>
        <xdr:cNvSpPr/>
      </xdr:nvSpPr>
      <xdr:spPr>
        <a:xfrm>
          <a:off x="403606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8FE49E3-341F-4DF6-96BB-78AB91855863}"/>
            </a:ext>
          </a:extLst>
        </xdr:cNvPr>
        <xdr:cNvSpPr txBox="1"/>
      </xdr:nvSpPr>
      <xdr:spPr>
        <a:xfrm>
          <a:off x="4124960"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0" name="楕円 189">
          <a:extLst>
            <a:ext uri="{FF2B5EF4-FFF2-40B4-BE49-F238E27FC236}">
              <a16:creationId xmlns:a16="http://schemas.microsoft.com/office/drawing/2014/main" id="{F20FBCC6-CD71-41D7-804E-BBC8C1162174}"/>
            </a:ext>
          </a:extLst>
        </xdr:cNvPr>
        <xdr:cNvSpPr/>
      </xdr:nvSpPr>
      <xdr:spPr>
        <a:xfrm>
          <a:off x="3312160" y="10261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107769</xdr:rowOff>
    </xdr:to>
    <xdr:cxnSp macro="">
      <xdr:nvCxnSpPr>
        <xdr:cNvPr id="191" name="直線コネクタ 190">
          <a:extLst>
            <a:ext uri="{FF2B5EF4-FFF2-40B4-BE49-F238E27FC236}">
              <a16:creationId xmlns:a16="http://schemas.microsoft.com/office/drawing/2014/main" id="{833C890B-36FE-422A-8061-52D6E12582A8}"/>
            </a:ext>
          </a:extLst>
        </xdr:cNvPr>
        <xdr:cNvCxnSpPr/>
      </xdr:nvCxnSpPr>
      <xdr:spPr>
        <a:xfrm>
          <a:off x="3355340" y="10312581"/>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2" name="楕円 191">
          <a:extLst>
            <a:ext uri="{FF2B5EF4-FFF2-40B4-BE49-F238E27FC236}">
              <a16:creationId xmlns:a16="http://schemas.microsoft.com/office/drawing/2014/main" id="{149ABE33-07C8-4229-8180-317844B1B4BF}"/>
            </a:ext>
          </a:extLst>
        </xdr:cNvPr>
        <xdr:cNvSpPr/>
      </xdr:nvSpPr>
      <xdr:spPr>
        <a:xfrm>
          <a:off x="251460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86541</xdr:rowOff>
    </xdr:to>
    <xdr:cxnSp macro="">
      <xdr:nvCxnSpPr>
        <xdr:cNvPr id="193" name="直線コネクタ 192">
          <a:extLst>
            <a:ext uri="{FF2B5EF4-FFF2-40B4-BE49-F238E27FC236}">
              <a16:creationId xmlns:a16="http://schemas.microsoft.com/office/drawing/2014/main" id="{C1426C46-C147-444F-87D8-9AE187E97905}"/>
            </a:ext>
          </a:extLst>
        </xdr:cNvPr>
        <xdr:cNvCxnSpPr/>
      </xdr:nvCxnSpPr>
      <xdr:spPr>
        <a:xfrm>
          <a:off x="2565400" y="10289721"/>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4" name="楕円 193">
          <a:extLst>
            <a:ext uri="{FF2B5EF4-FFF2-40B4-BE49-F238E27FC236}">
              <a16:creationId xmlns:a16="http://schemas.microsoft.com/office/drawing/2014/main" id="{747555FF-7410-4CC7-B78B-CF8A9E3AFAFB}"/>
            </a:ext>
          </a:extLst>
        </xdr:cNvPr>
        <xdr:cNvSpPr/>
      </xdr:nvSpPr>
      <xdr:spPr>
        <a:xfrm>
          <a:off x="17399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63681</xdr:rowOff>
    </xdr:to>
    <xdr:cxnSp macro="">
      <xdr:nvCxnSpPr>
        <xdr:cNvPr id="195" name="直線コネクタ 194">
          <a:extLst>
            <a:ext uri="{FF2B5EF4-FFF2-40B4-BE49-F238E27FC236}">
              <a16:creationId xmlns:a16="http://schemas.microsoft.com/office/drawing/2014/main" id="{D43ABD69-3617-430D-8695-D2CC56336E66}"/>
            </a:ext>
          </a:extLst>
        </xdr:cNvPr>
        <xdr:cNvCxnSpPr/>
      </xdr:nvCxnSpPr>
      <xdr:spPr>
        <a:xfrm>
          <a:off x="1790700" y="10271760"/>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6" name="楕円 195">
          <a:extLst>
            <a:ext uri="{FF2B5EF4-FFF2-40B4-BE49-F238E27FC236}">
              <a16:creationId xmlns:a16="http://schemas.microsoft.com/office/drawing/2014/main" id="{0DBFCCA4-51D6-4B26-819C-5B5E9DE0AC99}"/>
            </a:ext>
          </a:extLst>
        </xdr:cNvPr>
        <xdr:cNvSpPr/>
      </xdr:nvSpPr>
      <xdr:spPr>
        <a:xfrm>
          <a:off x="96520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45720</xdr:rowOff>
    </xdr:to>
    <xdr:cxnSp macro="">
      <xdr:nvCxnSpPr>
        <xdr:cNvPr id="197" name="直線コネクタ 196">
          <a:extLst>
            <a:ext uri="{FF2B5EF4-FFF2-40B4-BE49-F238E27FC236}">
              <a16:creationId xmlns:a16="http://schemas.microsoft.com/office/drawing/2014/main" id="{14B5B502-BDAC-421D-AEA7-F5804C464A3D}"/>
            </a:ext>
          </a:extLst>
        </xdr:cNvPr>
        <xdr:cNvCxnSpPr/>
      </xdr:nvCxnSpPr>
      <xdr:spPr>
        <a:xfrm>
          <a:off x="1008380" y="102489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982A1BE-484B-455C-842D-287387CB0F4F}"/>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2E60A7B-9ED6-4602-9BE8-0FE9FC6E6096}"/>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4909ADC-62F6-4D9E-B8DE-B39285A0FC23}"/>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D8B5C9B-8DA4-42B8-8352-5DDDEA647717}"/>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AE4BA7D-EC40-4E67-8FBB-6FC7EE45C96F}"/>
            </a:ext>
          </a:extLst>
        </xdr:cNvPr>
        <xdr:cNvSpPr txBox="1"/>
      </xdr:nvSpPr>
      <xdr:spPr>
        <a:xfrm>
          <a:off x="317056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E5811D7-3123-4D79-B1E0-C8C6B6FB7EFA}"/>
            </a:ext>
          </a:extLst>
        </xdr:cNvPr>
        <xdr:cNvSpPr txBox="1"/>
      </xdr:nvSpPr>
      <xdr:spPr>
        <a:xfrm>
          <a:off x="238570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A3D35BD-D11B-41B7-B484-D19A51351020}"/>
            </a:ext>
          </a:extLst>
        </xdr:cNvPr>
        <xdr:cNvSpPr txBox="1"/>
      </xdr:nvSpPr>
      <xdr:spPr>
        <a:xfrm>
          <a:off x="16110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ABAF177-9B0D-487B-8C2A-493E14A5BEA3}"/>
            </a:ext>
          </a:extLst>
        </xdr:cNvPr>
        <xdr:cNvSpPr txBox="1"/>
      </xdr:nvSpPr>
      <xdr:spPr>
        <a:xfrm>
          <a:off x="8363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3268462-3E78-4C66-B480-1519C2AEF32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D0709DC-22D2-4EAA-95DA-A33D4F16395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9F94B68-3BE2-4F80-91F6-574B7E4EB1E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EAE3D7E-A0D8-4E5B-BBC1-079406A27B3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BC684A4-495C-406C-8DBF-57EF62D8CA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E8421F4-CB68-41E2-AE07-D134E4BA078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103E476-0AF2-4F26-B8F1-C22C2EFD08A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EC4EAF1-BC20-46ED-A8A3-06B10D847AA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B580370-87B4-4BF0-99DA-60C837565B0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4E01364-EB4F-43CD-BC79-6BC24EFAEC5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956B3592-DFF7-445D-98AF-BF86887E15E4}"/>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75F8AE5C-B4EE-4AEB-A629-70383208F607}"/>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9BEFFEFD-400B-4F96-8AE7-7CBD4E29D83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1DAADC2-0309-475F-9171-A13055A3BC1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0861687-EA92-4188-856B-69C022A5C7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0922CE0B-9BB9-4328-B07C-BDF45BF02A09}"/>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2E10A5D-7815-4FFC-875A-A12686DF63F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DADCC5D8-D202-4E7B-A7CD-B84F3E6892FF}"/>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E15A5627-F028-49F8-844E-ABE8BD9ADE3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78979AFE-9759-44BB-BDF6-B364700E3F0A}"/>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71A749EC-627B-433C-924B-1FED77B70C9C}"/>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818863A0-55B7-42FF-A7EA-ADEF8A1BEC73}"/>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C9A1495-D14A-4828-916C-3583A02A5AD9}"/>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04F7BA22-9DAC-4134-A16A-8003BEB47952}"/>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4BB2BFCF-E504-425C-9580-F86AA5A29745}"/>
            </a:ext>
          </a:extLst>
        </xdr:cNvPr>
        <xdr:cNvSpPr txBox="1"/>
      </xdr:nvSpPr>
      <xdr:spPr>
        <a:xfrm>
          <a:off x="9258300" y="1010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0C3607F0-ED2C-426C-BC8A-0AA9C8F3C3D8}"/>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D292C5CC-B76A-4D02-8975-F8BBAF8720A5}"/>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DD1978EA-675E-437E-961F-328054B56A1F}"/>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89A464D7-61F7-49AC-849F-14EE81A45C86}"/>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63E96AE2-D9F3-48FF-A047-E32FB954326F}"/>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65E2F76-47F1-4B65-8341-87121B93E1C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9ADF5B4-EDAF-4231-B2D1-5413F6267FD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815C579-5574-43BA-A7F5-12CB6255965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F84AAFE-18D8-40B4-A936-0203AD62BDD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283E7E-C71F-43E3-9B97-F73742590CF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24067</xdr:rowOff>
    </xdr:from>
    <xdr:to>
      <xdr:col>55</xdr:col>
      <xdr:colOff>50800</xdr:colOff>
      <xdr:row>58</xdr:row>
      <xdr:rowOff>125667</xdr:rowOff>
    </xdr:to>
    <xdr:sp macro="" textlink="">
      <xdr:nvSpPr>
        <xdr:cNvPr id="241" name="楕円 240">
          <a:extLst>
            <a:ext uri="{FF2B5EF4-FFF2-40B4-BE49-F238E27FC236}">
              <a16:creationId xmlns:a16="http://schemas.microsoft.com/office/drawing/2014/main" id="{4BE3B91A-AAD8-4160-AE55-D4CB0622BEB2}"/>
            </a:ext>
          </a:extLst>
        </xdr:cNvPr>
        <xdr:cNvSpPr/>
      </xdr:nvSpPr>
      <xdr:spPr>
        <a:xfrm>
          <a:off x="9192260" y="9747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46944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F69E0D9-5F99-47CF-ACE8-FB48BEFB6B67}"/>
            </a:ext>
          </a:extLst>
        </xdr:cNvPr>
        <xdr:cNvSpPr txBox="1"/>
      </xdr:nvSpPr>
      <xdr:spPr>
        <a:xfrm>
          <a:off x="9258300" y="960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27827</xdr:rowOff>
    </xdr:from>
    <xdr:to>
      <xdr:col>50</xdr:col>
      <xdr:colOff>165100</xdr:colOff>
      <xdr:row>58</xdr:row>
      <xdr:rowOff>129427</xdr:rowOff>
    </xdr:to>
    <xdr:sp macro="" textlink="">
      <xdr:nvSpPr>
        <xdr:cNvPr id="243" name="楕円 242">
          <a:extLst>
            <a:ext uri="{FF2B5EF4-FFF2-40B4-BE49-F238E27FC236}">
              <a16:creationId xmlns:a16="http://schemas.microsoft.com/office/drawing/2014/main" id="{54957D42-0134-41FB-A0AA-CAB0BC230292}"/>
            </a:ext>
          </a:extLst>
        </xdr:cNvPr>
        <xdr:cNvSpPr/>
      </xdr:nvSpPr>
      <xdr:spPr>
        <a:xfrm>
          <a:off x="8445500" y="97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74867</xdr:rowOff>
    </xdr:from>
    <xdr:to>
      <xdr:col>55</xdr:col>
      <xdr:colOff>0</xdr:colOff>
      <xdr:row>58</xdr:row>
      <xdr:rowOff>78627</xdr:rowOff>
    </xdr:to>
    <xdr:cxnSp macro="">
      <xdr:nvCxnSpPr>
        <xdr:cNvPr id="244" name="直線コネクタ 243">
          <a:extLst>
            <a:ext uri="{FF2B5EF4-FFF2-40B4-BE49-F238E27FC236}">
              <a16:creationId xmlns:a16="http://schemas.microsoft.com/office/drawing/2014/main" id="{B3DFDFC0-B8E6-447C-9CF0-CBA0CD6D5B0E}"/>
            </a:ext>
          </a:extLst>
        </xdr:cNvPr>
        <xdr:cNvCxnSpPr/>
      </xdr:nvCxnSpPr>
      <xdr:spPr>
        <a:xfrm flipV="1">
          <a:off x="8496300" y="9797987"/>
          <a:ext cx="7239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34508</xdr:rowOff>
    </xdr:from>
    <xdr:to>
      <xdr:col>46</xdr:col>
      <xdr:colOff>38100</xdr:colOff>
      <xdr:row>58</xdr:row>
      <xdr:rowOff>136108</xdr:rowOff>
    </xdr:to>
    <xdr:sp macro="" textlink="">
      <xdr:nvSpPr>
        <xdr:cNvPr id="245" name="楕円 244">
          <a:extLst>
            <a:ext uri="{FF2B5EF4-FFF2-40B4-BE49-F238E27FC236}">
              <a16:creationId xmlns:a16="http://schemas.microsoft.com/office/drawing/2014/main" id="{7AF7A1E9-409E-4FB8-8C80-FF4EA88EEB80}"/>
            </a:ext>
          </a:extLst>
        </xdr:cNvPr>
        <xdr:cNvSpPr/>
      </xdr:nvSpPr>
      <xdr:spPr>
        <a:xfrm>
          <a:off x="7670800" y="97576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78627</xdr:rowOff>
    </xdr:from>
    <xdr:to>
      <xdr:col>50</xdr:col>
      <xdr:colOff>114300</xdr:colOff>
      <xdr:row>58</xdr:row>
      <xdr:rowOff>85308</xdr:rowOff>
    </xdr:to>
    <xdr:cxnSp macro="">
      <xdr:nvCxnSpPr>
        <xdr:cNvPr id="246" name="直線コネクタ 245">
          <a:extLst>
            <a:ext uri="{FF2B5EF4-FFF2-40B4-BE49-F238E27FC236}">
              <a16:creationId xmlns:a16="http://schemas.microsoft.com/office/drawing/2014/main" id="{A4ED1569-12C3-4431-B5F4-AA0A7CDB651D}"/>
            </a:ext>
          </a:extLst>
        </xdr:cNvPr>
        <xdr:cNvCxnSpPr/>
      </xdr:nvCxnSpPr>
      <xdr:spPr>
        <a:xfrm flipV="1">
          <a:off x="7713980" y="9801747"/>
          <a:ext cx="78232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44395</xdr:rowOff>
    </xdr:from>
    <xdr:to>
      <xdr:col>41</xdr:col>
      <xdr:colOff>101600</xdr:colOff>
      <xdr:row>58</xdr:row>
      <xdr:rowOff>145995</xdr:rowOff>
    </xdr:to>
    <xdr:sp macro="" textlink="">
      <xdr:nvSpPr>
        <xdr:cNvPr id="247" name="楕円 246">
          <a:extLst>
            <a:ext uri="{FF2B5EF4-FFF2-40B4-BE49-F238E27FC236}">
              <a16:creationId xmlns:a16="http://schemas.microsoft.com/office/drawing/2014/main" id="{DEB7364C-0A4F-4EAB-91EC-DEC8A1CFDCFE}"/>
            </a:ext>
          </a:extLst>
        </xdr:cNvPr>
        <xdr:cNvSpPr/>
      </xdr:nvSpPr>
      <xdr:spPr>
        <a:xfrm>
          <a:off x="6873240" y="97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85308</xdr:rowOff>
    </xdr:from>
    <xdr:to>
      <xdr:col>45</xdr:col>
      <xdr:colOff>177800</xdr:colOff>
      <xdr:row>58</xdr:row>
      <xdr:rowOff>95195</xdr:rowOff>
    </xdr:to>
    <xdr:cxnSp macro="">
      <xdr:nvCxnSpPr>
        <xdr:cNvPr id="248" name="直線コネクタ 247">
          <a:extLst>
            <a:ext uri="{FF2B5EF4-FFF2-40B4-BE49-F238E27FC236}">
              <a16:creationId xmlns:a16="http://schemas.microsoft.com/office/drawing/2014/main" id="{48EF0527-F291-4663-A92B-756295B4CB4D}"/>
            </a:ext>
          </a:extLst>
        </xdr:cNvPr>
        <xdr:cNvCxnSpPr/>
      </xdr:nvCxnSpPr>
      <xdr:spPr>
        <a:xfrm flipV="1">
          <a:off x="6924040" y="9808428"/>
          <a:ext cx="78994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48064</xdr:rowOff>
    </xdr:from>
    <xdr:to>
      <xdr:col>36</xdr:col>
      <xdr:colOff>165100</xdr:colOff>
      <xdr:row>58</xdr:row>
      <xdr:rowOff>149664</xdr:rowOff>
    </xdr:to>
    <xdr:sp macro="" textlink="">
      <xdr:nvSpPr>
        <xdr:cNvPr id="249" name="楕円 248">
          <a:extLst>
            <a:ext uri="{FF2B5EF4-FFF2-40B4-BE49-F238E27FC236}">
              <a16:creationId xmlns:a16="http://schemas.microsoft.com/office/drawing/2014/main" id="{489DFA0A-DADA-4130-A677-62502E81919F}"/>
            </a:ext>
          </a:extLst>
        </xdr:cNvPr>
        <xdr:cNvSpPr/>
      </xdr:nvSpPr>
      <xdr:spPr>
        <a:xfrm>
          <a:off x="6098540" y="97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95195</xdr:rowOff>
    </xdr:from>
    <xdr:to>
      <xdr:col>41</xdr:col>
      <xdr:colOff>50800</xdr:colOff>
      <xdr:row>58</xdr:row>
      <xdr:rowOff>98864</xdr:rowOff>
    </xdr:to>
    <xdr:cxnSp macro="">
      <xdr:nvCxnSpPr>
        <xdr:cNvPr id="250" name="直線コネクタ 249">
          <a:extLst>
            <a:ext uri="{FF2B5EF4-FFF2-40B4-BE49-F238E27FC236}">
              <a16:creationId xmlns:a16="http://schemas.microsoft.com/office/drawing/2014/main" id="{7FC07D52-B207-4825-8DC2-7AB3E175E1D5}"/>
            </a:ext>
          </a:extLst>
        </xdr:cNvPr>
        <xdr:cNvCxnSpPr/>
      </xdr:nvCxnSpPr>
      <xdr:spPr>
        <a:xfrm flipV="1">
          <a:off x="6149340" y="9818315"/>
          <a:ext cx="7747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272F5FE3-E1E6-4EC4-BAAA-4E308161E682}"/>
            </a:ext>
          </a:extLst>
        </xdr:cNvPr>
        <xdr:cNvSpPr txBox="1"/>
      </xdr:nvSpPr>
      <xdr:spPr>
        <a:xfrm>
          <a:off x="8239271" y="102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9D776E65-8CEA-4B28-B303-65F1E212EDA3}"/>
            </a:ext>
          </a:extLst>
        </xdr:cNvPr>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1D6F205-8B3B-4BD3-A9FF-3E9E6F964F42}"/>
            </a:ext>
          </a:extLst>
        </xdr:cNvPr>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CF43A254-CDAF-4065-B69B-30077A537901}"/>
            </a:ext>
          </a:extLst>
        </xdr:cNvPr>
        <xdr:cNvSpPr txBox="1"/>
      </xdr:nvSpPr>
      <xdr:spPr>
        <a:xfrm>
          <a:off x="5905011" y="10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145954</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8050D48-2258-46FE-866D-5D0D183B5F07}"/>
            </a:ext>
          </a:extLst>
        </xdr:cNvPr>
        <xdr:cNvSpPr txBox="1"/>
      </xdr:nvSpPr>
      <xdr:spPr>
        <a:xfrm>
          <a:off x="8214575" y="953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152635</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1878E0B5-154E-463E-9820-ABCC9E338520}"/>
            </a:ext>
          </a:extLst>
        </xdr:cNvPr>
        <xdr:cNvSpPr txBox="1"/>
      </xdr:nvSpPr>
      <xdr:spPr>
        <a:xfrm>
          <a:off x="7444955" y="954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162522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2C764203-80E4-4BEC-9534-01B6CF70FE84}"/>
            </a:ext>
          </a:extLst>
        </xdr:cNvPr>
        <xdr:cNvSpPr txBox="1"/>
      </xdr:nvSpPr>
      <xdr:spPr>
        <a:xfrm>
          <a:off x="6670255" y="955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166191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7718FDA-7F85-4CA6-B640-89EE5DB62F80}"/>
            </a:ext>
          </a:extLst>
        </xdr:cNvPr>
        <xdr:cNvSpPr txBox="1"/>
      </xdr:nvSpPr>
      <xdr:spPr>
        <a:xfrm>
          <a:off x="5872695" y="95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EB33F4D-3B4A-4516-B97E-ECC998EBE41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97D2F13-9129-4618-8E9C-37FADD6C2EE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91B6AB6-543D-45BA-9349-1CE80153057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357EC56-52EB-454E-AD31-4B73A71FE0D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870F27F-B9EF-4A35-9531-339035E4F38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0477FC5-3C17-471C-B947-D54A272841F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A0920E8-65A8-4864-B202-2E0FBCDC06C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32B1535-FE84-4ED0-9981-298DE4623CA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32AD84A-06B9-4E65-9D29-26F8EBF82AD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BC37AD3-B1EC-49D8-A54D-60642003179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5C6FD46-C471-45AA-A001-73113143F23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DD1EFB46-ACE3-4E5E-9F78-B5212916FE5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CE5D903-FD45-4647-A600-06CEA83D28C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9164043-46DB-4B63-9453-346A5A333A5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0ACFA6E-A7BF-48B9-8BD0-7ADD40F7983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EE54602-F5A5-4406-BE7C-4EA0C78B1E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8FC44333-CBD9-4B64-A215-25613B12785A}"/>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EADE341A-02C5-4BCE-8CA8-38D8559CF93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EBBD3A74-FF5A-49BA-857F-6B344883B10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39C11DE-67CA-4E98-8211-C5421ABC315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715A777-1A00-4D2C-AF53-6C07C390C5C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77081DC7-4278-40A5-A6D1-EE704926F0B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441A32B3-7DCD-4D81-B02E-94C31852C82D}"/>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6F13986B-4C90-408F-B9FD-31815F8D7FC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11FB73F6-849E-4390-B517-C3A5DE044A61}"/>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F591C66F-58BD-4653-9CD0-DF7FA9249A8A}"/>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17CA3B33-45D7-4EB7-82CD-982B2C8218B9}"/>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BE74AF12-5FE1-40D2-9010-38E9A80E8821}"/>
            </a:ext>
          </a:extLst>
        </xdr:cNvPr>
        <xdr:cNvSpPr txBox="1"/>
      </xdr:nvSpPr>
      <xdr:spPr>
        <a:xfrm>
          <a:off x="4124960" y="13656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C77DF5C0-1596-4C99-9037-038B5DE5C2EE}"/>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32E99578-6565-403F-A3CD-344448D28DEE}"/>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8FF01782-939D-4567-A542-2C676DE9E5F9}"/>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315DF998-6BB2-46EB-B6F4-16FFAD6AFEDB}"/>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CF210705-D21F-4A8E-80DE-3A1F8D99A591}"/>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108CFB5-0A1A-4BED-B473-57CFC8906F4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3725778-E7F9-46BE-B57B-8C39A15D38D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FB7B09D-DBF7-43A5-9318-369704AC055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EB87EBA-B71F-469D-AD9F-78A42C4EE56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B23F2B1-AD19-4CEA-9731-7E3FD1ED5BC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297" name="楕円 296">
          <a:extLst>
            <a:ext uri="{FF2B5EF4-FFF2-40B4-BE49-F238E27FC236}">
              <a16:creationId xmlns:a16="http://schemas.microsoft.com/office/drawing/2014/main" id="{AE0D08B0-B04D-48A8-A964-9E10EAF72E92}"/>
            </a:ext>
          </a:extLst>
        </xdr:cNvPr>
        <xdr:cNvSpPr/>
      </xdr:nvSpPr>
      <xdr:spPr>
        <a:xfrm>
          <a:off x="403606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3031B932-CCEA-4AD3-8BA3-0DBEDAA33F12}"/>
            </a:ext>
          </a:extLst>
        </xdr:cNvPr>
        <xdr:cNvSpPr txBox="1"/>
      </xdr:nvSpPr>
      <xdr:spPr>
        <a:xfrm>
          <a:off x="4124960"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163322</xdr:rowOff>
    </xdr:from>
    <xdr:to>
      <xdr:col>20</xdr:col>
      <xdr:colOff>38100</xdr:colOff>
      <xdr:row>79</xdr:row>
      <xdr:rowOff>93472</xdr:rowOff>
    </xdr:to>
    <xdr:sp macro="" textlink="">
      <xdr:nvSpPr>
        <xdr:cNvPr id="299" name="楕円 298">
          <a:extLst>
            <a:ext uri="{FF2B5EF4-FFF2-40B4-BE49-F238E27FC236}">
              <a16:creationId xmlns:a16="http://schemas.microsoft.com/office/drawing/2014/main" id="{091935AC-86EE-43EF-8288-274F6AB43566}"/>
            </a:ext>
          </a:extLst>
        </xdr:cNvPr>
        <xdr:cNvSpPr/>
      </xdr:nvSpPr>
      <xdr:spPr>
        <a:xfrm>
          <a:off x="3312160" y="13239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42672</xdr:rowOff>
    </xdr:from>
    <xdr:to>
      <xdr:col>24</xdr:col>
      <xdr:colOff>63500</xdr:colOff>
      <xdr:row>79</xdr:row>
      <xdr:rowOff>106680</xdr:rowOff>
    </xdr:to>
    <xdr:cxnSp macro="">
      <xdr:nvCxnSpPr>
        <xdr:cNvPr id="300" name="直線コネクタ 299">
          <a:extLst>
            <a:ext uri="{FF2B5EF4-FFF2-40B4-BE49-F238E27FC236}">
              <a16:creationId xmlns:a16="http://schemas.microsoft.com/office/drawing/2014/main" id="{E598B00C-BA7F-4179-B4FE-339EB7723232}"/>
            </a:ext>
          </a:extLst>
        </xdr:cNvPr>
        <xdr:cNvCxnSpPr/>
      </xdr:nvCxnSpPr>
      <xdr:spPr>
        <a:xfrm>
          <a:off x="3355340" y="13286232"/>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129032</xdr:rowOff>
    </xdr:from>
    <xdr:to>
      <xdr:col>15</xdr:col>
      <xdr:colOff>101600</xdr:colOff>
      <xdr:row>79</xdr:row>
      <xdr:rowOff>59182</xdr:rowOff>
    </xdr:to>
    <xdr:sp macro="" textlink="">
      <xdr:nvSpPr>
        <xdr:cNvPr id="301" name="楕円 300">
          <a:extLst>
            <a:ext uri="{FF2B5EF4-FFF2-40B4-BE49-F238E27FC236}">
              <a16:creationId xmlns:a16="http://schemas.microsoft.com/office/drawing/2014/main" id="{5E727F5A-5BAB-480B-AC00-8CF600C0F476}"/>
            </a:ext>
          </a:extLst>
        </xdr:cNvPr>
        <xdr:cNvSpPr/>
      </xdr:nvSpPr>
      <xdr:spPr>
        <a:xfrm>
          <a:off x="2514600" y="1320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xdr:rowOff>
    </xdr:from>
    <xdr:to>
      <xdr:col>19</xdr:col>
      <xdr:colOff>177800</xdr:colOff>
      <xdr:row>79</xdr:row>
      <xdr:rowOff>42672</xdr:rowOff>
    </xdr:to>
    <xdr:cxnSp macro="">
      <xdr:nvCxnSpPr>
        <xdr:cNvPr id="302" name="直線コネクタ 301">
          <a:extLst>
            <a:ext uri="{FF2B5EF4-FFF2-40B4-BE49-F238E27FC236}">
              <a16:creationId xmlns:a16="http://schemas.microsoft.com/office/drawing/2014/main" id="{D4EB0089-409B-4638-B152-9F6E7A575C11}"/>
            </a:ext>
          </a:extLst>
        </xdr:cNvPr>
        <xdr:cNvCxnSpPr/>
      </xdr:nvCxnSpPr>
      <xdr:spPr>
        <a:xfrm>
          <a:off x="2565400" y="1325194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71882</xdr:rowOff>
    </xdr:from>
    <xdr:to>
      <xdr:col>10</xdr:col>
      <xdr:colOff>165100</xdr:colOff>
      <xdr:row>79</xdr:row>
      <xdr:rowOff>2032</xdr:rowOff>
    </xdr:to>
    <xdr:sp macro="" textlink="">
      <xdr:nvSpPr>
        <xdr:cNvPr id="303" name="楕円 302">
          <a:extLst>
            <a:ext uri="{FF2B5EF4-FFF2-40B4-BE49-F238E27FC236}">
              <a16:creationId xmlns:a16="http://schemas.microsoft.com/office/drawing/2014/main" id="{524A8ABB-0EDC-4493-9365-DCB61B46CB04}"/>
            </a:ext>
          </a:extLst>
        </xdr:cNvPr>
        <xdr:cNvSpPr/>
      </xdr:nvSpPr>
      <xdr:spPr>
        <a:xfrm>
          <a:off x="1739900" y="13147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122682</xdr:rowOff>
    </xdr:from>
    <xdr:to>
      <xdr:col>15</xdr:col>
      <xdr:colOff>50800</xdr:colOff>
      <xdr:row>79</xdr:row>
      <xdr:rowOff>8382</xdr:rowOff>
    </xdr:to>
    <xdr:cxnSp macro="">
      <xdr:nvCxnSpPr>
        <xdr:cNvPr id="304" name="直線コネクタ 303">
          <a:extLst>
            <a:ext uri="{FF2B5EF4-FFF2-40B4-BE49-F238E27FC236}">
              <a16:creationId xmlns:a16="http://schemas.microsoft.com/office/drawing/2014/main" id="{6D16D594-B1C0-4E3D-9BC8-CF89315F3B6D}"/>
            </a:ext>
          </a:extLst>
        </xdr:cNvPr>
        <xdr:cNvCxnSpPr/>
      </xdr:nvCxnSpPr>
      <xdr:spPr>
        <a:xfrm>
          <a:off x="1790700" y="13198602"/>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23876</xdr:rowOff>
    </xdr:from>
    <xdr:to>
      <xdr:col>6</xdr:col>
      <xdr:colOff>38100</xdr:colOff>
      <xdr:row>78</xdr:row>
      <xdr:rowOff>125476</xdr:rowOff>
    </xdr:to>
    <xdr:sp macro="" textlink="">
      <xdr:nvSpPr>
        <xdr:cNvPr id="305" name="楕円 304">
          <a:extLst>
            <a:ext uri="{FF2B5EF4-FFF2-40B4-BE49-F238E27FC236}">
              <a16:creationId xmlns:a16="http://schemas.microsoft.com/office/drawing/2014/main" id="{79968F46-53E7-4431-BCC6-A70395A0C1FA}"/>
            </a:ext>
          </a:extLst>
        </xdr:cNvPr>
        <xdr:cNvSpPr/>
      </xdr:nvSpPr>
      <xdr:spPr>
        <a:xfrm>
          <a:off x="965200" y="13099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74676</xdr:rowOff>
    </xdr:from>
    <xdr:to>
      <xdr:col>10</xdr:col>
      <xdr:colOff>114300</xdr:colOff>
      <xdr:row>78</xdr:row>
      <xdr:rowOff>122682</xdr:rowOff>
    </xdr:to>
    <xdr:cxnSp macro="">
      <xdr:nvCxnSpPr>
        <xdr:cNvPr id="306" name="直線コネクタ 305">
          <a:extLst>
            <a:ext uri="{FF2B5EF4-FFF2-40B4-BE49-F238E27FC236}">
              <a16:creationId xmlns:a16="http://schemas.microsoft.com/office/drawing/2014/main" id="{97F6FA30-4079-44AC-99AC-6F6720D827D7}"/>
            </a:ext>
          </a:extLst>
        </xdr:cNvPr>
        <xdr:cNvCxnSpPr/>
      </xdr:nvCxnSpPr>
      <xdr:spPr>
        <a:xfrm>
          <a:off x="1008380" y="13150596"/>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A5924AAE-2CB0-4A0E-987F-A0130DB49050}"/>
            </a:ext>
          </a:extLst>
        </xdr:cNvPr>
        <xdr:cNvSpPr txBox="1"/>
      </xdr:nvSpPr>
      <xdr:spPr>
        <a:xfrm>
          <a:off x="3170564"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8" name="n_2aveValue【公営住宅】&#10;有形固定資産減価償却率">
          <a:extLst>
            <a:ext uri="{FF2B5EF4-FFF2-40B4-BE49-F238E27FC236}">
              <a16:creationId xmlns:a16="http://schemas.microsoft.com/office/drawing/2014/main" id="{4899BE6D-91CE-4C85-9EFC-A29EC5CE8F3A}"/>
            </a:ext>
          </a:extLst>
        </xdr:cNvPr>
        <xdr:cNvSpPr txBox="1"/>
      </xdr:nvSpPr>
      <xdr:spPr>
        <a:xfrm>
          <a:off x="2385704" y="137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9" name="n_3aveValue【公営住宅】&#10;有形固定資産減価償却率">
          <a:extLst>
            <a:ext uri="{FF2B5EF4-FFF2-40B4-BE49-F238E27FC236}">
              <a16:creationId xmlns:a16="http://schemas.microsoft.com/office/drawing/2014/main" id="{8A6A9DE9-A6E8-40B7-8610-C8AD9F62AC77}"/>
            </a:ext>
          </a:extLst>
        </xdr:cNvPr>
        <xdr:cNvSpPr txBox="1"/>
      </xdr:nvSpPr>
      <xdr:spPr>
        <a:xfrm>
          <a:off x="161100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公営住宅】&#10;有形固定資産減価償却率">
          <a:extLst>
            <a:ext uri="{FF2B5EF4-FFF2-40B4-BE49-F238E27FC236}">
              <a16:creationId xmlns:a16="http://schemas.microsoft.com/office/drawing/2014/main" id="{ABAD6AFE-5D9D-487A-B7FC-F184EFBC526E}"/>
            </a:ext>
          </a:extLst>
        </xdr:cNvPr>
        <xdr:cNvSpPr txBox="1"/>
      </xdr:nvSpPr>
      <xdr:spPr>
        <a:xfrm>
          <a:off x="83630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109999</xdr:rowOff>
    </xdr:from>
    <xdr:ext cx="405111" cy="259045"/>
    <xdr:sp macro="" textlink="">
      <xdr:nvSpPr>
        <xdr:cNvPr id="311" name="n_1mainValue【公営住宅】&#10;有形固定資産減価償却率">
          <a:extLst>
            <a:ext uri="{FF2B5EF4-FFF2-40B4-BE49-F238E27FC236}">
              <a16:creationId xmlns:a16="http://schemas.microsoft.com/office/drawing/2014/main" id="{7AEA0D99-A43F-4A1C-8350-64F4CE7FA550}"/>
            </a:ext>
          </a:extLst>
        </xdr:cNvPr>
        <xdr:cNvSpPr txBox="1"/>
      </xdr:nvSpPr>
      <xdr:spPr>
        <a:xfrm>
          <a:off x="3170564" y="1301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75709</xdr:rowOff>
    </xdr:from>
    <xdr:ext cx="405111" cy="259045"/>
    <xdr:sp macro="" textlink="">
      <xdr:nvSpPr>
        <xdr:cNvPr id="312" name="n_2mainValue【公営住宅】&#10;有形固定資産減価償却率">
          <a:extLst>
            <a:ext uri="{FF2B5EF4-FFF2-40B4-BE49-F238E27FC236}">
              <a16:creationId xmlns:a16="http://schemas.microsoft.com/office/drawing/2014/main" id="{B8E76AAD-49A2-4946-AAF6-BB787C81052B}"/>
            </a:ext>
          </a:extLst>
        </xdr:cNvPr>
        <xdr:cNvSpPr txBox="1"/>
      </xdr:nvSpPr>
      <xdr:spPr>
        <a:xfrm>
          <a:off x="2385704" y="1298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18559</xdr:rowOff>
    </xdr:from>
    <xdr:ext cx="405111" cy="259045"/>
    <xdr:sp macro="" textlink="">
      <xdr:nvSpPr>
        <xdr:cNvPr id="313" name="n_3mainValue【公営住宅】&#10;有形固定資産減価償却率">
          <a:extLst>
            <a:ext uri="{FF2B5EF4-FFF2-40B4-BE49-F238E27FC236}">
              <a16:creationId xmlns:a16="http://schemas.microsoft.com/office/drawing/2014/main" id="{F5567B0C-21F2-4FCA-8435-3FC966EC2130}"/>
            </a:ext>
          </a:extLst>
        </xdr:cNvPr>
        <xdr:cNvSpPr txBox="1"/>
      </xdr:nvSpPr>
      <xdr:spPr>
        <a:xfrm>
          <a:off x="1611004" y="1292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142003</xdr:rowOff>
    </xdr:from>
    <xdr:ext cx="405111" cy="259045"/>
    <xdr:sp macro="" textlink="">
      <xdr:nvSpPr>
        <xdr:cNvPr id="314" name="n_4mainValue【公営住宅】&#10;有形固定資産減価償却率">
          <a:extLst>
            <a:ext uri="{FF2B5EF4-FFF2-40B4-BE49-F238E27FC236}">
              <a16:creationId xmlns:a16="http://schemas.microsoft.com/office/drawing/2014/main" id="{BFA1DF2F-9D6A-4657-B281-6E9E63F57873}"/>
            </a:ext>
          </a:extLst>
        </xdr:cNvPr>
        <xdr:cNvSpPr txBox="1"/>
      </xdr:nvSpPr>
      <xdr:spPr>
        <a:xfrm>
          <a:off x="836304" y="1288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BFD2966-E53F-4933-8D13-3E51F1073CB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BA4DF931-3EE6-442C-9CA2-55E79A223EB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3B897E16-8AA3-4D10-AB43-DAA7D75F790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C9D857D2-26AC-4E86-A8DE-F8BB921B6CB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E19D0286-7DB4-47B3-98FF-0CF9AA74CFD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79472D7A-58CD-46B2-97DC-65DAD5AC37A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42C05AC2-DCF4-46F9-B409-9A4AE72301C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22F4239-3648-4CFC-80AE-F089C1F6E1C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6EECC03B-8744-49C8-BEF7-87164A855F0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A7E047B7-0A61-426E-A0FA-0BD25388D28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3EA5FCD9-8982-403A-A916-E47A0DCBA3A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4568A75C-35AB-4C74-BDFA-C2CFF837316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5D91742E-0157-45EE-8ECD-06755A8BF10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78C4C88A-E356-48D8-B446-459926F12D2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A5064668-5CD9-4C1D-A1A8-2046C52D52D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E7BB1D5F-255B-4F5D-BC01-0BC2D87954B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F592953-5EF3-4DC3-84D8-05D9115D40E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69F90A90-E0DD-4A1F-83B5-35713DA38AF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BA512458-0812-439C-90B2-9205AC988FD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67A539E0-8AB6-4FE5-848E-78CD31C1A17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299018D5-D64C-43B9-9714-49EE985358E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F05CDA8D-8226-4440-9918-F563212C08D7}"/>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1329D318-E436-45D8-925F-13DD8C907971}"/>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1B56B3FC-E7BC-42E1-8EA3-8B567D2BD7F6}"/>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CFC3DD7B-D201-44DF-9C71-22F79F82BE89}"/>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DE9D461E-DF23-4B53-A305-1AD17EF4B969}"/>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56F1C32A-9231-4675-A7FF-CC7C4284A202}"/>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7E76D86B-476C-490F-8859-D5060DF032D9}"/>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59F3A842-C63F-4170-884E-3E1FED76FA3D}"/>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ADE0072E-1F36-465A-AA5B-D04EDA9567BE}"/>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B76F5CDC-42CF-4244-B398-79429D8D6664}"/>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A1593D47-F763-47C0-B106-2A36B838E026}"/>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44245D2-A7FF-40CE-B7C1-A92080496CA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4997792-D585-4E9A-B01A-E7B1F84F082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F5A9BF0-5D0E-49DA-8FF6-FE23B0AAD95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648E2A6-98CE-477C-9D4A-B4EBB725F1B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4873BF2-11E0-4C90-9272-9B154FE36B8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116687</xdr:rowOff>
    </xdr:from>
    <xdr:to>
      <xdr:col>55</xdr:col>
      <xdr:colOff>50800</xdr:colOff>
      <xdr:row>86</xdr:row>
      <xdr:rowOff>46837</xdr:rowOff>
    </xdr:to>
    <xdr:sp macro="" textlink="">
      <xdr:nvSpPr>
        <xdr:cNvPr id="352" name="楕円 351">
          <a:extLst>
            <a:ext uri="{FF2B5EF4-FFF2-40B4-BE49-F238E27FC236}">
              <a16:creationId xmlns:a16="http://schemas.microsoft.com/office/drawing/2014/main" id="{386FC261-52BD-4444-80A3-33522A39A47A}"/>
            </a:ext>
          </a:extLst>
        </xdr:cNvPr>
        <xdr:cNvSpPr/>
      </xdr:nvSpPr>
      <xdr:spPr>
        <a:xfrm>
          <a:off x="9192260" y="14366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31614</xdr:rowOff>
    </xdr:from>
    <xdr:ext cx="469744" cy="259045"/>
    <xdr:sp macro="" textlink="">
      <xdr:nvSpPr>
        <xdr:cNvPr id="353" name="【公営住宅】&#10;一人当たり面積該当値テキスト">
          <a:extLst>
            <a:ext uri="{FF2B5EF4-FFF2-40B4-BE49-F238E27FC236}">
              <a16:creationId xmlns:a16="http://schemas.microsoft.com/office/drawing/2014/main" id="{FE975D7E-FDC0-4F47-A272-53BBFABE908C}"/>
            </a:ext>
          </a:extLst>
        </xdr:cNvPr>
        <xdr:cNvSpPr txBox="1"/>
      </xdr:nvSpPr>
      <xdr:spPr>
        <a:xfrm>
          <a:off x="9258300" y="142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116687</xdr:rowOff>
    </xdr:from>
    <xdr:to>
      <xdr:col>50</xdr:col>
      <xdr:colOff>165100</xdr:colOff>
      <xdr:row>86</xdr:row>
      <xdr:rowOff>46837</xdr:rowOff>
    </xdr:to>
    <xdr:sp macro="" textlink="">
      <xdr:nvSpPr>
        <xdr:cNvPr id="354" name="楕円 353">
          <a:extLst>
            <a:ext uri="{FF2B5EF4-FFF2-40B4-BE49-F238E27FC236}">
              <a16:creationId xmlns:a16="http://schemas.microsoft.com/office/drawing/2014/main" id="{6BB736CF-88F9-4C8A-97C1-7091DAFE0627}"/>
            </a:ext>
          </a:extLst>
        </xdr:cNvPr>
        <xdr:cNvSpPr/>
      </xdr:nvSpPr>
      <xdr:spPr>
        <a:xfrm>
          <a:off x="8445500" y="14366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167487</xdr:rowOff>
    </xdr:from>
    <xdr:to>
      <xdr:col>55</xdr:col>
      <xdr:colOff>0</xdr:colOff>
      <xdr:row>85</xdr:row>
      <xdr:rowOff>167487</xdr:rowOff>
    </xdr:to>
    <xdr:cxnSp macro="">
      <xdr:nvCxnSpPr>
        <xdr:cNvPr id="355" name="直線コネクタ 354">
          <a:extLst>
            <a:ext uri="{FF2B5EF4-FFF2-40B4-BE49-F238E27FC236}">
              <a16:creationId xmlns:a16="http://schemas.microsoft.com/office/drawing/2014/main" id="{90FA25DA-59A6-49DC-B6CD-26938952C0BF}"/>
            </a:ext>
          </a:extLst>
        </xdr:cNvPr>
        <xdr:cNvCxnSpPr/>
      </xdr:nvCxnSpPr>
      <xdr:spPr>
        <a:xfrm>
          <a:off x="8496300" y="1441688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117145</xdr:rowOff>
    </xdr:from>
    <xdr:to>
      <xdr:col>46</xdr:col>
      <xdr:colOff>38100</xdr:colOff>
      <xdr:row>86</xdr:row>
      <xdr:rowOff>47295</xdr:rowOff>
    </xdr:to>
    <xdr:sp macro="" textlink="">
      <xdr:nvSpPr>
        <xdr:cNvPr id="356" name="楕円 355">
          <a:extLst>
            <a:ext uri="{FF2B5EF4-FFF2-40B4-BE49-F238E27FC236}">
              <a16:creationId xmlns:a16="http://schemas.microsoft.com/office/drawing/2014/main" id="{270C0488-3FE9-4DAA-AD26-BDBA9DCE3E44}"/>
            </a:ext>
          </a:extLst>
        </xdr:cNvPr>
        <xdr:cNvSpPr/>
      </xdr:nvSpPr>
      <xdr:spPr>
        <a:xfrm>
          <a:off x="7670800" y="14366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167487</xdr:rowOff>
    </xdr:from>
    <xdr:to>
      <xdr:col>50</xdr:col>
      <xdr:colOff>114300</xdr:colOff>
      <xdr:row>85</xdr:row>
      <xdr:rowOff>167945</xdr:rowOff>
    </xdr:to>
    <xdr:cxnSp macro="">
      <xdr:nvCxnSpPr>
        <xdr:cNvPr id="357" name="直線コネクタ 356">
          <a:extLst>
            <a:ext uri="{FF2B5EF4-FFF2-40B4-BE49-F238E27FC236}">
              <a16:creationId xmlns:a16="http://schemas.microsoft.com/office/drawing/2014/main" id="{84D327A7-4F3B-40F8-8BC1-F66B4217B663}"/>
            </a:ext>
          </a:extLst>
        </xdr:cNvPr>
        <xdr:cNvCxnSpPr/>
      </xdr:nvCxnSpPr>
      <xdr:spPr>
        <a:xfrm flipV="1">
          <a:off x="7713980" y="14416887"/>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118974</xdr:rowOff>
    </xdr:from>
    <xdr:to>
      <xdr:col>41</xdr:col>
      <xdr:colOff>101600</xdr:colOff>
      <xdr:row>86</xdr:row>
      <xdr:rowOff>49124</xdr:rowOff>
    </xdr:to>
    <xdr:sp macro="" textlink="">
      <xdr:nvSpPr>
        <xdr:cNvPr id="358" name="楕円 357">
          <a:extLst>
            <a:ext uri="{FF2B5EF4-FFF2-40B4-BE49-F238E27FC236}">
              <a16:creationId xmlns:a16="http://schemas.microsoft.com/office/drawing/2014/main" id="{B74709FD-80E5-4063-B65A-E60B9DBE5983}"/>
            </a:ext>
          </a:extLst>
        </xdr:cNvPr>
        <xdr:cNvSpPr/>
      </xdr:nvSpPr>
      <xdr:spPr>
        <a:xfrm>
          <a:off x="6873240" y="14368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167945</xdr:rowOff>
    </xdr:from>
    <xdr:to>
      <xdr:col>45</xdr:col>
      <xdr:colOff>177800</xdr:colOff>
      <xdr:row>85</xdr:row>
      <xdr:rowOff>169774</xdr:rowOff>
    </xdr:to>
    <xdr:cxnSp macro="">
      <xdr:nvCxnSpPr>
        <xdr:cNvPr id="359" name="直線コネクタ 358">
          <a:extLst>
            <a:ext uri="{FF2B5EF4-FFF2-40B4-BE49-F238E27FC236}">
              <a16:creationId xmlns:a16="http://schemas.microsoft.com/office/drawing/2014/main" id="{B9A9CD08-FCD3-40C7-916E-8FC3A0BBBEC6}"/>
            </a:ext>
          </a:extLst>
        </xdr:cNvPr>
        <xdr:cNvCxnSpPr/>
      </xdr:nvCxnSpPr>
      <xdr:spPr>
        <a:xfrm flipV="1">
          <a:off x="6924040" y="14417345"/>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117145</xdr:rowOff>
    </xdr:from>
    <xdr:to>
      <xdr:col>36</xdr:col>
      <xdr:colOff>165100</xdr:colOff>
      <xdr:row>86</xdr:row>
      <xdr:rowOff>47295</xdr:rowOff>
    </xdr:to>
    <xdr:sp macro="" textlink="">
      <xdr:nvSpPr>
        <xdr:cNvPr id="360" name="楕円 359">
          <a:extLst>
            <a:ext uri="{FF2B5EF4-FFF2-40B4-BE49-F238E27FC236}">
              <a16:creationId xmlns:a16="http://schemas.microsoft.com/office/drawing/2014/main" id="{4E24A420-DD62-44A0-B053-78B9747FE783}"/>
            </a:ext>
          </a:extLst>
        </xdr:cNvPr>
        <xdr:cNvSpPr/>
      </xdr:nvSpPr>
      <xdr:spPr>
        <a:xfrm>
          <a:off x="6098540" y="14366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167945</xdr:rowOff>
    </xdr:from>
    <xdr:to>
      <xdr:col>41</xdr:col>
      <xdr:colOff>50800</xdr:colOff>
      <xdr:row>85</xdr:row>
      <xdr:rowOff>169774</xdr:rowOff>
    </xdr:to>
    <xdr:cxnSp macro="">
      <xdr:nvCxnSpPr>
        <xdr:cNvPr id="361" name="直線コネクタ 360">
          <a:extLst>
            <a:ext uri="{FF2B5EF4-FFF2-40B4-BE49-F238E27FC236}">
              <a16:creationId xmlns:a16="http://schemas.microsoft.com/office/drawing/2014/main" id="{2F624209-D681-4A53-A032-6B5C81F8D5F5}"/>
            </a:ext>
          </a:extLst>
        </xdr:cNvPr>
        <xdr:cNvCxnSpPr/>
      </xdr:nvCxnSpPr>
      <xdr:spPr>
        <a:xfrm>
          <a:off x="6149340" y="14417345"/>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B52372F7-CD4B-4215-88AF-922295FC35F9}"/>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57FB9632-9610-4111-99B1-6FB61B8CA3C8}"/>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16CB8E2F-6F5A-4E66-9DDF-9D3B4942E59A}"/>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5F2407AC-606F-4FE1-B76B-44EB1322A9AA}"/>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37964</xdr:rowOff>
    </xdr:from>
    <xdr:ext cx="469744" cy="259045"/>
    <xdr:sp macro="" textlink="">
      <xdr:nvSpPr>
        <xdr:cNvPr id="366" name="n_1mainValue【公営住宅】&#10;一人当たり面積">
          <a:extLst>
            <a:ext uri="{FF2B5EF4-FFF2-40B4-BE49-F238E27FC236}">
              <a16:creationId xmlns:a16="http://schemas.microsoft.com/office/drawing/2014/main" id="{65E18A5B-6798-4E1A-85DC-1F0AB18153B5}"/>
            </a:ext>
          </a:extLst>
        </xdr:cNvPr>
        <xdr:cNvSpPr txBox="1"/>
      </xdr:nvSpPr>
      <xdr:spPr>
        <a:xfrm>
          <a:off x="8271587" y="144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38422</xdr:rowOff>
    </xdr:from>
    <xdr:ext cx="469744" cy="259045"/>
    <xdr:sp macro="" textlink="">
      <xdr:nvSpPr>
        <xdr:cNvPr id="367" name="n_2mainValue【公営住宅】&#10;一人当たり面積">
          <a:extLst>
            <a:ext uri="{FF2B5EF4-FFF2-40B4-BE49-F238E27FC236}">
              <a16:creationId xmlns:a16="http://schemas.microsoft.com/office/drawing/2014/main" id="{C9F55096-9199-4C76-A2A2-B4D15A76C20E}"/>
            </a:ext>
          </a:extLst>
        </xdr:cNvPr>
        <xdr:cNvSpPr txBox="1"/>
      </xdr:nvSpPr>
      <xdr:spPr>
        <a:xfrm>
          <a:off x="7509587" y="144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40251</xdr:rowOff>
    </xdr:from>
    <xdr:ext cx="469744" cy="259045"/>
    <xdr:sp macro="" textlink="">
      <xdr:nvSpPr>
        <xdr:cNvPr id="368" name="n_3mainValue【公営住宅】&#10;一人当たり面積">
          <a:extLst>
            <a:ext uri="{FF2B5EF4-FFF2-40B4-BE49-F238E27FC236}">
              <a16:creationId xmlns:a16="http://schemas.microsoft.com/office/drawing/2014/main" id="{F31B76AD-B1C7-4B24-A860-00AF8B9CD732}"/>
            </a:ext>
          </a:extLst>
        </xdr:cNvPr>
        <xdr:cNvSpPr txBox="1"/>
      </xdr:nvSpPr>
      <xdr:spPr>
        <a:xfrm>
          <a:off x="6712027" y="1445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38422</xdr:rowOff>
    </xdr:from>
    <xdr:ext cx="469744" cy="259045"/>
    <xdr:sp macro="" textlink="">
      <xdr:nvSpPr>
        <xdr:cNvPr id="369" name="n_4mainValue【公営住宅】&#10;一人当たり面積">
          <a:extLst>
            <a:ext uri="{FF2B5EF4-FFF2-40B4-BE49-F238E27FC236}">
              <a16:creationId xmlns:a16="http://schemas.microsoft.com/office/drawing/2014/main" id="{188B2B0B-A51B-4B86-BCA8-C2BE35FEB2A7}"/>
            </a:ext>
          </a:extLst>
        </xdr:cNvPr>
        <xdr:cNvSpPr txBox="1"/>
      </xdr:nvSpPr>
      <xdr:spPr>
        <a:xfrm>
          <a:off x="5937327" y="144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107424E-8F15-4BFC-8C52-02BE3DBF715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45FFC367-D906-466B-B312-8A47B55A2B6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11DE3A6D-96ED-4E77-9286-38036CF702D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5EB56480-7EE7-4CF7-9DF1-CDF70344EF8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1EB21923-5594-417C-AB7A-246CF3E0B98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E33E8099-D0C0-4E4E-AE05-972FE0C5594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F683BC3-C1BA-481B-98A1-9CE4CF86281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50E404-5CB1-4458-9B53-9F9DA6837A1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D0357D41-4AAF-46E9-80A2-AEEA20998A4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EF858361-D09B-4A4A-A714-1D9215A47C9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A40E9F26-0F52-4E24-9D4B-B19B2FEEA97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8BA7E16A-E85C-4E1A-A8E6-A54FF34407E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73A544A1-36B7-4498-9741-2B79586215F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BB03B7C0-9D47-46F9-8045-9121C78B390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94C9E9FC-5B1D-4FB3-8A0B-AF0D0437143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E1E53173-9433-478E-AE68-258DE3A945B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45062F62-F408-47D7-A010-BEA5AD8ACE4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393D4456-B06D-49DE-BBD6-8D4A7586C4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1F9D2153-8E0A-4FEC-AD09-19048ADC62E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4BA0F796-1266-4A5F-AEA5-1E534175E6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D3B570CB-5174-4A2D-8932-30176246738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BE741C63-9A84-4D9A-8828-9B22AAECFE4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3212569D-1ECA-41B0-BF5E-FBD47F2FFB3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4CF2032F-33D1-4552-86C5-D7C4FDE9B6A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9342097A-2BB5-427F-85CC-B826C4F28E1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65188025-7AEF-4A65-9457-9A953F2E85C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B4FF34EF-9694-4F14-B950-5FADEC45633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7256CE31-E80A-4216-938B-A3C0EEF4B056}"/>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458242C7-D5B2-4F7E-B7D0-3EB3466161E7}"/>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A6D5F701-48E3-4FAF-8003-32F81795D226}"/>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C934A68F-A0BF-4D12-B5F2-EA36258F85A3}"/>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8A263526-B899-40F4-AF6F-DDB834314E88}"/>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BEB0FD56-08EE-46CD-B4A0-268F42A2ED88}"/>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3E29C02E-3EFB-4BBE-854C-099D9059AF0F}"/>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60D12D5A-CE59-462B-AF55-DA05337F4775}"/>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63A47089-FF2F-4A89-9897-05AC8B3C855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C5D215FE-D4C3-4038-9190-B0118D65189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DE020430-819A-4274-A402-B3E02BBC6E4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CFAE850B-AAC7-4F37-A026-804D996C9790}"/>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0BD8B2AE-E758-4916-AB36-0F18B2B988FE}"/>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FE8EB16A-453F-451D-8A33-1F51BC774107}"/>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DA6B59B1-3E66-461E-BAEC-E8CA155FDBD4}"/>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CDEEA79D-DBB1-472E-AEC4-F1FC669D8DA2}"/>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5DFD9C0C-21BE-42F0-BA75-97D11A4CF1F5}"/>
            </a:ext>
          </a:extLst>
        </xdr:cNvPr>
        <xdr:cNvSpPr txBox="1"/>
      </xdr:nvSpPr>
      <xdr:spPr>
        <a:xfrm>
          <a:off x="14414500" y="644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51C1E353-85E2-4E27-BA5B-0F88232C5D40}"/>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986D0818-3DBD-4BEB-AFA5-0C3C2C1350A7}"/>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E2A00832-2898-41F7-8A41-90D72974A075}"/>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AA431B71-6926-4AA4-9893-50CEFB36D32B}"/>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B5958F40-B73C-4F13-9EA6-70642EC233E2}"/>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EFC4DF8-4F95-4049-A8F1-08503A3AD39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22FB8AC-A5C6-476F-8D45-AC9BA59A65C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78C4E16C-92F0-4762-95F0-D654A7DEAB0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FC12884-BC58-47D0-9CF1-DBCEBD00734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E9A4749-907B-4A34-BA7D-E0A4D7F6BAD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80264</xdr:rowOff>
    </xdr:from>
    <xdr:to>
      <xdr:col>85</xdr:col>
      <xdr:colOff>177800</xdr:colOff>
      <xdr:row>39</xdr:row>
      <xdr:rowOff>10414</xdr:rowOff>
    </xdr:to>
    <xdr:sp macro="" textlink="">
      <xdr:nvSpPr>
        <xdr:cNvPr id="424" name="楕円 423">
          <a:extLst>
            <a:ext uri="{FF2B5EF4-FFF2-40B4-BE49-F238E27FC236}">
              <a16:creationId xmlns:a16="http://schemas.microsoft.com/office/drawing/2014/main" id="{43DCA44F-6784-49E6-AC91-EDE651DF66AA}"/>
            </a:ext>
          </a:extLst>
        </xdr:cNvPr>
        <xdr:cNvSpPr/>
      </xdr:nvSpPr>
      <xdr:spPr>
        <a:xfrm>
          <a:off x="14325600" y="64505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103141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461CE88B-8BE0-41FF-889F-A2DC2B930C0C}"/>
            </a:ext>
          </a:extLst>
        </xdr:cNvPr>
        <xdr:cNvSpPr txBox="1"/>
      </xdr:nvSpPr>
      <xdr:spPr>
        <a:xfrm>
          <a:off x="14414500" y="630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23114</xdr:rowOff>
    </xdr:from>
    <xdr:to>
      <xdr:col>81</xdr:col>
      <xdr:colOff>101600</xdr:colOff>
      <xdr:row>38</xdr:row>
      <xdr:rowOff>124714</xdr:rowOff>
    </xdr:to>
    <xdr:sp macro="" textlink="">
      <xdr:nvSpPr>
        <xdr:cNvPr id="426" name="楕円 425">
          <a:extLst>
            <a:ext uri="{FF2B5EF4-FFF2-40B4-BE49-F238E27FC236}">
              <a16:creationId xmlns:a16="http://schemas.microsoft.com/office/drawing/2014/main" id="{ED59F6A6-4695-4485-A936-995F8BC40E58}"/>
            </a:ext>
          </a:extLst>
        </xdr:cNvPr>
        <xdr:cNvSpPr/>
      </xdr:nvSpPr>
      <xdr:spPr>
        <a:xfrm>
          <a:off x="1357884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73914</xdr:rowOff>
    </xdr:from>
    <xdr:to>
      <xdr:col>85</xdr:col>
      <xdr:colOff>127000</xdr:colOff>
      <xdr:row>38</xdr:row>
      <xdr:rowOff>131064</xdr:rowOff>
    </xdr:to>
    <xdr:cxnSp macro="">
      <xdr:nvCxnSpPr>
        <xdr:cNvPr id="427" name="直線コネクタ 426">
          <a:extLst>
            <a:ext uri="{FF2B5EF4-FFF2-40B4-BE49-F238E27FC236}">
              <a16:creationId xmlns:a16="http://schemas.microsoft.com/office/drawing/2014/main" id="{E58A0686-E31D-4CA4-97B1-5FF973DB4FBE}"/>
            </a:ext>
          </a:extLst>
        </xdr:cNvPr>
        <xdr:cNvCxnSpPr/>
      </xdr:nvCxnSpPr>
      <xdr:spPr>
        <a:xfrm>
          <a:off x="13629640" y="6444234"/>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73406</xdr:rowOff>
    </xdr:from>
    <xdr:to>
      <xdr:col>76</xdr:col>
      <xdr:colOff>165100</xdr:colOff>
      <xdr:row>39</xdr:row>
      <xdr:rowOff>3556</xdr:rowOff>
    </xdr:to>
    <xdr:sp macro="" textlink="">
      <xdr:nvSpPr>
        <xdr:cNvPr id="428" name="楕円 427">
          <a:extLst>
            <a:ext uri="{FF2B5EF4-FFF2-40B4-BE49-F238E27FC236}">
              <a16:creationId xmlns:a16="http://schemas.microsoft.com/office/drawing/2014/main" id="{B9F44DEF-5034-49D9-ACBE-F6EF2178D3B7}"/>
            </a:ext>
          </a:extLst>
        </xdr:cNvPr>
        <xdr:cNvSpPr/>
      </xdr:nvSpPr>
      <xdr:spPr>
        <a:xfrm>
          <a:off x="12804140" y="644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73914</xdr:rowOff>
    </xdr:from>
    <xdr:to>
      <xdr:col>81</xdr:col>
      <xdr:colOff>50800</xdr:colOff>
      <xdr:row>38</xdr:row>
      <xdr:rowOff>124206</xdr:rowOff>
    </xdr:to>
    <xdr:cxnSp macro="">
      <xdr:nvCxnSpPr>
        <xdr:cNvPr id="429" name="直線コネクタ 428">
          <a:extLst>
            <a:ext uri="{FF2B5EF4-FFF2-40B4-BE49-F238E27FC236}">
              <a16:creationId xmlns:a16="http://schemas.microsoft.com/office/drawing/2014/main" id="{C8E87282-0197-41DA-AB54-87A264DC7626}"/>
            </a:ext>
          </a:extLst>
        </xdr:cNvPr>
        <xdr:cNvCxnSpPr/>
      </xdr:nvCxnSpPr>
      <xdr:spPr>
        <a:xfrm flipV="1">
          <a:off x="12854940" y="6444234"/>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xdr:rowOff>
    </xdr:from>
    <xdr:to>
      <xdr:col>72</xdr:col>
      <xdr:colOff>38100</xdr:colOff>
      <xdr:row>38</xdr:row>
      <xdr:rowOff>101854</xdr:rowOff>
    </xdr:to>
    <xdr:sp macro="" textlink="">
      <xdr:nvSpPr>
        <xdr:cNvPr id="430" name="楕円 429">
          <a:extLst>
            <a:ext uri="{FF2B5EF4-FFF2-40B4-BE49-F238E27FC236}">
              <a16:creationId xmlns:a16="http://schemas.microsoft.com/office/drawing/2014/main" id="{CCB063D4-E6DF-48B6-8F3F-706F363E7DA3}"/>
            </a:ext>
          </a:extLst>
        </xdr:cNvPr>
        <xdr:cNvSpPr/>
      </xdr:nvSpPr>
      <xdr:spPr>
        <a:xfrm>
          <a:off x="12029440" y="63705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51054</xdr:rowOff>
    </xdr:from>
    <xdr:to>
      <xdr:col>76</xdr:col>
      <xdr:colOff>114300</xdr:colOff>
      <xdr:row>38</xdr:row>
      <xdr:rowOff>124206</xdr:rowOff>
    </xdr:to>
    <xdr:cxnSp macro="">
      <xdr:nvCxnSpPr>
        <xdr:cNvPr id="431" name="直線コネクタ 430">
          <a:extLst>
            <a:ext uri="{FF2B5EF4-FFF2-40B4-BE49-F238E27FC236}">
              <a16:creationId xmlns:a16="http://schemas.microsoft.com/office/drawing/2014/main" id="{D44AE873-CCFD-4847-A594-0AA5E3104F4D}"/>
            </a:ext>
          </a:extLst>
        </xdr:cNvPr>
        <xdr:cNvCxnSpPr/>
      </xdr:nvCxnSpPr>
      <xdr:spPr>
        <a:xfrm>
          <a:off x="12072620" y="6421374"/>
          <a:ext cx="7823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148844</xdr:rowOff>
    </xdr:from>
    <xdr:to>
      <xdr:col>67</xdr:col>
      <xdr:colOff>101600</xdr:colOff>
      <xdr:row>38</xdr:row>
      <xdr:rowOff>78994</xdr:rowOff>
    </xdr:to>
    <xdr:sp macro="" textlink="">
      <xdr:nvSpPr>
        <xdr:cNvPr id="432" name="楕円 431">
          <a:extLst>
            <a:ext uri="{FF2B5EF4-FFF2-40B4-BE49-F238E27FC236}">
              <a16:creationId xmlns:a16="http://schemas.microsoft.com/office/drawing/2014/main" id="{2C75B7D9-7938-49FF-96D2-0360841F58BD}"/>
            </a:ext>
          </a:extLst>
        </xdr:cNvPr>
        <xdr:cNvSpPr/>
      </xdr:nvSpPr>
      <xdr:spPr>
        <a:xfrm>
          <a:off x="11231880" y="635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28194</xdr:rowOff>
    </xdr:from>
    <xdr:to>
      <xdr:col>71</xdr:col>
      <xdr:colOff>177800</xdr:colOff>
      <xdr:row>38</xdr:row>
      <xdr:rowOff>51054</xdr:rowOff>
    </xdr:to>
    <xdr:cxnSp macro="">
      <xdr:nvCxnSpPr>
        <xdr:cNvPr id="433" name="直線コネクタ 432">
          <a:extLst>
            <a:ext uri="{FF2B5EF4-FFF2-40B4-BE49-F238E27FC236}">
              <a16:creationId xmlns:a16="http://schemas.microsoft.com/office/drawing/2014/main" id="{22CACCCF-C932-4EC8-BDFA-FDE9F969EF60}"/>
            </a:ext>
          </a:extLst>
        </xdr:cNvPr>
        <xdr:cNvCxnSpPr/>
      </xdr:nvCxnSpPr>
      <xdr:spPr>
        <a:xfrm>
          <a:off x="11282680" y="639851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D351DAD4-B3C0-4F40-9649-3345D4BD51D0}"/>
            </a:ext>
          </a:extLst>
        </xdr:cNvPr>
        <xdr:cNvSpPr txBox="1"/>
      </xdr:nvSpPr>
      <xdr:spPr>
        <a:xfrm>
          <a:off x="134372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C7ED2B6A-1D6F-4B53-90FF-EA553A8B188C}"/>
            </a:ext>
          </a:extLst>
        </xdr:cNvPr>
        <xdr:cNvSpPr txBox="1"/>
      </xdr:nvSpPr>
      <xdr:spPr>
        <a:xfrm>
          <a:off x="126752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C9FE4A43-C613-470E-A863-295C43D689BD}"/>
            </a:ext>
          </a:extLst>
        </xdr:cNvPr>
        <xdr:cNvSpPr txBox="1"/>
      </xdr:nvSpPr>
      <xdr:spPr>
        <a:xfrm>
          <a:off x="119005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7929D856-5E74-4E9E-9FEA-895D3D775963}"/>
            </a:ext>
          </a:extLst>
        </xdr:cNvPr>
        <xdr:cNvSpPr txBox="1"/>
      </xdr:nvSpPr>
      <xdr:spPr>
        <a:xfrm>
          <a:off x="1110298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141241</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A4D52FB7-6892-435B-9EBB-824896048988}"/>
            </a:ext>
          </a:extLst>
        </xdr:cNvPr>
        <xdr:cNvSpPr txBox="1"/>
      </xdr:nvSpPr>
      <xdr:spPr>
        <a:xfrm>
          <a:off x="1343724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20083</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DF5FC25E-E475-4494-8B2E-AF81C2250095}"/>
            </a:ext>
          </a:extLst>
        </xdr:cNvPr>
        <xdr:cNvSpPr txBox="1"/>
      </xdr:nvSpPr>
      <xdr:spPr>
        <a:xfrm>
          <a:off x="12675244" y="622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118381</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1F5DE458-4721-441C-9E78-FD40BB687DDD}"/>
            </a:ext>
          </a:extLst>
        </xdr:cNvPr>
        <xdr:cNvSpPr txBox="1"/>
      </xdr:nvSpPr>
      <xdr:spPr>
        <a:xfrm>
          <a:off x="119005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95521</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9AED94A5-8F0F-4112-B463-C860C1994C04}"/>
            </a:ext>
          </a:extLst>
        </xdr:cNvPr>
        <xdr:cNvSpPr txBox="1"/>
      </xdr:nvSpPr>
      <xdr:spPr>
        <a:xfrm>
          <a:off x="1110298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73E5A61D-C70A-47A7-A45F-8D62907D5F6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D5B665D3-3120-4C75-9E62-3B747D4C652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9198961F-8847-4722-AFB5-3DB30F731D2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EB9B36CB-F154-4B1D-AF10-C09599797C3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3246A325-5E80-4A99-97F9-163FFB178AB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9089D02E-B4B6-4DA6-91B8-462CE2B7548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D9EB9D03-9E14-45E2-B40E-95C68EACE6D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B415F3A1-E5AC-4951-94A6-33DA4DD8EE9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E9E9EBDA-4817-4846-A23F-4D6ED9AD02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F68D3915-8F0A-404E-9A59-40249F0E665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FF74812C-FDB4-4036-AEAA-3EEE9E32209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62D595C7-0183-4BAC-9955-53746211DF9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604E71B6-E9ED-4479-88FA-4E3575B699F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CF15675C-8F1A-4B5B-81BE-C614C7367E9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2FDE1047-06F7-491B-B5E9-78DEE99E71E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A3924808-3C22-4036-A3DA-F536B3B45BC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35C24FFC-B762-4383-B9D3-2559F913094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4220AE65-92F9-4516-A62E-A3B67CB9DC5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9362CFAA-03A2-44E8-98FB-B04E51E12AE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115040DD-F842-4541-A028-727BFE3265E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45ECFF5A-9486-455A-9EF2-FADE93A41E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F8A8D104-32CD-4C52-AFBA-1ED9ACBC119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F8A4B46C-E7F2-4D1C-B167-840666146B1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F3D7DFD0-A54F-48D5-9C3B-F1627C72275A}"/>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C387FDE6-2BF5-4E54-AD57-D5E6580C828C}"/>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BB05EC9F-8006-46FE-8C0C-A1D020103C72}"/>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0A7D7D7E-83C4-4D9E-8F90-C89A09A2369D}"/>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29B63A5D-7836-43C2-B8EF-7E38C241A92B}"/>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E2D44144-34AB-4E8D-A7A7-94957E89B77A}"/>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589E60AE-768C-4A7E-88D6-F3513C7695A7}"/>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674E78EA-3828-4F36-A62D-D86319DBC227}"/>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23F36A84-C0F7-42B4-9CCE-D0DF6D44B3D2}"/>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6DF2A13A-601B-445F-89EE-5C71F6796DD8}"/>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FB5618CE-D2FB-48C4-8035-17B393FE945F}"/>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95AFAFA2-8C70-4D84-AEE6-74B30018AA6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326C605F-ECAF-4E8F-8972-FC363B787E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42BE47A-E006-4AF0-BEDB-71CA2EB2A48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F73140A-CCAC-49C9-AE50-8C6827A9580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5303BE7-CA73-4B5C-AE5A-3D974245A53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1" name="楕円 480">
          <a:extLst>
            <a:ext uri="{FF2B5EF4-FFF2-40B4-BE49-F238E27FC236}">
              <a16:creationId xmlns:a16="http://schemas.microsoft.com/office/drawing/2014/main" id="{12D539B6-C5D0-46FC-8EF2-59A3A4F71A6A}"/>
            </a:ext>
          </a:extLst>
        </xdr:cNvPr>
        <xdr:cNvSpPr/>
      </xdr:nvSpPr>
      <xdr:spPr>
        <a:xfrm>
          <a:off x="194589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53357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E2155E23-D9AA-4B66-8233-7D1373804869}"/>
            </a:ext>
          </a:extLst>
        </xdr:cNvPr>
        <xdr:cNvSpPr txBox="1"/>
      </xdr:nvSpPr>
      <xdr:spPr>
        <a:xfrm>
          <a:off x="1954784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83" name="楕円 482">
          <a:extLst>
            <a:ext uri="{FF2B5EF4-FFF2-40B4-BE49-F238E27FC236}">
              <a16:creationId xmlns:a16="http://schemas.microsoft.com/office/drawing/2014/main" id="{E81AA449-7EED-4C51-9A1D-40CFD53D48E5}"/>
            </a:ext>
          </a:extLst>
        </xdr:cNvPr>
        <xdr:cNvSpPr/>
      </xdr:nvSpPr>
      <xdr:spPr>
        <a:xfrm>
          <a:off x="18735040" y="661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39</xdr:row>
      <xdr:rowOff>125730</xdr:rowOff>
    </xdr:to>
    <xdr:cxnSp macro="">
      <xdr:nvCxnSpPr>
        <xdr:cNvPr id="484" name="直線コネクタ 483">
          <a:extLst>
            <a:ext uri="{FF2B5EF4-FFF2-40B4-BE49-F238E27FC236}">
              <a16:creationId xmlns:a16="http://schemas.microsoft.com/office/drawing/2014/main" id="{786D1F6C-0C26-485A-B7D1-7653CA665344}"/>
            </a:ext>
          </a:extLst>
        </xdr:cNvPr>
        <xdr:cNvCxnSpPr/>
      </xdr:nvCxnSpPr>
      <xdr:spPr>
        <a:xfrm>
          <a:off x="18778220" y="66636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85" name="楕円 484">
          <a:extLst>
            <a:ext uri="{FF2B5EF4-FFF2-40B4-BE49-F238E27FC236}">
              <a16:creationId xmlns:a16="http://schemas.microsoft.com/office/drawing/2014/main" id="{11196192-008A-447F-AF5E-638802BF430F}"/>
            </a:ext>
          </a:extLst>
        </xdr:cNvPr>
        <xdr:cNvSpPr/>
      </xdr:nvSpPr>
      <xdr:spPr>
        <a:xfrm>
          <a:off x="179374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40</xdr:row>
      <xdr:rowOff>7620</xdr:rowOff>
    </xdr:to>
    <xdr:cxnSp macro="">
      <xdr:nvCxnSpPr>
        <xdr:cNvPr id="486" name="直線コネクタ 485">
          <a:extLst>
            <a:ext uri="{FF2B5EF4-FFF2-40B4-BE49-F238E27FC236}">
              <a16:creationId xmlns:a16="http://schemas.microsoft.com/office/drawing/2014/main" id="{16E670DA-498B-4285-BF2E-8628D14EFD3D}"/>
            </a:ext>
          </a:extLst>
        </xdr:cNvPr>
        <xdr:cNvCxnSpPr/>
      </xdr:nvCxnSpPr>
      <xdr:spPr>
        <a:xfrm flipV="1">
          <a:off x="17988280" y="666369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7" name="楕円 486">
          <a:extLst>
            <a:ext uri="{FF2B5EF4-FFF2-40B4-BE49-F238E27FC236}">
              <a16:creationId xmlns:a16="http://schemas.microsoft.com/office/drawing/2014/main" id="{FC3C14E0-3917-41DF-BBC4-BC9F061E6D6A}"/>
            </a:ext>
          </a:extLst>
        </xdr:cNvPr>
        <xdr:cNvSpPr/>
      </xdr:nvSpPr>
      <xdr:spPr>
        <a:xfrm>
          <a:off x="171627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40</xdr:row>
      <xdr:rowOff>7620</xdr:rowOff>
    </xdr:to>
    <xdr:cxnSp macro="">
      <xdr:nvCxnSpPr>
        <xdr:cNvPr id="488" name="直線コネクタ 487">
          <a:extLst>
            <a:ext uri="{FF2B5EF4-FFF2-40B4-BE49-F238E27FC236}">
              <a16:creationId xmlns:a16="http://schemas.microsoft.com/office/drawing/2014/main" id="{0C76B4E6-FC71-4C42-A8CA-C16789B3FE76}"/>
            </a:ext>
          </a:extLst>
        </xdr:cNvPr>
        <xdr:cNvCxnSpPr/>
      </xdr:nvCxnSpPr>
      <xdr:spPr>
        <a:xfrm>
          <a:off x="17213580" y="66941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89" name="楕円 488">
          <a:extLst>
            <a:ext uri="{FF2B5EF4-FFF2-40B4-BE49-F238E27FC236}">
              <a16:creationId xmlns:a16="http://schemas.microsoft.com/office/drawing/2014/main" id="{925BE6DF-4AD3-459C-BEED-52314D7DA307}"/>
            </a:ext>
          </a:extLst>
        </xdr:cNvPr>
        <xdr:cNvSpPr/>
      </xdr:nvSpPr>
      <xdr:spPr>
        <a:xfrm>
          <a:off x="1638808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156210</xdr:rowOff>
    </xdr:to>
    <xdr:cxnSp macro="">
      <xdr:nvCxnSpPr>
        <xdr:cNvPr id="490" name="直線コネクタ 489">
          <a:extLst>
            <a:ext uri="{FF2B5EF4-FFF2-40B4-BE49-F238E27FC236}">
              <a16:creationId xmlns:a16="http://schemas.microsoft.com/office/drawing/2014/main" id="{8E7358E7-B5F8-4D29-9A58-0C63F8C3B398}"/>
            </a:ext>
          </a:extLst>
        </xdr:cNvPr>
        <xdr:cNvCxnSpPr/>
      </xdr:nvCxnSpPr>
      <xdr:spPr>
        <a:xfrm>
          <a:off x="16431260" y="66865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E9EE4D12-AE44-4523-84D9-592D5F8692CB}"/>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17FB8AC2-B3B8-4A3E-A224-FC12FF9F2156}"/>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18565126-801B-4539-8F80-1C128D727799}"/>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E768173A-6B62-44A8-BB7E-84F038971A44}"/>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4C2C118E-7514-4FBD-A215-257A18F62667}"/>
            </a:ext>
          </a:extLst>
        </xdr:cNvPr>
        <xdr:cNvSpPr txBox="1"/>
      </xdr:nvSpPr>
      <xdr:spPr>
        <a:xfrm>
          <a:off x="185611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4EA9C076-E84A-4BE8-957F-D80C012C4A39}"/>
            </a:ext>
          </a:extLst>
        </xdr:cNvPr>
        <xdr:cNvSpPr txBox="1"/>
      </xdr:nvSpPr>
      <xdr:spPr>
        <a:xfrm>
          <a:off x="177762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CB28C4D4-1A2D-4F81-9375-9F996A46C295}"/>
            </a:ext>
          </a:extLst>
        </xdr:cNvPr>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5592046A-31B2-4400-839D-95CD2A6BBC1E}"/>
            </a:ext>
          </a:extLst>
        </xdr:cNvPr>
        <xdr:cNvSpPr txBox="1"/>
      </xdr:nvSpPr>
      <xdr:spPr>
        <a:xfrm>
          <a:off x="162268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E07E8A23-0A30-4550-8527-DE48967E594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803912F3-CC01-47AD-9BA8-CEE45606622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242EACE4-CF16-41D0-8613-8E50009629B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A57F2065-E3A6-4841-B924-BDE6DD39346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182699FB-22C8-4052-B70B-8A98D966306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4DE0DB2F-3BA9-4C33-9EA0-2CA6C8B6AA0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21B0196B-5E84-4EA8-BE73-AB40F27EE80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4D15644A-267E-4C15-A9EE-221612C4A13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2975B5C0-B66B-44EE-AAC5-8B3B697637D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A464D4EC-4234-4853-B78C-F97283F34B5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749AA94-30F0-4583-8E50-3CA1D9303A5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FB71670B-4355-41DD-85B6-E00A199D78E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D7F8A08B-689B-4322-B860-3B7C95F6FC7E}"/>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F61673FF-2B2F-4B05-8ED2-23903BED9632}"/>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707C3490-8DC7-428A-993B-06DA36CF460E}"/>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1C8CC54D-02FA-4593-A3B0-68CB611C2E0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7DFF12E9-6378-4F2C-993D-E85794317D36}"/>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8FE15D74-13AB-4DF5-AD6E-0283228F8D2D}"/>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F9E564F6-E192-4062-955C-F62137081F9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1F3956C1-1EA4-4F86-B531-51C6C83FCEA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07B96C55-9C51-40F5-A548-DCEEAC17FC9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9FA40089-C29F-43D7-BB9B-39494034FA2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08EB273F-372C-4837-98EA-607E524CCC67}"/>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5FC783ED-60A5-4B55-A35A-389445DE4D7A}"/>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67B379D9-15CA-400A-A383-167326AAB3AB}"/>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76AB54EE-DB15-4ACF-91DE-9F87BE045D58}"/>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BD0CA974-F35E-4732-A423-6DB9FBA53F13}"/>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A5183A94-C619-4200-A7D6-B8D58FEF2283}"/>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BBB10ACF-CECD-4A37-A04A-3E2623CD055C}"/>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8C287D91-621A-40A4-B657-E23D2402D812}"/>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27BC9154-56ED-4C2D-885F-F800557AA778}"/>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8FBB9C92-54F9-4DA1-B80A-16BA85FA2ED5}"/>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85C4F6F8-C2A9-4271-8F5B-7D91F7E5E3AD}"/>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E7DDCDA9-C362-4660-81F7-C3500F2C5B7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C439C86-E77B-4FE4-9AC3-B0E33D651DD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D2AEFBE-2951-4150-84EC-609D5AB036E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C555742-4958-4B94-99F6-EFCF4AE8D9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69474A64-316B-4304-9784-CD9C61102D1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37" name="楕円 536">
          <a:extLst>
            <a:ext uri="{FF2B5EF4-FFF2-40B4-BE49-F238E27FC236}">
              <a16:creationId xmlns:a16="http://schemas.microsoft.com/office/drawing/2014/main" id="{6D8DE88F-AD68-4F83-A0DE-584E723AADAD}"/>
            </a:ext>
          </a:extLst>
        </xdr:cNvPr>
        <xdr:cNvSpPr/>
      </xdr:nvSpPr>
      <xdr:spPr>
        <a:xfrm>
          <a:off x="14325600" y="9798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7F335EEB-9AD9-4449-B042-3752CA4FB7F2}"/>
            </a:ext>
          </a:extLst>
        </xdr:cNvPr>
        <xdr:cNvSpPr txBox="1"/>
      </xdr:nvSpPr>
      <xdr:spPr>
        <a:xfrm>
          <a:off x="144145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39" name="楕円 538">
          <a:extLst>
            <a:ext uri="{FF2B5EF4-FFF2-40B4-BE49-F238E27FC236}">
              <a16:creationId xmlns:a16="http://schemas.microsoft.com/office/drawing/2014/main" id="{1B774E4C-7951-4E70-9D55-3C257D9760BC}"/>
            </a:ext>
          </a:extLst>
        </xdr:cNvPr>
        <xdr:cNvSpPr/>
      </xdr:nvSpPr>
      <xdr:spPr>
        <a:xfrm>
          <a:off x="13578840" y="97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125730</xdr:rowOff>
    </xdr:to>
    <xdr:cxnSp macro="">
      <xdr:nvCxnSpPr>
        <xdr:cNvPr id="540" name="直線コネクタ 539">
          <a:extLst>
            <a:ext uri="{FF2B5EF4-FFF2-40B4-BE49-F238E27FC236}">
              <a16:creationId xmlns:a16="http://schemas.microsoft.com/office/drawing/2014/main" id="{567647C9-9C77-4562-A469-DB4F4CF675CD}"/>
            </a:ext>
          </a:extLst>
        </xdr:cNvPr>
        <xdr:cNvCxnSpPr/>
      </xdr:nvCxnSpPr>
      <xdr:spPr>
        <a:xfrm>
          <a:off x="13629640" y="9816846"/>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41" name="楕円 540">
          <a:extLst>
            <a:ext uri="{FF2B5EF4-FFF2-40B4-BE49-F238E27FC236}">
              <a16:creationId xmlns:a16="http://schemas.microsoft.com/office/drawing/2014/main" id="{21424A72-F9E3-4B29-A4E7-D941357D7CE9}"/>
            </a:ext>
          </a:extLst>
        </xdr:cNvPr>
        <xdr:cNvSpPr/>
      </xdr:nvSpPr>
      <xdr:spPr>
        <a:xfrm>
          <a:off x="12804140" y="97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93726</xdr:rowOff>
    </xdr:to>
    <xdr:cxnSp macro="">
      <xdr:nvCxnSpPr>
        <xdr:cNvPr id="542" name="直線コネクタ 541">
          <a:extLst>
            <a:ext uri="{FF2B5EF4-FFF2-40B4-BE49-F238E27FC236}">
              <a16:creationId xmlns:a16="http://schemas.microsoft.com/office/drawing/2014/main" id="{D3610A43-5E89-48AF-B080-90BC59519B32}"/>
            </a:ext>
          </a:extLst>
        </xdr:cNvPr>
        <xdr:cNvCxnSpPr/>
      </xdr:nvCxnSpPr>
      <xdr:spPr>
        <a:xfrm>
          <a:off x="12854940" y="978484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31496</xdr:rowOff>
    </xdr:from>
    <xdr:to>
      <xdr:col>72</xdr:col>
      <xdr:colOff>38100</xdr:colOff>
      <xdr:row>58</xdr:row>
      <xdr:rowOff>133096</xdr:rowOff>
    </xdr:to>
    <xdr:sp macro="" textlink="">
      <xdr:nvSpPr>
        <xdr:cNvPr id="543" name="楕円 542">
          <a:extLst>
            <a:ext uri="{FF2B5EF4-FFF2-40B4-BE49-F238E27FC236}">
              <a16:creationId xmlns:a16="http://schemas.microsoft.com/office/drawing/2014/main" id="{7456D7F0-5276-45A2-8560-028CD8C32E65}"/>
            </a:ext>
          </a:extLst>
        </xdr:cNvPr>
        <xdr:cNvSpPr/>
      </xdr:nvSpPr>
      <xdr:spPr>
        <a:xfrm>
          <a:off x="12029440" y="9754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61722</xdr:rowOff>
    </xdr:from>
    <xdr:to>
      <xdr:col>76</xdr:col>
      <xdr:colOff>114300</xdr:colOff>
      <xdr:row>58</xdr:row>
      <xdr:rowOff>82296</xdr:rowOff>
    </xdr:to>
    <xdr:cxnSp macro="">
      <xdr:nvCxnSpPr>
        <xdr:cNvPr id="544" name="直線コネクタ 543">
          <a:extLst>
            <a:ext uri="{FF2B5EF4-FFF2-40B4-BE49-F238E27FC236}">
              <a16:creationId xmlns:a16="http://schemas.microsoft.com/office/drawing/2014/main" id="{4E364D16-1FA0-4E14-8FEB-73D6CBF3F529}"/>
            </a:ext>
          </a:extLst>
        </xdr:cNvPr>
        <xdr:cNvCxnSpPr/>
      </xdr:nvCxnSpPr>
      <xdr:spPr>
        <a:xfrm flipV="1">
          <a:off x="12072620" y="9784842"/>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152654</xdr:rowOff>
    </xdr:from>
    <xdr:to>
      <xdr:col>67</xdr:col>
      <xdr:colOff>101600</xdr:colOff>
      <xdr:row>58</xdr:row>
      <xdr:rowOff>82804</xdr:rowOff>
    </xdr:to>
    <xdr:sp macro="" textlink="">
      <xdr:nvSpPr>
        <xdr:cNvPr id="545" name="楕円 544">
          <a:extLst>
            <a:ext uri="{FF2B5EF4-FFF2-40B4-BE49-F238E27FC236}">
              <a16:creationId xmlns:a16="http://schemas.microsoft.com/office/drawing/2014/main" id="{4884BD56-20FB-40D6-906B-F9FE75123EB4}"/>
            </a:ext>
          </a:extLst>
        </xdr:cNvPr>
        <xdr:cNvSpPr/>
      </xdr:nvSpPr>
      <xdr:spPr>
        <a:xfrm>
          <a:off x="11231880" y="970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32004</xdr:rowOff>
    </xdr:from>
    <xdr:to>
      <xdr:col>71</xdr:col>
      <xdr:colOff>177800</xdr:colOff>
      <xdr:row>58</xdr:row>
      <xdr:rowOff>82296</xdr:rowOff>
    </xdr:to>
    <xdr:cxnSp macro="">
      <xdr:nvCxnSpPr>
        <xdr:cNvPr id="546" name="直線コネクタ 545">
          <a:extLst>
            <a:ext uri="{FF2B5EF4-FFF2-40B4-BE49-F238E27FC236}">
              <a16:creationId xmlns:a16="http://schemas.microsoft.com/office/drawing/2014/main" id="{CC936A07-BCF5-4864-B2C9-17244F86C4D5}"/>
            </a:ext>
          </a:extLst>
        </xdr:cNvPr>
        <xdr:cNvCxnSpPr/>
      </xdr:nvCxnSpPr>
      <xdr:spPr>
        <a:xfrm>
          <a:off x="11282680" y="9755124"/>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7" name="n_1aveValue【学校施設】&#10;有形固定資産減価償却率">
          <a:extLst>
            <a:ext uri="{FF2B5EF4-FFF2-40B4-BE49-F238E27FC236}">
              <a16:creationId xmlns:a16="http://schemas.microsoft.com/office/drawing/2014/main" id="{04A32C02-26F9-49F4-BC9C-CD472486C3B4}"/>
            </a:ext>
          </a:extLst>
        </xdr:cNvPr>
        <xdr:cNvSpPr txBox="1"/>
      </xdr:nvSpPr>
      <xdr:spPr>
        <a:xfrm>
          <a:off x="13437244" y="100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a:extLst>
            <a:ext uri="{FF2B5EF4-FFF2-40B4-BE49-F238E27FC236}">
              <a16:creationId xmlns:a16="http://schemas.microsoft.com/office/drawing/2014/main" id="{C37E242F-DE9D-4E38-B6A6-A697F80FB2DD}"/>
            </a:ext>
          </a:extLst>
        </xdr:cNvPr>
        <xdr:cNvSpPr txBox="1"/>
      </xdr:nvSpPr>
      <xdr:spPr>
        <a:xfrm>
          <a:off x="12675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a:extLst>
            <a:ext uri="{FF2B5EF4-FFF2-40B4-BE49-F238E27FC236}">
              <a16:creationId xmlns:a16="http://schemas.microsoft.com/office/drawing/2014/main" id="{BA10C9FD-C046-4E9C-BF29-1C849F7D01FA}"/>
            </a:ext>
          </a:extLst>
        </xdr:cNvPr>
        <xdr:cNvSpPr txBox="1"/>
      </xdr:nvSpPr>
      <xdr:spPr>
        <a:xfrm>
          <a:off x="1190054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a:extLst>
            <a:ext uri="{FF2B5EF4-FFF2-40B4-BE49-F238E27FC236}">
              <a16:creationId xmlns:a16="http://schemas.microsoft.com/office/drawing/2014/main" id="{C3316235-564B-4407-B443-012A8E69919C}"/>
            </a:ext>
          </a:extLst>
        </xdr:cNvPr>
        <xdr:cNvSpPr txBox="1"/>
      </xdr:nvSpPr>
      <xdr:spPr>
        <a:xfrm>
          <a:off x="11102984" y="1000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51" name="n_1mainValue【学校施設】&#10;有形固定資産減価償却率">
          <a:extLst>
            <a:ext uri="{FF2B5EF4-FFF2-40B4-BE49-F238E27FC236}">
              <a16:creationId xmlns:a16="http://schemas.microsoft.com/office/drawing/2014/main" id="{7FAFEDC6-C2AB-4225-8D76-030251F0F643}"/>
            </a:ext>
          </a:extLst>
        </xdr:cNvPr>
        <xdr:cNvSpPr txBox="1"/>
      </xdr:nvSpPr>
      <xdr:spPr>
        <a:xfrm>
          <a:off x="13437244" y="95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52" name="n_2mainValue【学校施設】&#10;有形固定資産減価償却率">
          <a:extLst>
            <a:ext uri="{FF2B5EF4-FFF2-40B4-BE49-F238E27FC236}">
              <a16:creationId xmlns:a16="http://schemas.microsoft.com/office/drawing/2014/main" id="{279924DD-F61C-4CDC-B4ED-ADD9474A8231}"/>
            </a:ext>
          </a:extLst>
        </xdr:cNvPr>
        <xdr:cNvSpPr txBox="1"/>
      </xdr:nvSpPr>
      <xdr:spPr>
        <a:xfrm>
          <a:off x="12675244" y="95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149623</xdr:rowOff>
    </xdr:from>
    <xdr:ext cx="405111" cy="259045"/>
    <xdr:sp macro="" textlink="">
      <xdr:nvSpPr>
        <xdr:cNvPr id="553" name="n_3mainValue【学校施設】&#10;有形固定資産減価償却率">
          <a:extLst>
            <a:ext uri="{FF2B5EF4-FFF2-40B4-BE49-F238E27FC236}">
              <a16:creationId xmlns:a16="http://schemas.microsoft.com/office/drawing/2014/main" id="{EAEE13BC-28FE-4181-86EB-38EF49E9C1BB}"/>
            </a:ext>
          </a:extLst>
        </xdr:cNvPr>
        <xdr:cNvSpPr txBox="1"/>
      </xdr:nvSpPr>
      <xdr:spPr>
        <a:xfrm>
          <a:off x="1190054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554" name="n_4mainValue【学校施設】&#10;有形固定資産減価償却率">
          <a:extLst>
            <a:ext uri="{FF2B5EF4-FFF2-40B4-BE49-F238E27FC236}">
              <a16:creationId xmlns:a16="http://schemas.microsoft.com/office/drawing/2014/main" id="{55125CED-3C4B-4360-9C05-CACB26B38832}"/>
            </a:ext>
          </a:extLst>
        </xdr:cNvPr>
        <xdr:cNvSpPr txBox="1"/>
      </xdr:nvSpPr>
      <xdr:spPr>
        <a:xfrm>
          <a:off x="11102984" y="94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A72E493D-96D1-47AD-9AB7-1BCA1725696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5A13E532-0320-4B2A-A2BC-B9DBAA2AF34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294513D0-ABC6-4A5E-9118-813FFAB2C0D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D0C9EB8E-2D91-4A83-ACCE-45A3C7A9C25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D5472D50-8073-40CF-9595-31DDA8D85A4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AA1ABAA6-660A-4E96-8588-E428F8D35D0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A2187B46-CC44-45C3-A635-76BAE6B42A3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E000B5ED-2945-44EF-9AE7-DAF2EE22A1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20276538-CE67-4388-AA49-ABFD736E817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5B291E77-00FF-408A-959D-641EC349C39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E39B6738-B81A-4B46-A9B8-464C67801AD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ED31285A-07D3-47A6-A08C-583249643D9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14F8CD35-AC5E-4EED-9A3B-1A40B3A815A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80544EE0-07D4-4FEA-AE67-39D9218B60F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A655B968-D736-4D8F-B419-9859DEF530C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7E28ED9A-2685-4903-8819-3B7A42B6CDC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1C41BB61-742A-49B7-AA49-04151EB5EC6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5B1B70A9-7C8A-4E6A-B94A-DB32DE57EB7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EF6779FB-5BB6-40C7-A084-471AE97C327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D39A2150-F10C-4396-8D83-9245A6E84D3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732F8696-4199-4F93-9CB5-F68D5C9FB2E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A2991579-752F-44E9-817D-FD3AB94BE68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D0B446C2-DDDA-4F87-A1ED-73B087F9BD9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D8DE03CD-678A-4A78-8DD0-45D3BE2BC4E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31BF4A2E-F1E4-47AD-8803-1E515A4346D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2B059EE1-67A4-4308-A51E-C4E95B9E91A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B18386E3-A4A4-4E69-AB61-538B236EA99A}"/>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B6028C8A-5CF8-4BC7-ADDB-8CF045F0F04C}"/>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0D6CF0CA-31CD-4A52-81F0-43704B879C23}"/>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71400FB8-7A7B-4962-9B46-EB8810CA9B4C}"/>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8CBFBA44-6645-4F46-B544-3D6AD331F028}"/>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6" name="【学校施設】&#10;一人当たり面積平均値テキスト">
          <a:extLst>
            <a:ext uri="{FF2B5EF4-FFF2-40B4-BE49-F238E27FC236}">
              <a16:creationId xmlns:a16="http://schemas.microsoft.com/office/drawing/2014/main" id="{DB406031-98DB-4828-812C-00FC4EE53D0B}"/>
            </a:ext>
          </a:extLst>
        </xdr:cNvPr>
        <xdr:cNvSpPr txBox="1"/>
      </xdr:nvSpPr>
      <xdr:spPr>
        <a:xfrm>
          <a:off x="19547840" y="10229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C33446F7-E0A0-4533-9CB1-A332D70803F6}"/>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5CB5EF16-18DC-44BD-8E32-149E8E2CFE88}"/>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61900CDB-E744-41C6-88B6-A4C6330947A6}"/>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A09587D7-D9D1-4794-9950-EE8FB0F05D57}"/>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D461C0DF-BD0B-4EBC-9F3B-FA200553AC3E}"/>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7DA4353-55D4-461C-B0A5-7C277FCE50C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40A4FD5-5964-470A-A34B-ED0A96E847E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201E93D-2AE3-4B8D-BEDE-4EE247C9850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46E6CB1-1779-4D0F-9C6C-81D073876A4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03913B5-EA61-451A-8E88-053766CAB4C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22678</xdr:rowOff>
    </xdr:from>
    <xdr:to>
      <xdr:col>116</xdr:col>
      <xdr:colOff>114300</xdr:colOff>
      <xdr:row>58</xdr:row>
      <xdr:rowOff>124278</xdr:rowOff>
    </xdr:to>
    <xdr:sp macro="" textlink="">
      <xdr:nvSpPr>
        <xdr:cNvPr id="597" name="楕円 596">
          <a:extLst>
            <a:ext uri="{FF2B5EF4-FFF2-40B4-BE49-F238E27FC236}">
              <a16:creationId xmlns:a16="http://schemas.microsoft.com/office/drawing/2014/main" id="{7287FB32-7F9B-47E9-9570-7F366645491B}"/>
            </a:ext>
          </a:extLst>
        </xdr:cNvPr>
        <xdr:cNvSpPr/>
      </xdr:nvSpPr>
      <xdr:spPr>
        <a:xfrm>
          <a:off x="19458940" y="97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45555</xdr:rowOff>
    </xdr:from>
    <xdr:ext cx="469744" cy="259045"/>
    <xdr:sp macro="" textlink="">
      <xdr:nvSpPr>
        <xdr:cNvPr id="598" name="【学校施設】&#10;一人当たり面積該当値テキスト">
          <a:extLst>
            <a:ext uri="{FF2B5EF4-FFF2-40B4-BE49-F238E27FC236}">
              <a16:creationId xmlns:a16="http://schemas.microsoft.com/office/drawing/2014/main" id="{9A8B3555-1B33-4F49-B374-0323FC30F3F2}"/>
            </a:ext>
          </a:extLst>
        </xdr:cNvPr>
        <xdr:cNvSpPr txBox="1"/>
      </xdr:nvSpPr>
      <xdr:spPr>
        <a:xfrm>
          <a:off x="19547840" y="9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7983</xdr:rowOff>
    </xdr:from>
    <xdr:to>
      <xdr:col>112</xdr:col>
      <xdr:colOff>38100</xdr:colOff>
      <xdr:row>58</xdr:row>
      <xdr:rowOff>109583</xdr:rowOff>
    </xdr:to>
    <xdr:sp macro="" textlink="">
      <xdr:nvSpPr>
        <xdr:cNvPr id="599" name="楕円 598">
          <a:extLst>
            <a:ext uri="{FF2B5EF4-FFF2-40B4-BE49-F238E27FC236}">
              <a16:creationId xmlns:a16="http://schemas.microsoft.com/office/drawing/2014/main" id="{77A15EBE-AED8-4C25-80B6-49EC1A70C131}"/>
            </a:ext>
          </a:extLst>
        </xdr:cNvPr>
        <xdr:cNvSpPr/>
      </xdr:nvSpPr>
      <xdr:spPr>
        <a:xfrm>
          <a:off x="18735040" y="9731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58783</xdr:rowOff>
    </xdr:from>
    <xdr:to>
      <xdr:col>116</xdr:col>
      <xdr:colOff>63500</xdr:colOff>
      <xdr:row>58</xdr:row>
      <xdr:rowOff>73478</xdr:rowOff>
    </xdr:to>
    <xdr:cxnSp macro="">
      <xdr:nvCxnSpPr>
        <xdr:cNvPr id="600" name="直線コネクタ 599">
          <a:extLst>
            <a:ext uri="{FF2B5EF4-FFF2-40B4-BE49-F238E27FC236}">
              <a16:creationId xmlns:a16="http://schemas.microsoft.com/office/drawing/2014/main" id="{60B41E99-4126-440D-97EB-096E46F2ACA5}"/>
            </a:ext>
          </a:extLst>
        </xdr:cNvPr>
        <xdr:cNvCxnSpPr/>
      </xdr:nvCxnSpPr>
      <xdr:spPr>
        <a:xfrm>
          <a:off x="18778220" y="9781903"/>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27577</xdr:rowOff>
    </xdr:from>
    <xdr:to>
      <xdr:col>107</xdr:col>
      <xdr:colOff>101600</xdr:colOff>
      <xdr:row>58</xdr:row>
      <xdr:rowOff>129177</xdr:rowOff>
    </xdr:to>
    <xdr:sp macro="" textlink="">
      <xdr:nvSpPr>
        <xdr:cNvPr id="601" name="楕円 600">
          <a:extLst>
            <a:ext uri="{FF2B5EF4-FFF2-40B4-BE49-F238E27FC236}">
              <a16:creationId xmlns:a16="http://schemas.microsoft.com/office/drawing/2014/main" id="{155AB52A-A6A0-4396-9A2B-D53BCDC9A3DF}"/>
            </a:ext>
          </a:extLst>
        </xdr:cNvPr>
        <xdr:cNvSpPr/>
      </xdr:nvSpPr>
      <xdr:spPr>
        <a:xfrm>
          <a:off x="17937480" y="97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58783</xdr:rowOff>
    </xdr:from>
    <xdr:to>
      <xdr:col>111</xdr:col>
      <xdr:colOff>177800</xdr:colOff>
      <xdr:row>58</xdr:row>
      <xdr:rowOff>78377</xdr:rowOff>
    </xdr:to>
    <xdr:cxnSp macro="">
      <xdr:nvCxnSpPr>
        <xdr:cNvPr id="602" name="直線コネクタ 601">
          <a:extLst>
            <a:ext uri="{FF2B5EF4-FFF2-40B4-BE49-F238E27FC236}">
              <a16:creationId xmlns:a16="http://schemas.microsoft.com/office/drawing/2014/main" id="{DB917DD9-D912-4D11-8450-97DBD81D1D8C}"/>
            </a:ext>
          </a:extLst>
        </xdr:cNvPr>
        <xdr:cNvCxnSpPr/>
      </xdr:nvCxnSpPr>
      <xdr:spPr>
        <a:xfrm flipV="1">
          <a:off x="17988280" y="9781903"/>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123916</xdr:rowOff>
    </xdr:from>
    <xdr:to>
      <xdr:col>102</xdr:col>
      <xdr:colOff>165100</xdr:colOff>
      <xdr:row>59</xdr:row>
      <xdr:rowOff>54066</xdr:rowOff>
    </xdr:to>
    <xdr:sp macro="" textlink="">
      <xdr:nvSpPr>
        <xdr:cNvPr id="603" name="楕円 602">
          <a:extLst>
            <a:ext uri="{FF2B5EF4-FFF2-40B4-BE49-F238E27FC236}">
              <a16:creationId xmlns:a16="http://schemas.microsoft.com/office/drawing/2014/main" id="{514B2937-9B9F-421B-A9F4-1CBD6CD65730}"/>
            </a:ext>
          </a:extLst>
        </xdr:cNvPr>
        <xdr:cNvSpPr/>
      </xdr:nvSpPr>
      <xdr:spPr>
        <a:xfrm>
          <a:off x="17162780" y="9847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78377</xdr:rowOff>
    </xdr:from>
    <xdr:to>
      <xdr:col>107</xdr:col>
      <xdr:colOff>50800</xdr:colOff>
      <xdr:row>59</xdr:row>
      <xdr:rowOff>3266</xdr:rowOff>
    </xdr:to>
    <xdr:cxnSp macro="">
      <xdr:nvCxnSpPr>
        <xdr:cNvPr id="604" name="直線コネクタ 603">
          <a:extLst>
            <a:ext uri="{FF2B5EF4-FFF2-40B4-BE49-F238E27FC236}">
              <a16:creationId xmlns:a16="http://schemas.microsoft.com/office/drawing/2014/main" id="{C29E03A5-A5B7-49D4-92EE-26AD3EE47939}"/>
            </a:ext>
          </a:extLst>
        </xdr:cNvPr>
        <xdr:cNvCxnSpPr/>
      </xdr:nvCxnSpPr>
      <xdr:spPr>
        <a:xfrm flipV="1">
          <a:off x="17213580" y="9801497"/>
          <a:ext cx="7747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99423</xdr:rowOff>
    </xdr:from>
    <xdr:to>
      <xdr:col>98</xdr:col>
      <xdr:colOff>38100</xdr:colOff>
      <xdr:row>58</xdr:row>
      <xdr:rowOff>29573</xdr:rowOff>
    </xdr:to>
    <xdr:sp macro="" textlink="">
      <xdr:nvSpPr>
        <xdr:cNvPr id="605" name="楕円 604">
          <a:extLst>
            <a:ext uri="{FF2B5EF4-FFF2-40B4-BE49-F238E27FC236}">
              <a16:creationId xmlns:a16="http://schemas.microsoft.com/office/drawing/2014/main" id="{49818F64-0D1C-4C37-AE8F-BBA1CE84449D}"/>
            </a:ext>
          </a:extLst>
        </xdr:cNvPr>
        <xdr:cNvSpPr/>
      </xdr:nvSpPr>
      <xdr:spPr>
        <a:xfrm>
          <a:off x="16388080" y="9654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150223</xdr:rowOff>
    </xdr:from>
    <xdr:to>
      <xdr:col>102</xdr:col>
      <xdr:colOff>114300</xdr:colOff>
      <xdr:row>59</xdr:row>
      <xdr:rowOff>3266</xdr:rowOff>
    </xdr:to>
    <xdr:cxnSp macro="">
      <xdr:nvCxnSpPr>
        <xdr:cNvPr id="606" name="直線コネクタ 605">
          <a:extLst>
            <a:ext uri="{FF2B5EF4-FFF2-40B4-BE49-F238E27FC236}">
              <a16:creationId xmlns:a16="http://schemas.microsoft.com/office/drawing/2014/main" id="{F954D306-1901-4FB6-8B09-CA60AEC651F6}"/>
            </a:ext>
          </a:extLst>
        </xdr:cNvPr>
        <xdr:cNvCxnSpPr/>
      </xdr:nvCxnSpPr>
      <xdr:spPr>
        <a:xfrm>
          <a:off x="16431260" y="9705703"/>
          <a:ext cx="78232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07" name="n_1aveValue【学校施設】&#10;一人当たり面積">
          <a:extLst>
            <a:ext uri="{FF2B5EF4-FFF2-40B4-BE49-F238E27FC236}">
              <a16:creationId xmlns:a16="http://schemas.microsoft.com/office/drawing/2014/main" id="{B6787428-9ABC-4885-876B-4F6264EC5261}"/>
            </a:ext>
          </a:extLst>
        </xdr:cNvPr>
        <xdr:cNvSpPr txBox="1"/>
      </xdr:nvSpPr>
      <xdr:spPr>
        <a:xfrm>
          <a:off x="18561127" y="101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608" name="n_2aveValue【学校施設】&#10;一人当たり面積">
          <a:extLst>
            <a:ext uri="{FF2B5EF4-FFF2-40B4-BE49-F238E27FC236}">
              <a16:creationId xmlns:a16="http://schemas.microsoft.com/office/drawing/2014/main" id="{A5C9DD1C-9D81-4F88-9B3D-C387F00C862F}"/>
            </a:ext>
          </a:extLst>
        </xdr:cNvPr>
        <xdr:cNvSpPr txBox="1"/>
      </xdr:nvSpPr>
      <xdr:spPr>
        <a:xfrm>
          <a:off x="17776267" y="1016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609" name="n_3aveValue【学校施設】&#10;一人当たり面積">
          <a:extLst>
            <a:ext uri="{FF2B5EF4-FFF2-40B4-BE49-F238E27FC236}">
              <a16:creationId xmlns:a16="http://schemas.microsoft.com/office/drawing/2014/main" id="{28175D2D-4567-4C9A-A1D4-A59A038A0A64}"/>
            </a:ext>
          </a:extLst>
        </xdr:cNvPr>
        <xdr:cNvSpPr txBox="1"/>
      </xdr:nvSpPr>
      <xdr:spPr>
        <a:xfrm>
          <a:off x="17001567" y="1016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610" name="n_4aveValue【学校施設】&#10;一人当たり面積">
          <a:extLst>
            <a:ext uri="{FF2B5EF4-FFF2-40B4-BE49-F238E27FC236}">
              <a16:creationId xmlns:a16="http://schemas.microsoft.com/office/drawing/2014/main" id="{283A737A-8E5D-43BF-B486-B66AC5D94438}"/>
            </a:ext>
          </a:extLst>
        </xdr:cNvPr>
        <xdr:cNvSpPr txBox="1"/>
      </xdr:nvSpPr>
      <xdr:spPr>
        <a:xfrm>
          <a:off x="16226867" y="1012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126110</xdr:rowOff>
    </xdr:from>
    <xdr:ext cx="469744" cy="259045"/>
    <xdr:sp macro="" textlink="">
      <xdr:nvSpPr>
        <xdr:cNvPr id="611" name="n_1mainValue【学校施設】&#10;一人当たり面積">
          <a:extLst>
            <a:ext uri="{FF2B5EF4-FFF2-40B4-BE49-F238E27FC236}">
              <a16:creationId xmlns:a16="http://schemas.microsoft.com/office/drawing/2014/main" id="{529F22EE-0053-4EDE-8861-2D768E29E909}"/>
            </a:ext>
          </a:extLst>
        </xdr:cNvPr>
        <xdr:cNvSpPr txBox="1"/>
      </xdr:nvSpPr>
      <xdr:spPr>
        <a:xfrm>
          <a:off x="18561127" y="95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145704</xdr:rowOff>
    </xdr:from>
    <xdr:ext cx="469744" cy="259045"/>
    <xdr:sp macro="" textlink="">
      <xdr:nvSpPr>
        <xdr:cNvPr id="612" name="n_2mainValue【学校施設】&#10;一人当たり面積">
          <a:extLst>
            <a:ext uri="{FF2B5EF4-FFF2-40B4-BE49-F238E27FC236}">
              <a16:creationId xmlns:a16="http://schemas.microsoft.com/office/drawing/2014/main" id="{D513BE78-5283-48E1-AED3-616631470A7E}"/>
            </a:ext>
          </a:extLst>
        </xdr:cNvPr>
        <xdr:cNvSpPr txBox="1"/>
      </xdr:nvSpPr>
      <xdr:spPr>
        <a:xfrm>
          <a:off x="17776267" y="9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70593</xdr:rowOff>
    </xdr:from>
    <xdr:ext cx="469744" cy="259045"/>
    <xdr:sp macro="" textlink="">
      <xdr:nvSpPr>
        <xdr:cNvPr id="613" name="n_3mainValue【学校施設】&#10;一人当たり面積">
          <a:extLst>
            <a:ext uri="{FF2B5EF4-FFF2-40B4-BE49-F238E27FC236}">
              <a16:creationId xmlns:a16="http://schemas.microsoft.com/office/drawing/2014/main" id="{4295EAE7-BAF7-4AB0-A357-DD8C59DF0F57}"/>
            </a:ext>
          </a:extLst>
        </xdr:cNvPr>
        <xdr:cNvSpPr txBox="1"/>
      </xdr:nvSpPr>
      <xdr:spPr>
        <a:xfrm>
          <a:off x="17001567" y="96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46100</xdr:rowOff>
    </xdr:from>
    <xdr:ext cx="469744" cy="259045"/>
    <xdr:sp macro="" textlink="">
      <xdr:nvSpPr>
        <xdr:cNvPr id="614" name="n_4mainValue【学校施設】&#10;一人当たり面積">
          <a:extLst>
            <a:ext uri="{FF2B5EF4-FFF2-40B4-BE49-F238E27FC236}">
              <a16:creationId xmlns:a16="http://schemas.microsoft.com/office/drawing/2014/main" id="{EE76395A-405A-4C5D-8D8C-3961CD93B808}"/>
            </a:ext>
          </a:extLst>
        </xdr:cNvPr>
        <xdr:cNvSpPr txBox="1"/>
      </xdr:nvSpPr>
      <xdr:spPr>
        <a:xfrm>
          <a:off x="16226867" y="94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E6BEFFD9-7FA1-4109-AEEF-E94856F4947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9AEFBA89-B142-4806-97D8-485132DF2DA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771A60C4-D90F-4C1C-9B31-57B606FFD2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5D589AA8-8CFB-4EA2-ACE3-4C9EC30CBB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C91A69D2-A1B3-4FC5-AA95-63622E8570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6EE291D-60FA-431A-AB1F-49C40E0141F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BD4F1576-9FE5-4667-AEDD-B7219331F5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A38C5D0F-E725-4536-A2F2-145DE2839D5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E907B68C-CB06-47AA-9BDE-6ED9828C5BC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DF0A49E2-764B-47A0-AE1E-D3C864E9754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5FC0CFDB-FD2B-40D6-A766-43BF4E3E1B2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D4D96B32-2CCB-481D-990F-E19F3E48701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2F1EE2D0-6AB4-4525-A46E-9051DCEBE1F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0702606E-A7DD-42EA-B6D8-E05C7DA53D2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7A4C9A57-15B7-4538-9A7C-BCCFD6714E7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7BE9D48D-6010-43B4-BBC4-B2F9EC99DCB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E615880F-0965-40F8-8488-E891040D8B2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63F318C-1655-41AB-AF03-169413F0945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CDD57886-55CA-45AB-A59E-2F7177CEDCC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AA10C5A0-8C70-43BC-9B97-4038F6FD84E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4A055AEC-4B3C-4AF9-B528-3A246AD9B02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CF5A73EF-D48A-4DDB-81F5-59F7263DA95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76F02BBA-F442-4BBB-AAAD-9FEC7BF03418}"/>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2675294B-C8BD-4166-B673-23B91919FF8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B82FE92C-ECE4-4A98-96E6-4F0B651E9F25}"/>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0FCC4EB4-376E-4070-A1BB-340C7576465F}"/>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FF379104-2F00-4808-AD43-9F48559ECB41}"/>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0E6D7794-A7D1-4CF8-B647-0E14612BF95E}"/>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62FA4DE6-532D-405D-BBBF-E1C0B4DAB9AD}"/>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a:extLst>
            <a:ext uri="{FF2B5EF4-FFF2-40B4-BE49-F238E27FC236}">
              <a16:creationId xmlns:a16="http://schemas.microsoft.com/office/drawing/2014/main" id="{EADD12B1-110D-4A1F-A5C7-6BAE1F09B2E0}"/>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62E65B3B-E30A-4FB9-9070-615BC7565EC2}"/>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05AAEE6D-CFEC-480C-816F-47FCF11A3A03}"/>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441293A3-D8D3-458E-AADC-75A4B8C8F2BF}"/>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49074D1B-BC84-4316-962D-4C83BD5DC087}"/>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54B85064-EE5F-4909-8B59-06746B9CA6E0}"/>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648DDE4F-683F-4CF9-BA20-C5FDFC08B48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737B480A-41F2-4C59-B04C-E24534E79EB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08AA670-C574-4030-BA29-7026C5EF6CD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6DBBE9E-AC48-4123-8634-21403C562C5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A111CA4-33AC-4456-B77C-E5AE55A1FE4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19686</xdr:rowOff>
    </xdr:from>
    <xdr:to>
      <xdr:col>85</xdr:col>
      <xdr:colOff>177800</xdr:colOff>
      <xdr:row>80</xdr:row>
      <xdr:rowOff>121286</xdr:rowOff>
    </xdr:to>
    <xdr:sp macro="" textlink="">
      <xdr:nvSpPr>
        <xdr:cNvPr id="655" name="楕円 654">
          <a:extLst>
            <a:ext uri="{FF2B5EF4-FFF2-40B4-BE49-F238E27FC236}">
              <a16:creationId xmlns:a16="http://schemas.microsoft.com/office/drawing/2014/main" id="{4C232975-2C6F-40C0-8CEB-6E3AFFDE9F8C}"/>
            </a:ext>
          </a:extLst>
        </xdr:cNvPr>
        <xdr:cNvSpPr/>
      </xdr:nvSpPr>
      <xdr:spPr>
        <a:xfrm>
          <a:off x="14325600" y="134308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42563</xdr:rowOff>
    </xdr:from>
    <xdr:ext cx="405111" cy="259045"/>
    <xdr:sp macro="" textlink="">
      <xdr:nvSpPr>
        <xdr:cNvPr id="656" name="【児童館】&#10;有形固定資産減価償却率該当値テキスト">
          <a:extLst>
            <a:ext uri="{FF2B5EF4-FFF2-40B4-BE49-F238E27FC236}">
              <a16:creationId xmlns:a16="http://schemas.microsoft.com/office/drawing/2014/main" id="{23B6A7A9-EADB-4F8F-A95D-9694A261918B}"/>
            </a:ext>
          </a:extLst>
        </xdr:cNvPr>
        <xdr:cNvSpPr txBox="1"/>
      </xdr:nvSpPr>
      <xdr:spPr>
        <a:xfrm>
          <a:off x="14414500"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156845</xdr:rowOff>
    </xdr:from>
    <xdr:to>
      <xdr:col>81</xdr:col>
      <xdr:colOff>101600</xdr:colOff>
      <xdr:row>80</xdr:row>
      <xdr:rowOff>86995</xdr:rowOff>
    </xdr:to>
    <xdr:sp macro="" textlink="">
      <xdr:nvSpPr>
        <xdr:cNvPr id="657" name="楕円 656">
          <a:extLst>
            <a:ext uri="{FF2B5EF4-FFF2-40B4-BE49-F238E27FC236}">
              <a16:creationId xmlns:a16="http://schemas.microsoft.com/office/drawing/2014/main" id="{B6148D5B-9683-4F8F-A7F3-579B9F890B4C}"/>
            </a:ext>
          </a:extLst>
        </xdr:cNvPr>
        <xdr:cNvSpPr/>
      </xdr:nvSpPr>
      <xdr:spPr>
        <a:xfrm>
          <a:off x="13578840" y="1340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36195</xdr:rowOff>
    </xdr:from>
    <xdr:to>
      <xdr:col>85</xdr:col>
      <xdr:colOff>127000</xdr:colOff>
      <xdr:row>80</xdr:row>
      <xdr:rowOff>70486</xdr:rowOff>
    </xdr:to>
    <xdr:cxnSp macro="">
      <xdr:nvCxnSpPr>
        <xdr:cNvPr id="658" name="直線コネクタ 657">
          <a:extLst>
            <a:ext uri="{FF2B5EF4-FFF2-40B4-BE49-F238E27FC236}">
              <a16:creationId xmlns:a16="http://schemas.microsoft.com/office/drawing/2014/main" id="{32576F9F-10A1-4708-BB43-773C6908B3E4}"/>
            </a:ext>
          </a:extLst>
        </xdr:cNvPr>
        <xdr:cNvCxnSpPr/>
      </xdr:nvCxnSpPr>
      <xdr:spPr>
        <a:xfrm>
          <a:off x="13629640" y="13447395"/>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116839</xdr:rowOff>
    </xdr:from>
    <xdr:to>
      <xdr:col>76</xdr:col>
      <xdr:colOff>165100</xdr:colOff>
      <xdr:row>80</xdr:row>
      <xdr:rowOff>46989</xdr:rowOff>
    </xdr:to>
    <xdr:sp macro="" textlink="">
      <xdr:nvSpPr>
        <xdr:cNvPr id="659" name="楕円 658">
          <a:extLst>
            <a:ext uri="{FF2B5EF4-FFF2-40B4-BE49-F238E27FC236}">
              <a16:creationId xmlns:a16="http://schemas.microsoft.com/office/drawing/2014/main" id="{A98865F5-DE20-4825-A3F5-5D5C208986DD}"/>
            </a:ext>
          </a:extLst>
        </xdr:cNvPr>
        <xdr:cNvSpPr/>
      </xdr:nvSpPr>
      <xdr:spPr>
        <a:xfrm>
          <a:off x="12804140" y="1336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167639</xdr:rowOff>
    </xdr:from>
    <xdr:to>
      <xdr:col>81</xdr:col>
      <xdr:colOff>50800</xdr:colOff>
      <xdr:row>80</xdr:row>
      <xdr:rowOff>36195</xdr:rowOff>
    </xdr:to>
    <xdr:cxnSp macro="">
      <xdr:nvCxnSpPr>
        <xdr:cNvPr id="660" name="直線コネクタ 659">
          <a:extLst>
            <a:ext uri="{FF2B5EF4-FFF2-40B4-BE49-F238E27FC236}">
              <a16:creationId xmlns:a16="http://schemas.microsoft.com/office/drawing/2014/main" id="{653B2498-05C5-49E6-9DB6-A856B7FAF9D6}"/>
            </a:ext>
          </a:extLst>
        </xdr:cNvPr>
        <xdr:cNvCxnSpPr/>
      </xdr:nvCxnSpPr>
      <xdr:spPr>
        <a:xfrm>
          <a:off x="12854940" y="13411199"/>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76836</xdr:rowOff>
    </xdr:from>
    <xdr:to>
      <xdr:col>72</xdr:col>
      <xdr:colOff>38100</xdr:colOff>
      <xdr:row>80</xdr:row>
      <xdr:rowOff>6986</xdr:rowOff>
    </xdr:to>
    <xdr:sp macro="" textlink="">
      <xdr:nvSpPr>
        <xdr:cNvPr id="661" name="楕円 660">
          <a:extLst>
            <a:ext uri="{FF2B5EF4-FFF2-40B4-BE49-F238E27FC236}">
              <a16:creationId xmlns:a16="http://schemas.microsoft.com/office/drawing/2014/main" id="{4D77895F-1903-44E2-8179-39E3185A63F2}"/>
            </a:ext>
          </a:extLst>
        </xdr:cNvPr>
        <xdr:cNvSpPr/>
      </xdr:nvSpPr>
      <xdr:spPr>
        <a:xfrm>
          <a:off x="12029440" y="1332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127636</xdr:rowOff>
    </xdr:from>
    <xdr:to>
      <xdr:col>76</xdr:col>
      <xdr:colOff>114300</xdr:colOff>
      <xdr:row>79</xdr:row>
      <xdr:rowOff>167639</xdr:rowOff>
    </xdr:to>
    <xdr:cxnSp macro="">
      <xdr:nvCxnSpPr>
        <xdr:cNvPr id="662" name="直線コネクタ 661">
          <a:extLst>
            <a:ext uri="{FF2B5EF4-FFF2-40B4-BE49-F238E27FC236}">
              <a16:creationId xmlns:a16="http://schemas.microsoft.com/office/drawing/2014/main" id="{9884A821-8127-41C6-BD39-4B586DDBCB1B}"/>
            </a:ext>
          </a:extLst>
        </xdr:cNvPr>
        <xdr:cNvCxnSpPr/>
      </xdr:nvCxnSpPr>
      <xdr:spPr>
        <a:xfrm>
          <a:off x="12072620" y="1337119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38736</xdr:rowOff>
    </xdr:from>
    <xdr:to>
      <xdr:col>67</xdr:col>
      <xdr:colOff>101600</xdr:colOff>
      <xdr:row>79</xdr:row>
      <xdr:rowOff>140336</xdr:rowOff>
    </xdr:to>
    <xdr:sp macro="" textlink="">
      <xdr:nvSpPr>
        <xdr:cNvPr id="663" name="楕円 662">
          <a:extLst>
            <a:ext uri="{FF2B5EF4-FFF2-40B4-BE49-F238E27FC236}">
              <a16:creationId xmlns:a16="http://schemas.microsoft.com/office/drawing/2014/main" id="{1C4287E8-0A93-4276-ABBC-CEE638C708EE}"/>
            </a:ext>
          </a:extLst>
        </xdr:cNvPr>
        <xdr:cNvSpPr/>
      </xdr:nvSpPr>
      <xdr:spPr>
        <a:xfrm>
          <a:off x="11231880" y="132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89536</xdr:rowOff>
    </xdr:from>
    <xdr:to>
      <xdr:col>71</xdr:col>
      <xdr:colOff>177800</xdr:colOff>
      <xdr:row>79</xdr:row>
      <xdr:rowOff>127636</xdr:rowOff>
    </xdr:to>
    <xdr:cxnSp macro="">
      <xdr:nvCxnSpPr>
        <xdr:cNvPr id="664" name="直線コネクタ 663">
          <a:extLst>
            <a:ext uri="{FF2B5EF4-FFF2-40B4-BE49-F238E27FC236}">
              <a16:creationId xmlns:a16="http://schemas.microsoft.com/office/drawing/2014/main" id="{555C455B-82BC-4CD1-8F0D-C8E59E9CB0F6}"/>
            </a:ext>
          </a:extLst>
        </xdr:cNvPr>
        <xdr:cNvCxnSpPr/>
      </xdr:nvCxnSpPr>
      <xdr:spPr>
        <a:xfrm>
          <a:off x="11282680" y="1333309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a:extLst>
            <a:ext uri="{FF2B5EF4-FFF2-40B4-BE49-F238E27FC236}">
              <a16:creationId xmlns:a16="http://schemas.microsoft.com/office/drawing/2014/main" id="{A30F730A-A96C-428C-8665-EB7791A9C23C}"/>
            </a:ext>
          </a:extLst>
        </xdr:cNvPr>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666" name="n_2aveValue【児童館】&#10;有形固定資産減価償却率">
          <a:extLst>
            <a:ext uri="{FF2B5EF4-FFF2-40B4-BE49-F238E27FC236}">
              <a16:creationId xmlns:a16="http://schemas.microsoft.com/office/drawing/2014/main" id="{3240AFD9-382C-432A-B83F-3E8A41C6CC4D}"/>
            </a:ext>
          </a:extLst>
        </xdr:cNvPr>
        <xdr:cNvSpPr txBox="1"/>
      </xdr:nvSpPr>
      <xdr:spPr>
        <a:xfrm>
          <a:off x="1267524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7" name="n_3aveValue【児童館】&#10;有形固定資産減価償却率">
          <a:extLst>
            <a:ext uri="{FF2B5EF4-FFF2-40B4-BE49-F238E27FC236}">
              <a16:creationId xmlns:a16="http://schemas.microsoft.com/office/drawing/2014/main" id="{47F6E433-A047-49BA-81C2-14A0BDAF07A6}"/>
            </a:ext>
          </a:extLst>
        </xdr:cNvPr>
        <xdr:cNvSpPr txBox="1"/>
      </xdr:nvSpPr>
      <xdr:spPr>
        <a:xfrm>
          <a:off x="119005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8" name="n_4aveValue【児童館】&#10;有形固定資産減価償却率">
          <a:extLst>
            <a:ext uri="{FF2B5EF4-FFF2-40B4-BE49-F238E27FC236}">
              <a16:creationId xmlns:a16="http://schemas.microsoft.com/office/drawing/2014/main" id="{656FD52D-F117-4C45-8D1B-44DC916585AF}"/>
            </a:ext>
          </a:extLst>
        </xdr:cNvPr>
        <xdr:cNvSpPr txBox="1"/>
      </xdr:nvSpPr>
      <xdr:spPr>
        <a:xfrm>
          <a:off x="1110298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103522</xdr:rowOff>
    </xdr:from>
    <xdr:ext cx="405111" cy="259045"/>
    <xdr:sp macro="" textlink="">
      <xdr:nvSpPr>
        <xdr:cNvPr id="669" name="n_1mainValue【児童館】&#10;有形固定資産減価償却率">
          <a:extLst>
            <a:ext uri="{FF2B5EF4-FFF2-40B4-BE49-F238E27FC236}">
              <a16:creationId xmlns:a16="http://schemas.microsoft.com/office/drawing/2014/main" id="{01F266CD-E651-4530-8E4E-66671D32ED81}"/>
            </a:ext>
          </a:extLst>
        </xdr:cNvPr>
        <xdr:cNvSpPr txBox="1"/>
      </xdr:nvSpPr>
      <xdr:spPr>
        <a:xfrm>
          <a:off x="13437244" y="1317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63516</xdr:rowOff>
    </xdr:from>
    <xdr:ext cx="405111" cy="259045"/>
    <xdr:sp macro="" textlink="">
      <xdr:nvSpPr>
        <xdr:cNvPr id="670" name="n_2mainValue【児童館】&#10;有形固定資産減価償却率">
          <a:extLst>
            <a:ext uri="{FF2B5EF4-FFF2-40B4-BE49-F238E27FC236}">
              <a16:creationId xmlns:a16="http://schemas.microsoft.com/office/drawing/2014/main" id="{D0E00B90-F5C4-447D-A53F-E166C4ADAA77}"/>
            </a:ext>
          </a:extLst>
        </xdr:cNvPr>
        <xdr:cNvSpPr txBox="1"/>
      </xdr:nvSpPr>
      <xdr:spPr>
        <a:xfrm>
          <a:off x="12675244" y="1313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23513</xdr:rowOff>
    </xdr:from>
    <xdr:ext cx="405111" cy="259045"/>
    <xdr:sp macro="" textlink="">
      <xdr:nvSpPr>
        <xdr:cNvPr id="671" name="n_3mainValue【児童館】&#10;有形固定資産減価償却率">
          <a:extLst>
            <a:ext uri="{FF2B5EF4-FFF2-40B4-BE49-F238E27FC236}">
              <a16:creationId xmlns:a16="http://schemas.microsoft.com/office/drawing/2014/main" id="{97FC13DA-50F9-48EF-AA16-45C55F63EDA4}"/>
            </a:ext>
          </a:extLst>
        </xdr:cNvPr>
        <xdr:cNvSpPr txBox="1"/>
      </xdr:nvSpPr>
      <xdr:spPr>
        <a:xfrm>
          <a:off x="11900544"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156863</xdr:rowOff>
    </xdr:from>
    <xdr:ext cx="405111" cy="259045"/>
    <xdr:sp macro="" textlink="">
      <xdr:nvSpPr>
        <xdr:cNvPr id="672" name="n_4mainValue【児童館】&#10;有形固定資産減価償却率">
          <a:extLst>
            <a:ext uri="{FF2B5EF4-FFF2-40B4-BE49-F238E27FC236}">
              <a16:creationId xmlns:a16="http://schemas.microsoft.com/office/drawing/2014/main" id="{8EC46BFE-9D00-473C-891D-53E665682EDB}"/>
            </a:ext>
          </a:extLst>
        </xdr:cNvPr>
        <xdr:cNvSpPr txBox="1"/>
      </xdr:nvSpPr>
      <xdr:spPr>
        <a:xfrm>
          <a:off x="11102984" y="130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B92A0A13-ED93-4F86-B055-12C752BD468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429D8801-D18C-4362-94B6-4E63696AF72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6D9365BD-4E65-4193-B70D-50558DD2C7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5FB4976C-C1BE-4634-ABE5-C3D368D0BA5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8FC941CA-046E-483F-B79E-B033AD64C4A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2E63CEB0-AAA4-44F4-AD70-8C681FA365E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DFB90B99-DB6D-4566-B34F-2856781AFB0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EB3EF8BB-3C69-429F-94C0-2DE29FC9996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6BD10D5F-BEBE-4363-9918-4777A725B9C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7BFE9CA2-AAA4-4815-828B-46386A4F827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63E5F212-0278-4B99-90A4-65A8A2E91DA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5C716ECA-DE91-4306-B5E1-8B6C25D2402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C0E778BF-3E4B-41D7-AEA9-364508B7866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80094298-790E-4251-8564-7652E78C09C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733068B2-5FDC-451E-8639-F6BBAEA6FF1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30A114BC-A2E7-4F93-96A8-A2D49E736A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2EA59B8A-420A-46AC-B13C-249B2911F47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387DE7D1-7DF4-4E61-AE88-2DF17AABD90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4E273B77-695A-4967-AAF7-BCDF63526F9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BB6754F9-FDD9-4B34-9061-9E5A9D6009C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3A6474A4-5E49-4B0E-B64F-5BBF6BBD3AD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64EA59ED-FB14-4617-951D-51122CB8AB1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BE79A08D-898D-473F-8958-CD130A79395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F95D8182-523F-4A8E-86E7-5E17DB20E3AC}"/>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CE9AF8BF-F98F-4F6C-9B98-2B596C1062A1}"/>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87794C4E-C82B-49C2-BE62-34410FADDCA8}"/>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D259C585-6376-4272-A45C-E584EAEB249A}"/>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4494E9E1-C84C-43F5-8CE9-9A43E432CD91}"/>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1" name="【児童館】&#10;一人当たり面積平均値テキスト">
          <a:extLst>
            <a:ext uri="{FF2B5EF4-FFF2-40B4-BE49-F238E27FC236}">
              <a16:creationId xmlns:a16="http://schemas.microsoft.com/office/drawing/2014/main" id="{0C258385-7168-4A5F-84AC-F2086AC03F78}"/>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619A430B-57B8-4222-B533-24B9939039AE}"/>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256994D1-F8F1-438E-A930-CE4F2F9F8024}"/>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BE3C282B-4F99-4FB0-9D57-975CDBF2E538}"/>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BD174E72-6E57-4D7D-8B27-D741B286DEF7}"/>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A54BF177-871C-4824-839D-719E7AFDF67F}"/>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BBFE5E26-760B-4B4E-BBE5-53CC715CC6F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6B46867-3720-4F34-A1AD-9EDB63A5B8D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55FDD54C-340B-48AC-B564-3D07A5A9C1A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08FAD45-E8AB-48EA-9E07-660ECE29E4A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5F90B58-22FA-47C5-AA3C-D3440F49825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2" name="楕円 711">
          <a:extLst>
            <a:ext uri="{FF2B5EF4-FFF2-40B4-BE49-F238E27FC236}">
              <a16:creationId xmlns:a16="http://schemas.microsoft.com/office/drawing/2014/main" id="{733257B0-4649-43C2-ADD5-91EC8B3B2E3F}"/>
            </a:ext>
          </a:extLst>
        </xdr:cNvPr>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13" name="【児童館】&#10;一人当たり面積該当値テキスト">
          <a:extLst>
            <a:ext uri="{FF2B5EF4-FFF2-40B4-BE49-F238E27FC236}">
              <a16:creationId xmlns:a16="http://schemas.microsoft.com/office/drawing/2014/main" id="{77822FAD-57C8-43B6-9662-9E5268DA9752}"/>
            </a:ext>
          </a:extLst>
        </xdr:cNvPr>
        <xdr:cNvSpPr txBox="1"/>
      </xdr:nvSpPr>
      <xdr:spPr>
        <a:xfrm>
          <a:off x="1954784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4" name="楕円 713">
          <a:extLst>
            <a:ext uri="{FF2B5EF4-FFF2-40B4-BE49-F238E27FC236}">
              <a16:creationId xmlns:a16="http://schemas.microsoft.com/office/drawing/2014/main" id="{0368A617-59C8-47E7-8EF5-CB29EF75AB38}"/>
            </a:ext>
          </a:extLst>
        </xdr:cNvPr>
        <xdr:cNvSpPr/>
      </xdr:nvSpPr>
      <xdr:spPr>
        <a:xfrm>
          <a:off x="1873504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715" name="直線コネクタ 714">
          <a:extLst>
            <a:ext uri="{FF2B5EF4-FFF2-40B4-BE49-F238E27FC236}">
              <a16:creationId xmlns:a16="http://schemas.microsoft.com/office/drawing/2014/main" id="{27F42046-C09F-4C2D-A1E7-0295D01B803A}"/>
            </a:ext>
          </a:extLst>
        </xdr:cNvPr>
        <xdr:cNvCxnSpPr/>
      </xdr:nvCxnSpPr>
      <xdr:spPr>
        <a:xfrm flipV="1">
          <a:off x="18778220" y="1400937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16" name="楕円 715">
          <a:extLst>
            <a:ext uri="{FF2B5EF4-FFF2-40B4-BE49-F238E27FC236}">
              <a16:creationId xmlns:a16="http://schemas.microsoft.com/office/drawing/2014/main" id="{4A526604-7130-43E5-AE4E-5B03CDE1C3C8}"/>
            </a:ext>
          </a:extLst>
        </xdr:cNvPr>
        <xdr:cNvSpPr/>
      </xdr:nvSpPr>
      <xdr:spPr>
        <a:xfrm>
          <a:off x="179374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17" name="直線コネクタ 716">
          <a:extLst>
            <a:ext uri="{FF2B5EF4-FFF2-40B4-BE49-F238E27FC236}">
              <a16:creationId xmlns:a16="http://schemas.microsoft.com/office/drawing/2014/main" id="{1446FC3F-963B-44D1-9CF0-0F436B039606}"/>
            </a:ext>
          </a:extLst>
        </xdr:cNvPr>
        <xdr:cNvCxnSpPr/>
      </xdr:nvCxnSpPr>
      <xdr:spPr>
        <a:xfrm>
          <a:off x="17988280" y="14047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8" name="楕円 717">
          <a:extLst>
            <a:ext uri="{FF2B5EF4-FFF2-40B4-BE49-F238E27FC236}">
              <a16:creationId xmlns:a16="http://schemas.microsoft.com/office/drawing/2014/main" id="{0D3DBA9A-1BEB-4AD5-B6CC-60DE4017C740}"/>
            </a:ext>
          </a:extLst>
        </xdr:cNvPr>
        <xdr:cNvSpPr/>
      </xdr:nvSpPr>
      <xdr:spPr>
        <a:xfrm>
          <a:off x="1716278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19" name="直線コネクタ 718">
          <a:extLst>
            <a:ext uri="{FF2B5EF4-FFF2-40B4-BE49-F238E27FC236}">
              <a16:creationId xmlns:a16="http://schemas.microsoft.com/office/drawing/2014/main" id="{3AE87340-0375-42BB-9B26-617B3F7AB28E}"/>
            </a:ext>
          </a:extLst>
        </xdr:cNvPr>
        <xdr:cNvCxnSpPr/>
      </xdr:nvCxnSpPr>
      <xdr:spPr>
        <a:xfrm>
          <a:off x="17213580" y="1404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0" name="楕円 719">
          <a:extLst>
            <a:ext uri="{FF2B5EF4-FFF2-40B4-BE49-F238E27FC236}">
              <a16:creationId xmlns:a16="http://schemas.microsoft.com/office/drawing/2014/main" id="{B1CC4D18-3A18-4EDE-BA72-B384317C7242}"/>
            </a:ext>
          </a:extLst>
        </xdr:cNvPr>
        <xdr:cNvSpPr/>
      </xdr:nvSpPr>
      <xdr:spPr>
        <a:xfrm>
          <a:off x="1638808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21" name="直線コネクタ 720">
          <a:extLst>
            <a:ext uri="{FF2B5EF4-FFF2-40B4-BE49-F238E27FC236}">
              <a16:creationId xmlns:a16="http://schemas.microsoft.com/office/drawing/2014/main" id="{27B0F534-AFAF-4B2F-9A89-09D7566A40D3}"/>
            </a:ext>
          </a:extLst>
        </xdr:cNvPr>
        <xdr:cNvCxnSpPr/>
      </xdr:nvCxnSpPr>
      <xdr:spPr>
        <a:xfrm>
          <a:off x="16431260" y="14047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a:extLst>
            <a:ext uri="{FF2B5EF4-FFF2-40B4-BE49-F238E27FC236}">
              <a16:creationId xmlns:a16="http://schemas.microsoft.com/office/drawing/2014/main" id="{4D3B3108-82F7-4F59-B014-0F5EB6AEB88D}"/>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3" name="n_2aveValue【児童館】&#10;一人当たり面積">
          <a:extLst>
            <a:ext uri="{FF2B5EF4-FFF2-40B4-BE49-F238E27FC236}">
              <a16:creationId xmlns:a16="http://schemas.microsoft.com/office/drawing/2014/main" id="{8AFDF992-6941-4021-8DE8-B641CF5A1998}"/>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a:extLst>
            <a:ext uri="{FF2B5EF4-FFF2-40B4-BE49-F238E27FC236}">
              <a16:creationId xmlns:a16="http://schemas.microsoft.com/office/drawing/2014/main" id="{3500E592-32DB-4362-A6C5-B4F1E97B1945}"/>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a:extLst>
            <a:ext uri="{FF2B5EF4-FFF2-40B4-BE49-F238E27FC236}">
              <a16:creationId xmlns:a16="http://schemas.microsoft.com/office/drawing/2014/main" id="{E9287F4B-2447-48A8-8525-4EDB5946159F}"/>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26" name="n_1mainValue【児童館】&#10;一人当たり面積">
          <a:extLst>
            <a:ext uri="{FF2B5EF4-FFF2-40B4-BE49-F238E27FC236}">
              <a16:creationId xmlns:a16="http://schemas.microsoft.com/office/drawing/2014/main" id="{D72C711C-7D62-4A6F-8609-7CB316AC2818}"/>
            </a:ext>
          </a:extLst>
        </xdr:cNvPr>
        <xdr:cNvSpPr txBox="1"/>
      </xdr:nvSpPr>
      <xdr:spPr>
        <a:xfrm>
          <a:off x="185611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27" name="n_2mainValue【児童館】&#10;一人当たり面積">
          <a:extLst>
            <a:ext uri="{FF2B5EF4-FFF2-40B4-BE49-F238E27FC236}">
              <a16:creationId xmlns:a16="http://schemas.microsoft.com/office/drawing/2014/main" id="{0E3C42EB-078D-4E19-BAB8-5EBF30C70C56}"/>
            </a:ext>
          </a:extLst>
        </xdr:cNvPr>
        <xdr:cNvSpPr txBox="1"/>
      </xdr:nvSpPr>
      <xdr:spPr>
        <a:xfrm>
          <a:off x="177762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28" name="n_3mainValue【児童館】&#10;一人当たり面積">
          <a:extLst>
            <a:ext uri="{FF2B5EF4-FFF2-40B4-BE49-F238E27FC236}">
              <a16:creationId xmlns:a16="http://schemas.microsoft.com/office/drawing/2014/main" id="{5BEB5F0E-7313-4296-B1AE-E22837B2FE23}"/>
            </a:ext>
          </a:extLst>
        </xdr:cNvPr>
        <xdr:cNvSpPr txBox="1"/>
      </xdr:nvSpPr>
      <xdr:spPr>
        <a:xfrm>
          <a:off x="170015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9" name="n_4mainValue【児童館】&#10;一人当たり面積">
          <a:extLst>
            <a:ext uri="{FF2B5EF4-FFF2-40B4-BE49-F238E27FC236}">
              <a16:creationId xmlns:a16="http://schemas.microsoft.com/office/drawing/2014/main" id="{BE7025E8-4424-47E8-B407-49D57441BC32}"/>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E0959590-F053-4860-9EB4-8220F1E308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B71F15C6-2FDB-4868-AA19-2016793E9AC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8136E6D9-4BD4-40F8-9334-CD9EF3398C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BD3B19BB-18DD-4AC1-91DF-3E3E07EFBA5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CC54B8C2-915B-4A44-AD89-B5E4E825927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248E635C-E4EE-4D84-9A1D-671796171DE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4E4152E-D940-489C-A8A2-78F31EB8926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1EC7BEAD-C3B9-409E-9A51-292694183B8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2197B452-5AD8-4E30-BE3B-95C20ACF7F3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7314F6E-DBAD-4064-9FA4-F3AE3F5440E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6AC938B3-F377-44B8-9D08-9BAEC253052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AF3D554D-E387-46D4-B0FD-6DF2F0F0365F}"/>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129426D0-7409-4D93-803D-F31DC9EA0665}"/>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22F92A50-0F76-461B-99EF-5E1C25F1F018}"/>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5284154F-20A7-4213-AEF9-E3967934108F}"/>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02C985A4-BC13-4A31-A309-B8CC505F9CB9}"/>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8B617E06-3B9D-4D32-B19D-D087DBD536F7}"/>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EFF02384-794B-46EB-AE6F-85BDD8E9E945}"/>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397EBE05-1AF8-49B6-9489-59FD3F5DE09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AA6683DC-60C8-43FF-9D48-926AD17CE4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2B09DD85-EBA4-4850-A6AD-0A59C95F3268}"/>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D4ACD731-5BCE-4396-A692-F1AD5149674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A50FE9D1-B8B4-4E99-919A-2655545E6B94}"/>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7944F23C-833C-427B-99CD-423A82E69ABD}"/>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6D2980C7-31B8-4DBA-96C3-A598FAF119DF}"/>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28591260-8F70-42E7-99AD-97DF2177F59A}"/>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2B014F47-95E3-47A5-8E27-67A1EB4F1CC0}"/>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757" name="【公民館】&#10;有形固定資産減価償却率平均値テキスト">
          <a:extLst>
            <a:ext uri="{FF2B5EF4-FFF2-40B4-BE49-F238E27FC236}">
              <a16:creationId xmlns:a16="http://schemas.microsoft.com/office/drawing/2014/main" id="{5E2D290B-9686-485C-B3DB-352D3727666C}"/>
            </a:ext>
          </a:extLst>
        </xdr:cNvPr>
        <xdr:cNvSpPr txBox="1"/>
      </xdr:nvSpPr>
      <xdr:spPr>
        <a:xfrm>
          <a:off x="14414500" y="1727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235BEE37-CCBF-4D4F-BBA4-3C1C14854EA0}"/>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E1776179-6CA0-4473-BD32-4B1798DCA0FA}"/>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2A98724D-1CFB-40FC-8FA4-58B2D8B89E58}"/>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C7141663-D46F-4635-9A57-0FF68BCCF88D}"/>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1566BD69-6A94-4986-9ED8-4F383A8EDEB6}"/>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5522C75-19CF-4418-9DAF-0A5470B8EFB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1B2F0BC-A133-4CB7-A2F0-D455EABF900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34B2C8B-C32A-44EB-8876-549DA97EFAE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2C72ADE-168C-49D5-9B25-C1E86C5C2CB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2045B4D7-6AD8-400D-A16C-113B2D21562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45974</xdr:rowOff>
    </xdr:from>
    <xdr:to>
      <xdr:col>85</xdr:col>
      <xdr:colOff>177800</xdr:colOff>
      <xdr:row>101</xdr:row>
      <xdr:rowOff>147574</xdr:rowOff>
    </xdr:to>
    <xdr:sp macro="" textlink="">
      <xdr:nvSpPr>
        <xdr:cNvPr id="768" name="楕円 767">
          <a:extLst>
            <a:ext uri="{FF2B5EF4-FFF2-40B4-BE49-F238E27FC236}">
              <a16:creationId xmlns:a16="http://schemas.microsoft.com/office/drawing/2014/main" id="{7549ADC4-B55A-4FCF-9B5B-A4A51065B109}"/>
            </a:ext>
          </a:extLst>
        </xdr:cNvPr>
        <xdr:cNvSpPr/>
      </xdr:nvSpPr>
      <xdr:spPr>
        <a:xfrm>
          <a:off x="14325600" y="169776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68851</xdr:rowOff>
    </xdr:from>
    <xdr:ext cx="405111" cy="259045"/>
    <xdr:sp macro="" textlink="">
      <xdr:nvSpPr>
        <xdr:cNvPr id="769" name="【公民館】&#10;有形固定資産減価償却率該当値テキスト">
          <a:extLst>
            <a:ext uri="{FF2B5EF4-FFF2-40B4-BE49-F238E27FC236}">
              <a16:creationId xmlns:a16="http://schemas.microsoft.com/office/drawing/2014/main" id="{0559277D-4B79-448F-8670-8E9C9B2C36E6}"/>
            </a:ext>
          </a:extLst>
        </xdr:cNvPr>
        <xdr:cNvSpPr txBox="1"/>
      </xdr:nvSpPr>
      <xdr:spPr>
        <a:xfrm>
          <a:off x="14414500" y="1683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xdr:rowOff>
    </xdr:from>
    <xdr:to>
      <xdr:col>81</xdr:col>
      <xdr:colOff>101600</xdr:colOff>
      <xdr:row>101</xdr:row>
      <xdr:rowOff>101854</xdr:rowOff>
    </xdr:to>
    <xdr:sp macro="" textlink="">
      <xdr:nvSpPr>
        <xdr:cNvPr id="770" name="楕円 769">
          <a:extLst>
            <a:ext uri="{FF2B5EF4-FFF2-40B4-BE49-F238E27FC236}">
              <a16:creationId xmlns:a16="http://schemas.microsoft.com/office/drawing/2014/main" id="{D8E76D83-E430-4112-BA5B-87C44BFC52ED}"/>
            </a:ext>
          </a:extLst>
        </xdr:cNvPr>
        <xdr:cNvSpPr/>
      </xdr:nvSpPr>
      <xdr:spPr>
        <a:xfrm>
          <a:off x="13578840" y="16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51054</xdr:rowOff>
    </xdr:from>
    <xdr:to>
      <xdr:col>85</xdr:col>
      <xdr:colOff>127000</xdr:colOff>
      <xdr:row>101</xdr:row>
      <xdr:rowOff>96774</xdr:rowOff>
    </xdr:to>
    <xdr:cxnSp macro="">
      <xdr:nvCxnSpPr>
        <xdr:cNvPr id="771" name="直線コネクタ 770">
          <a:extLst>
            <a:ext uri="{FF2B5EF4-FFF2-40B4-BE49-F238E27FC236}">
              <a16:creationId xmlns:a16="http://schemas.microsoft.com/office/drawing/2014/main" id="{0B8A7A99-8F9B-4E96-ABC6-A4E18C0D73EA}"/>
            </a:ext>
          </a:extLst>
        </xdr:cNvPr>
        <xdr:cNvCxnSpPr/>
      </xdr:nvCxnSpPr>
      <xdr:spPr>
        <a:xfrm>
          <a:off x="13629640" y="16982694"/>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125985</xdr:rowOff>
    </xdr:from>
    <xdr:to>
      <xdr:col>76</xdr:col>
      <xdr:colOff>165100</xdr:colOff>
      <xdr:row>101</xdr:row>
      <xdr:rowOff>56135</xdr:rowOff>
    </xdr:to>
    <xdr:sp macro="" textlink="">
      <xdr:nvSpPr>
        <xdr:cNvPr id="772" name="楕円 771">
          <a:extLst>
            <a:ext uri="{FF2B5EF4-FFF2-40B4-BE49-F238E27FC236}">
              <a16:creationId xmlns:a16="http://schemas.microsoft.com/office/drawing/2014/main" id="{F2D639C2-AAD6-4874-ADC8-97803D3E713F}"/>
            </a:ext>
          </a:extLst>
        </xdr:cNvPr>
        <xdr:cNvSpPr/>
      </xdr:nvSpPr>
      <xdr:spPr>
        <a:xfrm>
          <a:off x="12804140" y="1688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5335</xdr:rowOff>
    </xdr:from>
    <xdr:to>
      <xdr:col>81</xdr:col>
      <xdr:colOff>50800</xdr:colOff>
      <xdr:row>101</xdr:row>
      <xdr:rowOff>51054</xdr:rowOff>
    </xdr:to>
    <xdr:cxnSp macro="">
      <xdr:nvCxnSpPr>
        <xdr:cNvPr id="773" name="直線コネクタ 772">
          <a:extLst>
            <a:ext uri="{FF2B5EF4-FFF2-40B4-BE49-F238E27FC236}">
              <a16:creationId xmlns:a16="http://schemas.microsoft.com/office/drawing/2014/main" id="{78BB8934-6F84-4C6E-9A64-4C7DC8B8690D}"/>
            </a:ext>
          </a:extLst>
        </xdr:cNvPr>
        <xdr:cNvCxnSpPr/>
      </xdr:nvCxnSpPr>
      <xdr:spPr>
        <a:xfrm>
          <a:off x="12854940" y="1693697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93980</xdr:rowOff>
    </xdr:from>
    <xdr:to>
      <xdr:col>72</xdr:col>
      <xdr:colOff>38100</xdr:colOff>
      <xdr:row>101</xdr:row>
      <xdr:rowOff>24130</xdr:rowOff>
    </xdr:to>
    <xdr:sp macro="" textlink="">
      <xdr:nvSpPr>
        <xdr:cNvPr id="774" name="楕円 773">
          <a:extLst>
            <a:ext uri="{FF2B5EF4-FFF2-40B4-BE49-F238E27FC236}">
              <a16:creationId xmlns:a16="http://schemas.microsoft.com/office/drawing/2014/main" id="{6FC80756-4FF4-44BF-9B07-E881CB3BEE17}"/>
            </a:ext>
          </a:extLst>
        </xdr:cNvPr>
        <xdr:cNvSpPr/>
      </xdr:nvSpPr>
      <xdr:spPr>
        <a:xfrm>
          <a:off x="12029440" y="1685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144780</xdr:rowOff>
    </xdr:from>
    <xdr:to>
      <xdr:col>76</xdr:col>
      <xdr:colOff>114300</xdr:colOff>
      <xdr:row>101</xdr:row>
      <xdr:rowOff>5335</xdr:rowOff>
    </xdr:to>
    <xdr:cxnSp macro="">
      <xdr:nvCxnSpPr>
        <xdr:cNvPr id="775" name="直線コネクタ 774">
          <a:extLst>
            <a:ext uri="{FF2B5EF4-FFF2-40B4-BE49-F238E27FC236}">
              <a16:creationId xmlns:a16="http://schemas.microsoft.com/office/drawing/2014/main" id="{7D3D9597-41EA-4EFD-AC81-0C90BFFAD02E}"/>
            </a:ext>
          </a:extLst>
        </xdr:cNvPr>
        <xdr:cNvCxnSpPr/>
      </xdr:nvCxnSpPr>
      <xdr:spPr>
        <a:xfrm>
          <a:off x="12072620" y="16908780"/>
          <a:ext cx="78232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36830</xdr:rowOff>
    </xdr:from>
    <xdr:to>
      <xdr:col>67</xdr:col>
      <xdr:colOff>101600</xdr:colOff>
      <xdr:row>100</xdr:row>
      <xdr:rowOff>138430</xdr:rowOff>
    </xdr:to>
    <xdr:sp macro="" textlink="">
      <xdr:nvSpPr>
        <xdr:cNvPr id="776" name="楕円 775">
          <a:extLst>
            <a:ext uri="{FF2B5EF4-FFF2-40B4-BE49-F238E27FC236}">
              <a16:creationId xmlns:a16="http://schemas.microsoft.com/office/drawing/2014/main" id="{E6E0DFE7-B2CC-4EF9-88BE-7A9C445813B4}"/>
            </a:ext>
          </a:extLst>
        </xdr:cNvPr>
        <xdr:cNvSpPr/>
      </xdr:nvSpPr>
      <xdr:spPr>
        <a:xfrm>
          <a:off x="1123188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87630</xdr:rowOff>
    </xdr:from>
    <xdr:to>
      <xdr:col>71</xdr:col>
      <xdr:colOff>177800</xdr:colOff>
      <xdr:row>100</xdr:row>
      <xdr:rowOff>144780</xdr:rowOff>
    </xdr:to>
    <xdr:cxnSp macro="">
      <xdr:nvCxnSpPr>
        <xdr:cNvPr id="777" name="直線コネクタ 776">
          <a:extLst>
            <a:ext uri="{FF2B5EF4-FFF2-40B4-BE49-F238E27FC236}">
              <a16:creationId xmlns:a16="http://schemas.microsoft.com/office/drawing/2014/main" id="{7A1B121F-74B3-413E-B95D-55DC093EF7B2}"/>
            </a:ext>
          </a:extLst>
        </xdr:cNvPr>
        <xdr:cNvCxnSpPr/>
      </xdr:nvCxnSpPr>
      <xdr:spPr>
        <a:xfrm>
          <a:off x="11282680" y="1685163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778" name="n_1aveValue【公民館】&#10;有形固定資産減価償却率">
          <a:extLst>
            <a:ext uri="{FF2B5EF4-FFF2-40B4-BE49-F238E27FC236}">
              <a16:creationId xmlns:a16="http://schemas.microsoft.com/office/drawing/2014/main" id="{C6AAD992-3154-4481-88C5-5A52326F3A39}"/>
            </a:ext>
          </a:extLst>
        </xdr:cNvPr>
        <xdr:cNvSpPr txBox="1"/>
      </xdr:nvSpPr>
      <xdr:spPr>
        <a:xfrm>
          <a:off x="1343724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779" name="n_2aveValue【公民館】&#10;有形固定資産減価償却率">
          <a:extLst>
            <a:ext uri="{FF2B5EF4-FFF2-40B4-BE49-F238E27FC236}">
              <a16:creationId xmlns:a16="http://schemas.microsoft.com/office/drawing/2014/main" id="{59970B31-ADD1-4975-BFC4-41158B3322B8}"/>
            </a:ext>
          </a:extLst>
        </xdr:cNvPr>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780" name="n_3aveValue【公民館】&#10;有形固定資産減価償却率">
          <a:extLst>
            <a:ext uri="{FF2B5EF4-FFF2-40B4-BE49-F238E27FC236}">
              <a16:creationId xmlns:a16="http://schemas.microsoft.com/office/drawing/2014/main" id="{B1DEA52F-072C-4E7D-AE64-9E40AB8C69EF}"/>
            </a:ext>
          </a:extLst>
        </xdr:cNvPr>
        <xdr:cNvSpPr txBox="1"/>
      </xdr:nvSpPr>
      <xdr:spPr>
        <a:xfrm>
          <a:off x="119005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781" name="n_4aveValue【公民館】&#10;有形固定資産減価償却率">
          <a:extLst>
            <a:ext uri="{FF2B5EF4-FFF2-40B4-BE49-F238E27FC236}">
              <a16:creationId xmlns:a16="http://schemas.microsoft.com/office/drawing/2014/main" id="{D502CAE9-1E07-48E2-813E-17559229A2B3}"/>
            </a:ext>
          </a:extLst>
        </xdr:cNvPr>
        <xdr:cNvSpPr txBox="1"/>
      </xdr:nvSpPr>
      <xdr:spPr>
        <a:xfrm>
          <a:off x="11102984" y="173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118381</xdr:rowOff>
    </xdr:from>
    <xdr:ext cx="405111" cy="259045"/>
    <xdr:sp macro="" textlink="">
      <xdr:nvSpPr>
        <xdr:cNvPr id="782" name="n_1mainValue【公民館】&#10;有形固定資産減価償却率">
          <a:extLst>
            <a:ext uri="{FF2B5EF4-FFF2-40B4-BE49-F238E27FC236}">
              <a16:creationId xmlns:a16="http://schemas.microsoft.com/office/drawing/2014/main" id="{A772BFFF-AA4D-4A8D-97F4-CDCFBAE24C2A}"/>
            </a:ext>
          </a:extLst>
        </xdr:cNvPr>
        <xdr:cNvSpPr txBox="1"/>
      </xdr:nvSpPr>
      <xdr:spPr>
        <a:xfrm>
          <a:off x="13437244" y="1671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72662</xdr:rowOff>
    </xdr:from>
    <xdr:ext cx="405111" cy="259045"/>
    <xdr:sp macro="" textlink="">
      <xdr:nvSpPr>
        <xdr:cNvPr id="783" name="n_2mainValue【公民館】&#10;有形固定資産減価償却率">
          <a:extLst>
            <a:ext uri="{FF2B5EF4-FFF2-40B4-BE49-F238E27FC236}">
              <a16:creationId xmlns:a16="http://schemas.microsoft.com/office/drawing/2014/main" id="{6BAEE882-2E17-4C30-93C1-2C1C95CEBA27}"/>
            </a:ext>
          </a:extLst>
        </xdr:cNvPr>
        <xdr:cNvSpPr txBox="1"/>
      </xdr:nvSpPr>
      <xdr:spPr>
        <a:xfrm>
          <a:off x="12675244" y="1666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40657</xdr:rowOff>
    </xdr:from>
    <xdr:ext cx="405111" cy="259045"/>
    <xdr:sp macro="" textlink="">
      <xdr:nvSpPr>
        <xdr:cNvPr id="784" name="n_3mainValue【公民館】&#10;有形固定資産減価償却率">
          <a:extLst>
            <a:ext uri="{FF2B5EF4-FFF2-40B4-BE49-F238E27FC236}">
              <a16:creationId xmlns:a16="http://schemas.microsoft.com/office/drawing/2014/main" id="{13A28543-8F5F-4815-9072-330440505EC3}"/>
            </a:ext>
          </a:extLst>
        </xdr:cNvPr>
        <xdr:cNvSpPr txBox="1"/>
      </xdr:nvSpPr>
      <xdr:spPr>
        <a:xfrm>
          <a:off x="11900544" y="1663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154957</xdr:rowOff>
    </xdr:from>
    <xdr:ext cx="405111" cy="259045"/>
    <xdr:sp macro="" textlink="">
      <xdr:nvSpPr>
        <xdr:cNvPr id="785" name="n_4mainValue【公民館】&#10;有形固定資産減価償却率">
          <a:extLst>
            <a:ext uri="{FF2B5EF4-FFF2-40B4-BE49-F238E27FC236}">
              <a16:creationId xmlns:a16="http://schemas.microsoft.com/office/drawing/2014/main" id="{97676083-C4E1-44A6-8A94-6CF15B0CFD49}"/>
            </a:ext>
          </a:extLst>
        </xdr:cNvPr>
        <xdr:cNvSpPr txBox="1"/>
      </xdr:nvSpPr>
      <xdr:spPr>
        <a:xfrm>
          <a:off x="11102984" y="1658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97D71BAB-A64E-4E6F-80AD-3248CEF070E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B5419301-5764-4111-988B-ABF8268410B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A75E8211-1EE5-4469-A352-218FBFD0E99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8A3403E8-E1D5-47E5-9709-E6807AB1C25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755919C1-E4E1-4AA2-8286-BB2154F53DD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5E4AC3DA-3B64-41DE-B8EA-75326F5B942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D7C991C2-F978-44DB-82CA-AFC60B1E3FA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7B6861B0-72FB-4A1B-AC20-CBDC0B40F52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FD52B542-A655-41E0-AF25-160C4284E80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7455DDF4-0038-40F6-96FF-C6C343E29C1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8512CDD4-732B-4E26-BEFA-87FDD4D9C99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7ABF37CC-3F8E-49F0-A0A0-4E79957AE2C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8C81A194-EE84-4FC0-8E6F-1C391C0B7DB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A29C797A-BACA-4EC3-8AE7-74E2BA70257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56CB36D6-8C9A-4821-AFCD-72A7786B45E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E2CC2361-96BD-4318-827B-DC2A0E8C8EC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1221A6A7-5C79-4D10-8487-444ABCE7B52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AC379C3B-5E4A-4D2A-8FF6-B62598F1C69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A3517D19-27E9-4359-A65F-3A8B1AFCCB4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E7C4B85A-AE9D-4E0D-B83F-72F4F77196A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A6237A27-9FFD-4A11-959A-456F8C6E808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03E19B68-4EED-42D7-812C-7C2597CCB4E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91506CBD-653D-4C17-8F09-AA2C19E11BA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AE6593C8-F9C5-47A0-BCD4-141197EA62F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C2550F2-EE40-47D2-8A1E-6C25BB4EDA8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8439569B-B3DD-4D56-B301-8833DECC0231}"/>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7CE77E24-BDC5-4239-B84B-6732A052167B}"/>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633480DE-1598-4B6E-AA39-80932243DCA9}"/>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127FDAE5-A335-4D4D-91B7-9CB106A0EF4F}"/>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495A75AA-AF8E-464B-A8BE-7803F13EA974}"/>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6" name="【公民館】&#10;一人当たり面積平均値テキスト">
          <a:extLst>
            <a:ext uri="{FF2B5EF4-FFF2-40B4-BE49-F238E27FC236}">
              <a16:creationId xmlns:a16="http://schemas.microsoft.com/office/drawing/2014/main" id="{8181C64F-1EC4-406E-AF5C-A27AB9B3EE43}"/>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485BC94E-AD74-496F-A739-20757B0D1D41}"/>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39E08C68-2CDE-4F4A-863A-01EADD50C248}"/>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F464638A-CEF9-41F3-9E50-047561A4BE03}"/>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BAD1AEBB-92D8-4F82-AAA2-F89AB748BE9C}"/>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DEF9DE76-5C7A-479A-9985-6D841B1C821F}"/>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5D7DF3C-8EEC-4BDF-B5A1-51AD1FB3C1A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D94CD36-42ED-4AD1-9F9A-D29B7FAD19C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4898270-537D-40BF-9CF0-9B2D0232754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B32F397-B10C-4099-B501-3C1C13EFF94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643D833-DC49-45C1-A300-DBC16A40A69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827" name="楕円 826">
          <a:extLst>
            <a:ext uri="{FF2B5EF4-FFF2-40B4-BE49-F238E27FC236}">
              <a16:creationId xmlns:a16="http://schemas.microsoft.com/office/drawing/2014/main" id="{217A1977-D66B-45B5-A214-11F07D439136}"/>
            </a:ext>
          </a:extLst>
        </xdr:cNvPr>
        <xdr:cNvSpPr/>
      </xdr:nvSpPr>
      <xdr:spPr>
        <a:xfrm>
          <a:off x="1945894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121756</xdr:rowOff>
    </xdr:from>
    <xdr:ext cx="469744" cy="259045"/>
    <xdr:sp macro="" textlink="">
      <xdr:nvSpPr>
        <xdr:cNvPr id="828" name="【公民館】&#10;一人当たり面積該当値テキスト">
          <a:extLst>
            <a:ext uri="{FF2B5EF4-FFF2-40B4-BE49-F238E27FC236}">
              <a16:creationId xmlns:a16="http://schemas.microsoft.com/office/drawing/2014/main" id="{724BCF3E-C1A5-4B89-B433-9749308B138C}"/>
            </a:ext>
          </a:extLst>
        </xdr:cNvPr>
        <xdr:cNvSpPr txBox="1"/>
      </xdr:nvSpPr>
      <xdr:spPr>
        <a:xfrm>
          <a:off x="19547840" y="1722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829" name="楕円 828">
          <a:extLst>
            <a:ext uri="{FF2B5EF4-FFF2-40B4-BE49-F238E27FC236}">
              <a16:creationId xmlns:a16="http://schemas.microsoft.com/office/drawing/2014/main" id="{8B398B70-1237-46EB-B8DA-F92FD50D2499}"/>
            </a:ext>
          </a:extLst>
        </xdr:cNvPr>
        <xdr:cNvSpPr/>
      </xdr:nvSpPr>
      <xdr:spPr>
        <a:xfrm>
          <a:off x="18735040" y="17365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149679</xdr:rowOff>
    </xdr:from>
    <xdr:to>
      <xdr:col>116</xdr:col>
      <xdr:colOff>63500</xdr:colOff>
      <xdr:row>103</xdr:row>
      <xdr:rowOff>149679</xdr:rowOff>
    </xdr:to>
    <xdr:cxnSp macro="">
      <xdr:nvCxnSpPr>
        <xdr:cNvPr id="830" name="直線コネクタ 829">
          <a:extLst>
            <a:ext uri="{FF2B5EF4-FFF2-40B4-BE49-F238E27FC236}">
              <a16:creationId xmlns:a16="http://schemas.microsoft.com/office/drawing/2014/main" id="{1575252E-A617-4C5F-BCE7-687B29AD72D3}"/>
            </a:ext>
          </a:extLst>
        </xdr:cNvPr>
        <xdr:cNvCxnSpPr/>
      </xdr:nvCxnSpPr>
      <xdr:spPr>
        <a:xfrm>
          <a:off x="18778220" y="174165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831" name="楕円 830">
          <a:extLst>
            <a:ext uri="{FF2B5EF4-FFF2-40B4-BE49-F238E27FC236}">
              <a16:creationId xmlns:a16="http://schemas.microsoft.com/office/drawing/2014/main" id="{DE21E2D2-1EA7-40AE-BBE0-C038317BF35D}"/>
            </a:ext>
          </a:extLst>
        </xdr:cNvPr>
        <xdr:cNvSpPr/>
      </xdr:nvSpPr>
      <xdr:spPr>
        <a:xfrm>
          <a:off x="1793748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149679</xdr:rowOff>
    </xdr:to>
    <xdr:cxnSp macro="">
      <xdr:nvCxnSpPr>
        <xdr:cNvPr id="832" name="直線コネクタ 831">
          <a:extLst>
            <a:ext uri="{FF2B5EF4-FFF2-40B4-BE49-F238E27FC236}">
              <a16:creationId xmlns:a16="http://schemas.microsoft.com/office/drawing/2014/main" id="{CD0EC177-0377-421D-8A1C-81D8CD44CB0E}"/>
            </a:ext>
          </a:extLst>
        </xdr:cNvPr>
        <xdr:cNvCxnSpPr/>
      </xdr:nvCxnSpPr>
      <xdr:spPr>
        <a:xfrm>
          <a:off x="17988280" y="174165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33" name="楕円 832">
          <a:extLst>
            <a:ext uri="{FF2B5EF4-FFF2-40B4-BE49-F238E27FC236}">
              <a16:creationId xmlns:a16="http://schemas.microsoft.com/office/drawing/2014/main" id="{67DC9C4B-D494-4062-A2E3-CE1A6123097A}"/>
            </a:ext>
          </a:extLst>
        </xdr:cNvPr>
        <xdr:cNvSpPr/>
      </xdr:nvSpPr>
      <xdr:spPr>
        <a:xfrm>
          <a:off x="1716278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149679</xdr:rowOff>
    </xdr:from>
    <xdr:to>
      <xdr:col>107</xdr:col>
      <xdr:colOff>50800</xdr:colOff>
      <xdr:row>103</xdr:row>
      <xdr:rowOff>166007</xdr:rowOff>
    </xdr:to>
    <xdr:cxnSp macro="">
      <xdr:nvCxnSpPr>
        <xdr:cNvPr id="834" name="直線コネクタ 833">
          <a:extLst>
            <a:ext uri="{FF2B5EF4-FFF2-40B4-BE49-F238E27FC236}">
              <a16:creationId xmlns:a16="http://schemas.microsoft.com/office/drawing/2014/main" id="{A17B9C01-1EE5-403A-B119-FF336A5C5C35}"/>
            </a:ext>
          </a:extLst>
        </xdr:cNvPr>
        <xdr:cNvCxnSpPr/>
      </xdr:nvCxnSpPr>
      <xdr:spPr>
        <a:xfrm flipV="1">
          <a:off x="17213580" y="1741659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835" name="楕円 834">
          <a:extLst>
            <a:ext uri="{FF2B5EF4-FFF2-40B4-BE49-F238E27FC236}">
              <a16:creationId xmlns:a16="http://schemas.microsoft.com/office/drawing/2014/main" id="{80D00087-0565-452B-9B91-6CC37DFD6F34}"/>
            </a:ext>
          </a:extLst>
        </xdr:cNvPr>
        <xdr:cNvSpPr/>
      </xdr:nvSpPr>
      <xdr:spPr>
        <a:xfrm>
          <a:off x="16388080" y="17382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166007</xdr:rowOff>
    </xdr:from>
    <xdr:to>
      <xdr:col>102</xdr:col>
      <xdr:colOff>114300</xdr:colOff>
      <xdr:row>103</xdr:row>
      <xdr:rowOff>166007</xdr:rowOff>
    </xdr:to>
    <xdr:cxnSp macro="">
      <xdr:nvCxnSpPr>
        <xdr:cNvPr id="836" name="直線コネクタ 835">
          <a:extLst>
            <a:ext uri="{FF2B5EF4-FFF2-40B4-BE49-F238E27FC236}">
              <a16:creationId xmlns:a16="http://schemas.microsoft.com/office/drawing/2014/main" id="{58E701C6-224A-460E-BD89-5C4D01045F95}"/>
            </a:ext>
          </a:extLst>
        </xdr:cNvPr>
        <xdr:cNvCxnSpPr/>
      </xdr:nvCxnSpPr>
      <xdr:spPr>
        <a:xfrm>
          <a:off x="16431260" y="174329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7" name="n_1aveValue【公民館】&#10;一人当たり面積">
          <a:extLst>
            <a:ext uri="{FF2B5EF4-FFF2-40B4-BE49-F238E27FC236}">
              <a16:creationId xmlns:a16="http://schemas.microsoft.com/office/drawing/2014/main" id="{421345F4-7D5B-47E7-B773-168361314A7F}"/>
            </a:ext>
          </a:extLst>
        </xdr:cNvPr>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838" name="n_2aveValue【公民館】&#10;一人当たり面積">
          <a:extLst>
            <a:ext uri="{FF2B5EF4-FFF2-40B4-BE49-F238E27FC236}">
              <a16:creationId xmlns:a16="http://schemas.microsoft.com/office/drawing/2014/main" id="{006CB6FE-63AF-4C39-9BCC-846A0A7FED38}"/>
            </a:ext>
          </a:extLst>
        </xdr:cNvPr>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839" name="n_3aveValue【公民館】&#10;一人当たり面積">
          <a:extLst>
            <a:ext uri="{FF2B5EF4-FFF2-40B4-BE49-F238E27FC236}">
              <a16:creationId xmlns:a16="http://schemas.microsoft.com/office/drawing/2014/main" id="{2F1AC21B-5175-4168-AD18-DFF22BC2FA44}"/>
            </a:ext>
          </a:extLst>
        </xdr:cNvPr>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840" name="n_4aveValue【公民館】&#10;一人当たり面積">
          <a:extLst>
            <a:ext uri="{FF2B5EF4-FFF2-40B4-BE49-F238E27FC236}">
              <a16:creationId xmlns:a16="http://schemas.microsoft.com/office/drawing/2014/main" id="{616E03CB-053B-4D42-AF09-E545EBD127D1}"/>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841" name="n_1mainValue【公民館】&#10;一人当たり面積">
          <a:extLst>
            <a:ext uri="{FF2B5EF4-FFF2-40B4-BE49-F238E27FC236}">
              <a16:creationId xmlns:a16="http://schemas.microsoft.com/office/drawing/2014/main" id="{0C5787F5-18C5-489C-B70C-C564D8A5B790}"/>
            </a:ext>
          </a:extLst>
        </xdr:cNvPr>
        <xdr:cNvSpPr txBox="1"/>
      </xdr:nvSpPr>
      <xdr:spPr>
        <a:xfrm>
          <a:off x="18561127" y="1714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842" name="n_2mainValue【公民館】&#10;一人当たり面積">
          <a:extLst>
            <a:ext uri="{FF2B5EF4-FFF2-40B4-BE49-F238E27FC236}">
              <a16:creationId xmlns:a16="http://schemas.microsoft.com/office/drawing/2014/main" id="{4043A59B-C8F4-486A-B2A4-0598AAF9D299}"/>
            </a:ext>
          </a:extLst>
        </xdr:cNvPr>
        <xdr:cNvSpPr txBox="1"/>
      </xdr:nvSpPr>
      <xdr:spPr>
        <a:xfrm>
          <a:off x="17776267" y="1714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843" name="n_3mainValue【公民館】&#10;一人当たり面積">
          <a:extLst>
            <a:ext uri="{FF2B5EF4-FFF2-40B4-BE49-F238E27FC236}">
              <a16:creationId xmlns:a16="http://schemas.microsoft.com/office/drawing/2014/main" id="{F7D43CDD-411E-4245-9133-13DF54320188}"/>
            </a:ext>
          </a:extLst>
        </xdr:cNvPr>
        <xdr:cNvSpPr txBox="1"/>
      </xdr:nvSpPr>
      <xdr:spPr>
        <a:xfrm>
          <a:off x="1700156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44" name="n_4mainValue【公民館】&#10;一人当たり面積">
          <a:extLst>
            <a:ext uri="{FF2B5EF4-FFF2-40B4-BE49-F238E27FC236}">
              <a16:creationId xmlns:a16="http://schemas.microsoft.com/office/drawing/2014/main" id="{30804CF6-CFB2-4AA4-84D1-1FE5DA1A3480}"/>
            </a:ext>
          </a:extLst>
        </xdr:cNvPr>
        <xdr:cNvSpPr txBox="1"/>
      </xdr:nvSpPr>
      <xdr:spPr>
        <a:xfrm>
          <a:off x="1622686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372CED4A-F955-4CC8-A8FD-5BFB0F585DF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C6CB17C7-A114-4EDA-983E-18CF688531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FA9A3C8-F9D3-4844-973E-0DF8E972E67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400" b="0" i="0" baseline="0">
              <a:solidFill>
                <a:schemeClr val="dk1"/>
              </a:solidFill>
              <a:effectLst/>
              <a:latin typeface="+mn-lt"/>
              <a:ea typeface="+mn-ea"/>
              <a:cs typeface="+mn-cs"/>
            </a:rPr>
            <a:t>、認定こども園・幼稚園・保育所、学校施設、公営住宅、児童館、公民館は類似団体内平均値を下回っており、橋りょう・トンネルは類似団体内平均値をわずかに上回っている。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ほとんどの施設類型において、有形固定資産減価償却率は類似団体平均を下回っているが、個別に比較していくと老朽化が進行している施設も見受けられる（昭和５０年代に建設された施設は老朽化が進行）。耐震補強工事は完了しており使用に問題はないが、今後の施設の在り方については検討の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D00201-418A-4A33-B3C4-405CB890A23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693860-C60D-4F65-B176-F211D552BBC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94DE4B-DD82-4A8E-BA3C-DD270945FA8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B0D7BF-8B69-4F01-B440-4D3077CD43A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58B848-0209-4424-BA4A-FEA6CFC311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098727-3FE5-4862-A08E-E93B1C55757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BF952F-17F2-4DCB-9570-5A6DE00F0C5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9E3B3F-A256-43D3-A989-8063ABB6C21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6A8662-B286-43F6-B0BA-C1F69B5D44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C6F6AA-5AAB-4EB0-9FB3-24AF505EF11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4C6606-9491-40BB-8007-CF7CF08F4AD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1F5C46-4258-45B5-ACFD-3D6F1E87276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C1EDA1-53E5-474F-9CC2-C85FA6FDC31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F19ABC-600B-47A4-BECC-44F289149FE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47FC0A-7BED-4FB0-98FA-1563804748E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A9CD51-52F0-4A45-ACF9-78FA79F9703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7A0874-C3CF-4EA4-AF11-C9B10C73910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C82263-555B-47ED-8599-0C541DE6B1D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C530C0-C412-48D0-BD80-12E6882B2AD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9D18B3-AFB2-4DA0-8573-202F66CBB9D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438738-2CFD-4D20-A29A-AA177F71B5B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542057-600E-4CDF-A124-5A45B68CF26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C98812-D383-437D-A06D-DB853E39D72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84BBE6-D1D1-432F-A481-03BF986379F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8236E3-8AFF-4AD2-A7D3-BA8E86E3B03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DA5272-6DD0-4CBC-A0FB-B433331041C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F1543A-65E3-4BC4-8AF0-797E3BD03FE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6B753F-256A-4BB3-9634-06A95FE1FB4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C72265-F062-4D9B-B1A9-AEFEF7123A1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270998-01EF-4F82-B789-671DD953A0E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B563EB-A231-432E-96CD-5E61DE66389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21D67D-3E24-468D-BCB4-DB1E4CCBBB4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EDBA10-C30A-4FC6-B0D3-DFC6C5A8DCF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3F8A9A-C607-47F8-832E-CA06EFA5094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BF4A7C-2917-4502-A9AB-3715E1CB755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2D812E-CC8F-49AE-A211-284A720AE43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3D8A75-BA5E-4A26-B4D7-668A007608D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CC2310-7989-4482-B84A-34AA10E394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076C25-C54E-4A09-B50E-FC2FC410003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ACBB42-892C-45A1-98F3-892E1EA2191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888F1C-54DC-4CA5-8EA6-04BA67C6D68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BA9EE7-2A59-4F23-B3F3-EB02005000C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896CB4-B645-45D1-8E60-BA130903BC2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BC8688-6DDB-42DB-9A0B-4E96911EB1A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C638144-BD98-45BF-9CAA-A71C65BFF89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3E3BE1A-E084-4CCA-8EC5-E5358766A29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5B3101-597E-415C-BB02-36E366E8A30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2D0FA42-BCAC-43EB-AB59-1C3B65FC154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7894FDD-5CA9-41A8-8278-2B83FB99443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02EECD-863A-49C0-B384-740DA97C80E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97C626-4CB5-494B-A0D6-744342B596C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B289BF-95C0-44B0-A26E-9FAFFD761C9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44B8EDC-5191-4FFE-B5F0-2445896092B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A83A674-3D65-4F26-AB84-B8E9D2ABDD5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54B8300-1BA6-4120-94D7-EDCAC90319C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DD2D4C67-82D5-4C0C-91C0-F4B307E75838}"/>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39665BD9-A1E8-4B39-9DE2-38056675837C}"/>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515C458D-6F8F-4C1B-8257-A0D112A8E47D}"/>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E305F50F-547D-4FCD-96CB-D633E3AD6455}"/>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89258EC9-5D28-4F68-B915-0036436C86CF}"/>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6EB7021D-C39A-44EB-B7E0-B537AA41B1E8}"/>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A7B577A5-78E2-4DD9-B46C-84DD56DEA840}"/>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DFE73A00-3E33-46D4-A4E1-B06F8C28D664}"/>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8AD9E57B-3378-4AF4-BF05-847E7E9E5031}"/>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600B5109-462A-4FBC-A8CE-81EE89A0847C}"/>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3245E494-2649-46E7-9151-BA755A977792}"/>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183CD8-BD2D-4798-B550-4EFF54790E5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149A34-ECE1-418B-BD6E-6808177AD75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738737-EB47-4282-AF6A-7E2A9752F9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D46AD3-6B5D-4A0C-97C2-B49C830C1FA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262C58-FDAA-429E-BE55-4FEE98F31D8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a:extLst>
            <a:ext uri="{FF2B5EF4-FFF2-40B4-BE49-F238E27FC236}">
              <a16:creationId xmlns:a16="http://schemas.microsoft.com/office/drawing/2014/main" id="{5AEB82A2-5436-475C-9C6A-8AC2D6E3C149}"/>
            </a:ext>
          </a:extLst>
        </xdr:cNvPr>
        <xdr:cNvSpPr/>
      </xdr:nvSpPr>
      <xdr:spPr>
        <a:xfrm>
          <a:off x="403606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113682</xdr:rowOff>
    </xdr:from>
    <xdr:ext cx="405111" cy="259045"/>
    <xdr:sp macro="" textlink="">
      <xdr:nvSpPr>
        <xdr:cNvPr id="74" name="【図書館】&#10;有形固定資産減価償却率該当値テキスト">
          <a:extLst>
            <a:ext uri="{FF2B5EF4-FFF2-40B4-BE49-F238E27FC236}">
              <a16:creationId xmlns:a16="http://schemas.microsoft.com/office/drawing/2014/main" id="{8EFFBF8A-7825-442E-9558-8F683A283E4D}"/>
            </a:ext>
          </a:extLst>
        </xdr:cNvPr>
        <xdr:cNvSpPr txBox="1"/>
      </xdr:nvSpPr>
      <xdr:spPr>
        <a:xfrm>
          <a:off x="4124960"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D668D74C-EB93-4D19-9796-68FE32E626B5}"/>
            </a:ext>
          </a:extLst>
        </xdr:cNvPr>
        <xdr:cNvSpPr/>
      </xdr:nvSpPr>
      <xdr:spPr>
        <a:xfrm>
          <a:off x="331216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78105</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C46FB6C3-0E5C-4BC1-8681-BDDB5A690668}"/>
            </a:ext>
          </a:extLst>
        </xdr:cNvPr>
        <xdr:cNvCxnSpPr/>
      </xdr:nvCxnSpPr>
      <xdr:spPr>
        <a:xfrm flipV="1">
          <a:off x="3355340" y="5777865"/>
          <a:ext cx="73152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a:extLst>
            <a:ext uri="{FF2B5EF4-FFF2-40B4-BE49-F238E27FC236}">
              <a16:creationId xmlns:a16="http://schemas.microsoft.com/office/drawing/2014/main" id="{8B37D5A4-9385-4DE6-9DA4-719B07E4C561}"/>
            </a:ext>
          </a:extLst>
        </xdr:cNvPr>
        <xdr:cNvSpPr/>
      </xdr:nvSpPr>
      <xdr:spPr>
        <a:xfrm>
          <a:off x="25146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A50ECE89-556A-4913-B90A-89FBAB007109}"/>
            </a:ext>
          </a:extLst>
        </xdr:cNvPr>
        <xdr:cNvCxnSpPr/>
      </xdr:nvCxnSpPr>
      <xdr:spPr>
        <a:xfrm>
          <a:off x="2565400" y="61302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a:extLst>
            <a:ext uri="{FF2B5EF4-FFF2-40B4-BE49-F238E27FC236}">
              <a16:creationId xmlns:a16="http://schemas.microsoft.com/office/drawing/2014/main" id="{F9A27481-A736-4C01-9F8E-0E17744279B8}"/>
            </a:ext>
          </a:extLst>
        </xdr:cNvPr>
        <xdr:cNvSpPr/>
      </xdr:nvSpPr>
      <xdr:spPr>
        <a:xfrm>
          <a:off x="17399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95250</xdr:rowOff>
    </xdr:to>
    <xdr:cxnSp macro="">
      <xdr:nvCxnSpPr>
        <xdr:cNvPr id="80" name="直線コネクタ 79">
          <a:extLst>
            <a:ext uri="{FF2B5EF4-FFF2-40B4-BE49-F238E27FC236}">
              <a16:creationId xmlns:a16="http://schemas.microsoft.com/office/drawing/2014/main" id="{E02BC1D6-56E9-4554-BDEF-DC92FC78F074}"/>
            </a:ext>
          </a:extLst>
        </xdr:cNvPr>
        <xdr:cNvCxnSpPr/>
      </xdr:nvCxnSpPr>
      <xdr:spPr>
        <a:xfrm>
          <a:off x="1790700" y="609409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1" name="楕円 80">
          <a:extLst>
            <a:ext uri="{FF2B5EF4-FFF2-40B4-BE49-F238E27FC236}">
              <a16:creationId xmlns:a16="http://schemas.microsoft.com/office/drawing/2014/main" id="{96F3A55A-6543-44CA-BC0A-AE4933987995}"/>
            </a:ext>
          </a:extLst>
        </xdr:cNvPr>
        <xdr:cNvSpPr/>
      </xdr:nvSpPr>
      <xdr:spPr>
        <a:xfrm>
          <a:off x="96520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59055</xdr:rowOff>
    </xdr:to>
    <xdr:cxnSp macro="">
      <xdr:nvCxnSpPr>
        <xdr:cNvPr id="82" name="直線コネクタ 81">
          <a:extLst>
            <a:ext uri="{FF2B5EF4-FFF2-40B4-BE49-F238E27FC236}">
              <a16:creationId xmlns:a16="http://schemas.microsoft.com/office/drawing/2014/main" id="{FAF4DCEB-0371-464D-98EE-12E0E0B6E3B7}"/>
            </a:ext>
          </a:extLst>
        </xdr:cNvPr>
        <xdr:cNvCxnSpPr/>
      </xdr:nvCxnSpPr>
      <xdr:spPr>
        <a:xfrm>
          <a:off x="1008380" y="60540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9FEC35EF-E8B8-485B-9709-6DAAD5978F5A}"/>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30ACAA47-98EA-4AA2-8B58-3B6A2B4C1B69}"/>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821BC915-5231-4FCA-B9F9-6F73675255E8}"/>
            </a:ext>
          </a:extLst>
        </xdr:cNvPr>
        <xdr:cNvSpPr txBox="1"/>
      </xdr:nvSpPr>
      <xdr:spPr>
        <a:xfrm>
          <a:off x="16110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53097012-71DB-407A-844F-89925ED9149D}"/>
            </a:ext>
          </a:extLst>
        </xdr:cNvPr>
        <xdr:cNvSpPr txBox="1"/>
      </xdr:nvSpPr>
      <xdr:spPr>
        <a:xfrm>
          <a:off x="83630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3827</xdr:rowOff>
    </xdr:from>
    <xdr:ext cx="405111" cy="259045"/>
    <xdr:sp macro="" textlink="">
      <xdr:nvSpPr>
        <xdr:cNvPr id="87" name="n_1mainValue【図書館】&#10;有形固定資産減価償却率">
          <a:extLst>
            <a:ext uri="{FF2B5EF4-FFF2-40B4-BE49-F238E27FC236}">
              <a16:creationId xmlns:a16="http://schemas.microsoft.com/office/drawing/2014/main" id="{CB9608C6-1274-4EA7-934E-B71B6B326D86}"/>
            </a:ext>
          </a:extLst>
        </xdr:cNvPr>
        <xdr:cNvSpPr txBox="1"/>
      </xdr:nvSpPr>
      <xdr:spPr>
        <a:xfrm>
          <a:off x="317056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162577</xdr:rowOff>
    </xdr:from>
    <xdr:ext cx="405111" cy="259045"/>
    <xdr:sp macro="" textlink="">
      <xdr:nvSpPr>
        <xdr:cNvPr id="88" name="n_2mainValue【図書館】&#10;有形固定資産減価償却率">
          <a:extLst>
            <a:ext uri="{FF2B5EF4-FFF2-40B4-BE49-F238E27FC236}">
              <a16:creationId xmlns:a16="http://schemas.microsoft.com/office/drawing/2014/main" id="{0160CD8A-3023-44DE-962A-52193F7D9E9F}"/>
            </a:ext>
          </a:extLst>
        </xdr:cNvPr>
        <xdr:cNvSpPr txBox="1"/>
      </xdr:nvSpPr>
      <xdr:spPr>
        <a:xfrm>
          <a:off x="238570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9" name="n_3mainValue【図書館】&#10;有形固定資産減価償却率">
          <a:extLst>
            <a:ext uri="{FF2B5EF4-FFF2-40B4-BE49-F238E27FC236}">
              <a16:creationId xmlns:a16="http://schemas.microsoft.com/office/drawing/2014/main" id="{AF2C8250-F1B2-42E5-8BDE-9FE006901415}"/>
            </a:ext>
          </a:extLst>
        </xdr:cNvPr>
        <xdr:cNvSpPr txBox="1"/>
      </xdr:nvSpPr>
      <xdr:spPr>
        <a:xfrm>
          <a:off x="161100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90" name="n_4mainValue【図書館】&#10;有形固定資産減価償却率">
          <a:extLst>
            <a:ext uri="{FF2B5EF4-FFF2-40B4-BE49-F238E27FC236}">
              <a16:creationId xmlns:a16="http://schemas.microsoft.com/office/drawing/2014/main" id="{8B090A2F-9ACA-47DC-B05E-E226456F012B}"/>
            </a:ext>
          </a:extLst>
        </xdr:cNvPr>
        <xdr:cNvSpPr txBox="1"/>
      </xdr:nvSpPr>
      <xdr:spPr>
        <a:xfrm>
          <a:off x="83630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5040F43-E07D-4B27-90A8-56A929B3CA9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1778FC-D412-494F-A8DC-C6C8B14D107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A75F1CD-7274-4A14-97FD-85E2AF6CFFB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9D3C78B-9B83-4760-A1A9-39AE4E09F2D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801C0BD-8921-4495-BAF3-C6E9B57D1D5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4A9E0BC-9041-4853-8EFE-A3BCA4C9994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BE4F108-163F-4C57-A9A0-1DDFA3CA92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8BCF32B-116D-4DFD-85CA-D70B8950609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B78BFFD-96CC-476E-8331-FCB3F6580E1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519FE1-8998-494D-A10E-33460BCE010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27F3DAD-7CA6-4997-8097-C1751581EDF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8DB48F2-40B8-41BC-8228-B49E71B25B3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29FAF4F-FD50-4485-8FB4-86B59E2B78A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E869C83-39E7-49A1-9F50-C4E41EAE17E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8B9D262-DE31-43C5-ABF9-87C06CC786B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16AE338-2A8F-4191-B611-DB69ED0C762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DBC7F31-7C71-44F3-A9BC-2507A703054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C9E345F0-A056-4EB0-B017-D45BCCBDC2C6}"/>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F5FCDE4-BC8C-4CB8-80AD-28064A36462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B922C91C-AE68-477F-8028-8A6A32C1C8F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014E55B-385E-47C1-80E1-D78522E69C9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D9463B04-E2D5-47E5-B359-BE0AA8C73A8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D958B60B-1C2D-4070-94A7-D83B7EAEEDE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5E8FC2A3-6113-49E4-8B67-D277B1E7A67F}"/>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C5CCE679-BA0A-4F99-9EC0-733E9A574F02}"/>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F72651E2-D217-4572-9FF0-28547FEDC273}"/>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C48B870-7513-4DED-8BE4-BF27FE424CE7}"/>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BA777B9F-CD94-4282-9916-8F6E9A9FB744}"/>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A0BF224E-2CF4-42E4-B7D4-2154E0B6B140}"/>
            </a:ext>
          </a:extLst>
        </xdr:cNvPr>
        <xdr:cNvSpPr txBox="1"/>
      </xdr:nvSpPr>
      <xdr:spPr>
        <a:xfrm>
          <a:off x="925830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BCBDBE0E-3D87-4DAF-A7CA-07311DB8AA8D}"/>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DE925203-53BE-4ABD-9F6B-55823C466006}"/>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A53CD44-DE34-4F25-819E-27B2398EE470}"/>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14F01EC5-2207-4C12-8CC8-AC8E82F9792D}"/>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B7CB6E8C-28BB-46F9-B4CF-1F5BE63277D4}"/>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8D30A62-CF57-40E4-98ED-F48C7BDDDEA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F9DDF9-B29D-42A6-AD48-9711C233F5A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6666E6-3CCD-412E-9BE0-59776A3E024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2EE073-F7AE-448C-82D6-132162E9D8F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4BBC611-4612-465F-9660-614D15C181C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0" name="楕円 129">
          <a:extLst>
            <a:ext uri="{FF2B5EF4-FFF2-40B4-BE49-F238E27FC236}">
              <a16:creationId xmlns:a16="http://schemas.microsoft.com/office/drawing/2014/main" id="{C6ACCF3A-6BD5-4F43-854F-BB669B542EA1}"/>
            </a:ext>
          </a:extLst>
        </xdr:cNvPr>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1" name="【図書館】&#10;一人当たり面積該当値テキスト">
          <a:extLst>
            <a:ext uri="{FF2B5EF4-FFF2-40B4-BE49-F238E27FC236}">
              <a16:creationId xmlns:a16="http://schemas.microsoft.com/office/drawing/2014/main" id="{94D9D1AB-ECFD-4F74-8303-C0B1BE439184}"/>
            </a:ext>
          </a:extLst>
        </xdr:cNvPr>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2" name="楕円 131">
          <a:extLst>
            <a:ext uri="{FF2B5EF4-FFF2-40B4-BE49-F238E27FC236}">
              <a16:creationId xmlns:a16="http://schemas.microsoft.com/office/drawing/2014/main" id="{24EA63A2-6179-4B73-89E7-E889A25167E1}"/>
            </a:ext>
          </a:extLst>
        </xdr:cNvPr>
        <xdr:cNvSpPr/>
      </xdr:nvSpPr>
      <xdr:spPr>
        <a:xfrm>
          <a:off x="8445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39</xdr:row>
      <xdr:rowOff>69850</xdr:rowOff>
    </xdr:to>
    <xdr:cxnSp macro="">
      <xdr:nvCxnSpPr>
        <xdr:cNvPr id="133" name="直線コネクタ 132">
          <a:extLst>
            <a:ext uri="{FF2B5EF4-FFF2-40B4-BE49-F238E27FC236}">
              <a16:creationId xmlns:a16="http://schemas.microsoft.com/office/drawing/2014/main" id="{E429BB68-FFC7-4E2F-B700-2FD0B047A267}"/>
            </a:ext>
          </a:extLst>
        </xdr:cNvPr>
        <xdr:cNvCxnSpPr/>
      </xdr:nvCxnSpPr>
      <xdr:spPr>
        <a:xfrm flipV="1">
          <a:off x="8496300" y="6336030"/>
          <a:ext cx="723900" cy="2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4" name="楕円 133">
          <a:extLst>
            <a:ext uri="{FF2B5EF4-FFF2-40B4-BE49-F238E27FC236}">
              <a16:creationId xmlns:a16="http://schemas.microsoft.com/office/drawing/2014/main" id="{04C6D87C-6E05-47FA-82CA-53A182F5286F}"/>
            </a:ext>
          </a:extLst>
        </xdr:cNvPr>
        <xdr:cNvSpPr/>
      </xdr:nvSpPr>
      <xdr:spPr>
        <a:xfrm>
          <a:off x="7670800" y="6557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5" name="直線コネクタ 134">
          <a:extLst>
            <a:ext uri="{FF2B5EF4-FFF2-40B4-BE49-F238E27FC236}">
              <a16:creationId xmlns:a16="http://schemas.microsoft.com/office/drawing/2014/main" id="{07E7F4FA-24F0-49A6-A8E6-85D25BC78F67}"/>
            </a:ext>
          </a:extLst>
        </xdr:cNvPr>
        <xdr:cNvCxnSpPr/>
      </xdr:nvCxnSpPr>
      <xdr:spPr>
        <a:xfrm>
          <a:off x="7713980" y="6607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a:extLst>
            <a:ext uri="{FF2B5EF4-FFF2-40B4-BE49-F238E27FC236}">
              <a16:creationId xmlns:a16="http://schemas.microsoft.com/office/drawing/2014/main" id="{15E44B6E-61F3-4279-B643-201DD23D94AA}"/>
            </a:ext>
          </a:extLst>
        </xdr:cNvPr>
        <xdr:cNvSpPr/>
      </xdr:nvSpPr>
      <xdr:spPr>
        <a:xfrm>
          <a:off x="68732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82550</xdr:rowOff>
    </xdr:to>
    <xdr:cxnSp macro="">
      <xdr:nvCxnSpPr>
        <xdr:cNvPr id="137" name="直線コネクタ 136">
          <a:extLst>
            <a:ext uri="{FF2B5EF4-FFF2-40B4-BE49-F238E27FC236}">
              <a16:creationId xmlns:a16="http://schemas.microsoft.com/office/drawing/2014/main" id="{A226D46D-67DF-4361-ADD2-EC1DED5CA77A}"/>
            </a:ext>
          </a:extLst>
        </xdr:cNvPr>
        <xdr:cNvCxnSpPr/>
      </xdr:nvCxnSpPr>
      <xdr:spPr>
        <a:xfrm flipV="1">
          <a:off x="6924040" y="66078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a:extLst>
            <a:ext uri="{FF2B5EF4-FFF2-40B4-BE49-F238E27FC236}">
              <a16:creationId xmlns:a16="http://schemas.microsoft.com/office/drawing/2014/main" id="{904A2454-5735-4BC8-82B8-93555862389E}"/>
            </a:ext>
          </a:extLst>
        </xdr:cNvPr>
        <xdr:cNvSpPr/>
      </xdr:nvSpPr>
      <xdr:spPr>
        <a:xfrm>
          <a:off x="60985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a:extLst>
            <a:ext uri="{FF2B5EF4-FFF2-40B4-BE49-F238E27FC236}">
              <a16:creationId xmlns:a16="http://schemas.microsoft.com/office/drawing/2014/main" id="{CFD38E38-9517-4ECC-9659-7E2DE6FB7A72}"/>
            </a:ext>
          </a:extLst>
        </xdr:cNvPr>
        <xdr:cNvCxnSpPr/>
      </xdr:nvCxnSpPr>
      <xdr:spPr>
        <a:xfrm>
          <a:off x="6149340" y="66205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C520BCB9-4911-45C7-B17C-884F0626A2F6}"/>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0DB5E7DC-C172-4458-8A7E-DD4AC9948090}"/>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8EFED757-5A87-4A9F-8388-2086158DAD8D}"/>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C19F3086-DFFD-4706-A7B9-534DCC9134C3}"/>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44" name="n_1mainValue【図書館】&#10;一人当たり面積">
          <a:extLst>
            <a:ext uri="{FF2B5EF4-FFF2-40B4-BE49-F238E27FC236}">
              <a16:creationId xmlns:a16="http://schemas.microsoft.com/office/drawing/2014/main" id="{D20D42F6-8C11-4753-916A-9794E841AD9C}"/>
            </a:ext>
          </a:extLst>
        </xdr:cNvPr>
        <xdr:cNvSpPr txBox="1"/>
      </xdr:nvSpPr>
      <xdr:spPr>
        <a:xfrm>
          <a:off x="8271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5" name="n_2mainValue【図書館】&#10;一人当たり面積">
          <a:extLst>
            <a:ext uri="{FF2B5EF4-FFF2-40B4-BE49-F238E27FC236}">
              <a16:creationId xmlns:a16="http://schemas.microsoft.com/office/drawing/2014/main" id="{F828239D-4490-4531-90D0-7773EDF76FC2}"/>
            </a:ext>
          </a:extLst>
        </xdr:cNvPr>
        <xdr:cNvSpPr txBox="1"/>
      </xdr:nvSpPr>
      <xdr:spPr>
        <a:xfrm>
          <a:off x="7509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a:extLst>
            <a:ext uri="{FF2B5EF4-FFF2-40B4-BE49-F238E27FC236}">
              <a16:creationId xmlns:a16="http://schemas.microsoft.com/office/drawing/2014/main" id="{37D27C02-E3BE-4CC9-A5BC-BC6A837DA94C}"/>
            </a:ext>
          </a:extLst>
        </xdr:cNvPr>
        <xdr:cNvSpPr txBox="1"/>
      </xdr:nvSpPr>
      <xdr:spPr>
        <a:xfrm>
          <a:off x="671202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a:extLst>
            <a:ext uri="{FF2B5EF4-FFF2-40B4-BE49-F238E27FC236}">
              <a16:creationId xmlns:a16="http://schemas.microsoft.com/office/drawing/2014/main" id="{41D0305A-ED00-439C-9485-D778106D35CC}"/>
            </a:ext>
          </a:extLst>
        </xdr:cNvPr>
        <xdr:cNvSpPr txBox="1"/>
      </xdr:nvSpPr>
      <xdr:spPr>
        <a:xfrm>
          <a:off x="5937327"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9AFBCFE-918D-4B9E-84A7-FBB50FDFBBA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3C16218-0765-4DA5-B7D9-DB70D1E268B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3833DEF-58DA-4D97-AA2E-1628291FE9F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429AF74-2077-4CEB-84D3-B67CCCE4747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CD05C3C-18DB-4151-8A57-422CFD0DC34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F689F20-117F-4CBB-8F48-FE8225FEB28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494763-08B7-4087-9428-DC1DEDD738F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28EF79A-276C-41E5-B02C-E5A4007A600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79E3B9C-8F85-4C7A-A100-DB4B3DBDB11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2D59F06-BBE1-403B-A0B8-07F37BFB233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7C80950-1919-4BE6-9780-9A86C4FF1F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DF17E95-D6B5-4C48-9370-5BF51C12DD7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40745E0-86B8-4C0B-A5D8-FAE08AF4F4B5}"/>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4094D92-2A53-425A-A98C-3D9F43708B5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18BE738-D6E8-4AAE-9614-898D4DF1AD9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68DE961-2BC7-4C9F-83CC-6AFEB2E6D76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B910B5E8-914C-4D6A-A324-891B896AECC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0B0B458-2FF8-41B6-B119-B391834866F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728E835-3224-4A67-804A-81636006F8D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F6B0E06-4DC5-432E-B8C4-4515678A79A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290DE6C-6A36-43FB-91CB-683567FB5C3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6D053A1-C825-4CBD-B681-A2DDF6F75F2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8BA2290-F703-4B7E-8C0A-22BC4188C55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3A310F0-7B2B-4B75-AF6F-3948A23B6A2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AC0A8CB2-2C6F-4697-B692-F60424E13478}"/>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2D183C71-C4B0-45D9-87EC-0FC3BAD9F0E1}"/>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5F265D12-D221-41F1-BB80-B0561AD8953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BF4ACEB3-7190-4F8C-AD01-F787ACC36B1A}"/>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3D47474E-FAEA-44F8-891B-D90708A7DABC}"/>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8EFDB01-16F3-43E6-9077-07CDBAB03FEB}"/>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3CAD09A2-6AC5-45A7-934F-C6ECE896B3F2}"/>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8A1F2179-6D89-410E-BC7E-F1507EB80FF5}"/>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191E21E1-BFE9-4EC1-8B27-E2019F94818B}"/>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1D364524-3396-4915-B9BB-3C68182CED09}"/>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1EAC6E1C-9F21-4463-B817-77D9293B9FE3}"/>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07F2E5-BC79-4284-BB47-EFBDCB3F932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28EA46-4C8F-4996-9F55-CDDAC0331B0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134849-3C38-48F0-9516-5B91227BF06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6B62BE-7BDB-4D4E-9A93-A612ECA7560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D0A1839-A209-4DAC-8A70-E4CC2FED206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188" name="楕円 187">
          <a:extLst>
            <a:ext uri="{FF2B5EF4-FFF2-40B4-BE49-F238E27FC236}">
              <a16:creationId xmlns:a16="http://schemas.microsoft.com/office/drawing/2014/main" id="{CCE24029-70DB-4D74-98EB-6422860ED413}"/>
            </a:ext>
          </a:extLst>
        </xdr:cNvPr>
        <xdr:cNvSpPr/>
      </xdr:nvSpPr>
      <xdr:spPr>
        <a:xfrm>
          <a:off x="403606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AA45256-98AD-41E0-A057-8EA42C0C47E7}"/>
            </a:ext>
          </a:extLst>
        </xdr:cNvPr>
        <xdr:cNvSpPr txBox="1"/>
      </xdr:nvSpPr>
      <xdr:spPr>
        <a:xfrm>
          <a:off x="4124960" y="1055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90" name="楕円 189">
          <a:extLst>
            <a:ext uri="{FF2B5EF4-FFF2-40B4-BE49-F238E27FC236}">
              <a16:creationId xmlns:a16="http://schemas.microsoft.com/office/drawing/2014/main" id="{2C02604D-1FCB-4773-94E8-FA75482D3753}"/>
            </a:ext>
          </a:extLst>
        </xdr:cNvPr>
        <xdr:cNvSpPr/>
      </xdr:nvSpPr>
      <xdr:spPr>
        <a:xfrm>
          <a:off x="331216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97155</xdr:rowOff>
    </xdr:from>
    <xdr:to>
      <xdr:col>24</xdr:col>
      <xdr:colOff>63500</xdr:colOff>
      <xdr:row>63</xdr:row>
      <xdr:rowOff>125730</xdr:rowOff>
    </xdr:to>
    <xdr:cxnSp macro="">
      <xdr:nvCxnSpPr>
        <xdr:cNvPr id="191" name="直線コネクタ 190">
          <a:extLst>
            <a:ext uri="{FF2B5EF4-FFF2-40B4-BE49-F238E27FC236}">
              <a16:creationId xmlns:a16="http://schemas.microsoft.com/office/drawing/2014/main" id="{56CFC372-7CE6-4B8C-A09F-01EB4088661A}"/>
            </a:ext>
          </a:extLst>
        </xdr:cNvPr>
        <xdr:cNvCxnSpPr/>
      </xdr:nvCxnSpPr>
      <xdr:spPr>
        <a:xfrm>
          <a:off x="3355340" y="106584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xdr:rowOff>
    </xdr:from>
    <xdr:to>
      <xdr:col>15</xdr:col>
      <xdr:colOff>101600</xdr:colOff>
      <xdr:row>63</xdr:row>
      <xdr:rowOff>113665</xdr:rowOff>
    </xdr:to>
    <xdr:sp macro="" textlink="">
      <xdr:nvSpPr>
        <xdr:cNvPr id="192" name="楕円 191">
          <a:extLst>
            <a:ext uri="{FF2B5EF4-FFF2-40B4-BE49-F238E27FC236}">
              <a16:creationId xmlns:a16="http://schemas.microsoft.com/office/drawing/2014/main" id="{E3312CA8-254E-44E4-96B2-0CA7016FB523}"/>
            </a:ext>
          </a:extLst>
        </xdr:cNvPr>
        <xdr:cNvSpPr/>
      </xdr:nvSpPr>
      <xdr:spPr>
        <a:xfrm>
          <a:off x="25146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62865</xdr:rowOff>
    </xdr:from>
    <xdr:to>
      <xdr:col>19</xdr:col>
      <xdr:colOff>177800</xdr:colOff>
      <xdr:row>63</xdr:row>
      <xdr:rowOff>97155</xdr:rowOff>
    </xdr:to>
    <xdr:cxnSp macro="">
      <xdr:nvCxnSpPr>
        <xdr:cNvPr id="193" name="直線コネクタ 192">
          <a:extLst>
            <a:ext uri="{FF2B5EF4-FFF2-40B4-BE49-F238E27FC236}">
              <a16:creationId xmlns:a16="http://schemas.microsoft.com/office/drawing/2014/main" id="{B1A914C8-6FC7-4391-A19F-74F205512131}"/>
            </a:ext>
          </a:extLst>
        </xdr:cNvPr>
        <xdr:cNvCxnSpPr/>
      </xdr:nvCxnSpPr>
      <xdr:spPr>
        <a:xfrm>
          <a:off x="2565400" y="1062418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23495</xdr:rowOff>
    </xdr:from>
    <xdr:to>
      <xdr:col>10</xdr:col>
      <xdr:colOff>165100</xdr:colOff>
      <xdr:row>63</xdr:row>
      <xdr:rowOff>125095</xdr:rowOff>
    </xdr:to>
    <xdr:sp macro="" textlink="">
      <xdr:nvSpPr>
        <xdr:cNvPr id="194" name="楕円 193">
          <a:extLst>
            <a:ext uri="{FF2B5EF4-FFF2-40B4-BE49-F238E27FC236}">
              <a16:creationId xmlns:a16="http://schemas.microsoft.com/office/drawing/2014/main" id="{103E6B8B-4E87-455C-A901-59EBEE36F33C}"/>
            </a:ext>
          </a:extLst>
        </xdr:cNvPr>
        <xdr:cNvSpPr/>
      </xdr:nvSpPr>
      <xdr:spPr>
        <a:xfrm>
          <a:off x="17399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62865</xdr:rowOff>
    </xdr:from>
    <xdr:to>
      <xdr:col>15</xdr:col>
      <xdr:colOff>50800</xdr:colOff>
      <xdr:row>63</xdr:row>
      <xdr:rowOff>74295</xdr:rowOff>
    </xdr:to>
    <xdr:cxnSp macro="">
      <xdr:nvCxnSpPr>
        <xdr:cNvPr id="195" name="直線コネクタ 194">
          <a:extLst>
            <a:ext uri="{FF2B5EF4-FFF2-40B4-BE49-F238E27FC236}">
              <a16:creationId xmlns:a16="http://schemas.microsoft.com/office/drawing/2014/main" id="{5A965F47-4CD8-4343-8D7D-129C76E66104}"/>
            </a:ext>
          </a:extLst>
        </xdr:cNvPr>
        <xdr:cNvCxnSpPr/>
      </xdr:nvCxnSpPr>
      <xdr:spPr>
        <a:xfrm flipV="1">
          <a:off x="1790700" y="1062418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19685</xdr:rowOff>
    </xdr:from>
    <xdr:to>
      <xdr:col>6</xdr:col>
      <xdr:colOff>38100</xdr:colOff>
      <xdr:row>63</xdr:row>
      <xdr:rowOff>121285</xdr:rowOff>
    </xdr:to>
    <xdr:sp macro="" textlink="">
      <xdr:nvSpPr>
        <xdr:cNvPr id="196" name="楕円 195">
          <a:extLst>
            <a:ext uri="{FF2B5EF4-FFF2-40B4-BE49-F238E27FC236}">
              <a16:creationId xmlns:a16="http://schemas.microsoft.com/office/drawing/2014/main" id="{A8237B8A-B44C-4367-A625-4E341EC41771}"/>
            </a:ext>
          </a:extLst>
        </xdr:cNvPr>
        <xdr:cNvSpPr/>
      </xdr:nvSpPr>
      <xdr:spPr>
        <a:xfrm>
          <a:off x="965200" y="1058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70485</xdr:rowOff>
    </xdr:from>
    <xdr:to>
      <xdr:col>10</xdr:col>
      <xdr:colOff>114300</xdr:colOff>
      <xdr:row>63</xdr:row>
      <xdr:rowOff>74295</xdr:rowOff>
    </xdr:to>
    <xdr:cxnSp macro="">
      <xdr:nvCxnSpPr>
        <xdr:cNvPr id="197" name="直線コネクタ 196">
          <a:extLst>
            <a:ext uri="{FF2B5EF4-FFF2-40B4-BE49-F238E27FC236}">
              <a16:creationId xmlns:a16="http://schemas.microsoft.com/office/drawing/2014/main" id="{A03E698F-C4EA-4946-BB62-60B317122A6F}"/>
            </a:ext>
          </a:extLst>
        </xdr:cNvPr>
        <xdr:cNvCxnSpPr/>
      </xdr:nvCxnSpPr>
      <xdr:spPr>
        <a:xfrm>
          <a:off x="1008380" y="1063180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B3EBEE1E-0A18-44F1-B3F0-3D9E541B2650}"/>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23AC6889-540D-4392-B714-999B2B16640B}"/>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32A55354-5A29-43F3-8469-B24D5BBBC0F5}"/>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DBE34590-0F9A-4367-92FE-475F0DE3841F}"/>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202" name="n_1mainValue【体育館・プール】&#10;有形固定資産減価償却率">
          <a:extLst>
            <a:ext uri="{FF2B5EF4-FFF2-40B4-BE49-F238E27FC236}">
              <a16:creationId xmlns:a16="http://schemas.microsoft.com/office/drawing/2014/main" id="{DEE42680-B380-4B23-9DBC-954D47FF64B8}"/>
            </a:ext>
          </a:extLst>
        </xdr:cNvPr>
        <xdr:cNvSpPr txBox="1"/>
      </xdr:nvSpPr>
      <xdr:spPr>
        <a:xfrm>
          <a:off x="317056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104792</xdr:rowOff>
    </xdr:from>
    <xdr:ext cx="405111" cy="259045"/>
    <xdr:sp macro="" textlink="">
      <xdr:nvSpPr>
        <xdr:cNvPr id="203" name="n_2mainValue【体育館・プール】&#10;有形固定資産減価償却率">
          <a:extLst>
            <a:ext uri="{FF2B5EF4-FFF2-40B4-BE49-F238E27FC236}">
              <a16:creationId xmlns:a16="http://schemas.microsoft.com/office/drawing/2014/main" id="{FBE2ED5F-C263-46FB-AA2D-3E526583D098}"/>
            </a:ext>
          </a:extLst>
        </xdr:cNvPr>
        <xdr:cNvSpPr txBox="1"/>
      </xdr:nvSpPr>
      <xdr:spPr>
        <a:xfrm>
          <a:off x="238570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116222</xdr:rowOff>
    </xdr:from>
    <xdr:ext cx="405111" cy="259045"/>
    <xdr:sp macro="" textlink="">
      <xdr:nvSpPr>
        <xdr:cNvPr id="204" name="n_3mainValue【体育館・プール】&#10;有形固定資産減価償却率">
          <a:extLst>
            <a:ext uri="{FF2B5EF4-FFF2-40B4-BE49-F238E27FC236}">
              <a16:creationId xmlns:a16="http://schemas.microsoft.com/office/drawing/2014/main" id="{C00627BB-F069-46FE-9815-5737B0FC743E}"/>
            </a:ext>
          </a:extLst>
        </xdr:cNvPr>
        <xdr:cNvSpPr txBox="1"/>
      </xdr:nvSpPr>
      <xdr:spPr>
        <a:xfrm>
          <a:off x="161100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112412</xdr:rowOff>
    </xdr:from>
    <xdr:ext cx="405111" cy="259045"/>
    <xdr:sp macro="" textlink="">
      <xdr:nvSpPr>
        <xdr:cNvPr id="205" name="n_4mainValue【体育館・プール】&#10;有形固定資産減価償却率">
          <a:extLst>
            <a:ext uri="{FF2B5EF4-FFF2-40B4-BE49-F238E27FC236}">
              <a16:creationId xmlns:a16="http://schemas.microsoft.com/office/drawing/2014/main" id="{774FBE5A-F98A-4D30-9731-B1B9C9413CFF}"/>
            </a:ext>
          </a:extLst>
        </xdr:cNvPr>
        <xdr:cNvSpPr txBox="1"/>
      </xdr:nvSpPr>
      <xdr:spPr>
        <a:xfrm>
          <a:off x="83630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8A46417-CD6A-44EC-85D7-29AAE21BAF8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0C91634-2665-44C9-8BD6-5347714FDAC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ADD0CCC-2087-442C-A477-5E6F25A184E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275A3AB-AF61-4564-80CC-86443A1558E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A5F4572-F65E-48BE-BFB8-0E1AF4AF13F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B08BC75-0E22-423F-85F8-F71EE5D9452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9CCD952-8699-46FD-9903-8648A13C2B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BFDA916-070B-4E19-AB48-38501DA4068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CF0FE1E-3540-4226-9DAE-A1A34C7C049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4F65477-84A8-4850-9C31-AE922520E2C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83AAA1B-173D-4CB2-B598-E6F384BBE88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2524E33-0E04-4323-9C18-E69099D2DC2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21D40C2-6A13-46C6-8C4B-EB710C19A39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D7293B3C-A863-411E-B243-E609930DFADE}"/>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0E09113-D15E-467A-A890-62AED31528F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9D3CAA80-A545-4726-B0BE-AD198981B98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F3DC642-0D55-48E4-9E65-8E399A5E417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C92D607C-05FD-4F81-B96F-1C35B96690E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8A5C6D4-656A-4458-A3A5-D80D6FFDD16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7668E32-0EA8-4AD3-B141-816C04388FB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0D6CE3F-088D-413D-97D6-E0284CE1DE8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F532E1A-E412-4CFF-B784-C5E40F44A6C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A0BE943-02C5-4AE0-8A9B-B85C85A8C1A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8B734509-BB16-46DB-A77C-772FBC7107A5}"/>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38FB4214-B01F-4F3F-BD0A-BECA75454FB5}"/>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18D0CB90-B7AC-4CD0-AC4E-3135D89B558B}"/>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17C8677B-5695-4B17-8204-7D5DD9AF1176}"/>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CF3A26F2-5FF3-44B2-B89B-F48DE102506F}"/>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D551C6AE-F99E-4F38-A774-39C3939D1DE5}"/>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270B92E-B87E-4EF9-AC13-51313E9B3ED5}"/>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4AF6C82E-688E-450C-AA00-0BAB0114FFC6}"/>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F913C56C-7686-425D-8F04-5596715DC04A}"/>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4AE25664-CF91-4BF2-B5D6-C405BABB9D1A}"/>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AE2EECE4-63BB-45CA-8760-A230585179C8}"/>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F30E3E-CBFA-4A93-9B5E-42537A27947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004D98-64F9-41DA-8A81-622346BCE2A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0C38C6-97F8-4102-8363-428EAB289D0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CBE202-422B-46D4-ACCA-21BB79AE250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0A8FACC-2334-4CD0-8208-9D0F312967F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21590</xdr:rowOff>
    </xdr:from>
    <xdr:to>
      <xdr:col>55</xdr:col>
      <xdr:colOff>50800</xdr:colOff>
      <xdr:row>63</xdr:row>
      <xdr:rowOff>123190</xdr:rowOff>
    </xdr:to>
    <xdr:sp macro="" textlink="">
      <xdr:nvSpPr>
        <xdr:cNvPr id="245" name="楕円 244">
          <a:extLst>
            <a:ext uri="{FF2B5EF4-FFF2-40B4-BE49-F238E27FC236}">
              <a16:creationId xmlns:a16="http://schemas.microsoft.com/office/drawing/2014/main" id="{62322D4F-DD7B-4E7D-A771-00C7DDC73E5D}"/>
            </a:ext>
          </a:extLst>
        </xdr:cNvPr>
        <xdr:cNvSpPr/>
      </xdr:nvSpPr>
      <xdr:spPr>
        <a:xfrm>
          <a:off x="9192260" y="1058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107967</xdr:rowOff>
    </xdr:from>
    <xdr:ext cx="469744" cy="259045"/>
    <xdr:sp macro="" textlink="">
      <xdr:nvSpPr>
        <xdr:cNvPr id="246" name="【体育館・プール】&#10;一人当たり面積該当値テキスト">
          <a:extLst>
            <a:ext uri="{FF2B5EF4-FFF2-40B4-BE49-F238E27FC236}">
              <a16:creationId xmlns:a16="http://schemas.microsoft.com/office/drawing/2014/main" id="{174BC29F-3CE3-4244-91DB-4F43FD27C906}"/>
            </a:ext>
          </a:extLst>
        </xdr:cNvPr>
        <xdr:cNvSpPr txBox="1"/>
      </xdr:nvSpPr>
      <xdr:spPr>
        <a:xfrm>
          <a:off x="9258300"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47" name="楕円 246">
          <a:extLst>
            <a:ext uri="{FF2B5EF4-FFF2-40B4-BE49-F238E27FC236}">
              <a16:creationId xmlns:a16="http://schemas.microsoft.com/office/drawing/2014/main" id="{F8D83EE8-79CC-4393-A832-A28BCFB23991}"/>
            </a:ext>
          </a:extLst>
        </xdr:cNvPr>
        <xdr:cNvSpPr/>
      </xdr:nvSpPr>
      <xdr:spPr>
        <a:xfrm>
          <a:off x="844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72390</xdr:rowOff>
    </xdr:from>
    <xdr:to>
      <xdr:col>55</xdr:col>
      <xdr:colOff>0</xdr:colOff>
      <xdr:row>63</xdr:row>
      <xdr:rowOff>83820</xdr:rowOff>
    </xdr:to>
    <xdr:cxnSp macro="">
      <xdr:nvCxnSpPr>
        <xdr:cNvPr id="248" name="直線コネクタ 247">
          <a:extLst>
            <a:ext uri="{FF2B5EF4-FFF2-40B4-BE49-F238E27FC236}">
              <a16:creationId xmlns:a16="http://schemas.microsoft.com/office/drawing/2014/main" id="{939F7AA8-D7D0-468E-AFAC-4EFAD1E4104B}"/>
            </a:ext>
          </a:extLst>
        </xdr:cNvPr>
        <xdr:cNvCxnSpPr/>
      </xdr:nvCxnSpPr>
      <xdr:spPr>
        <a:xfrm flipV="1">
          <a:off x="8496300" y="1063371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33020</xdr:rowOff>
    </xdr:from>
    <xdr:to>
      <xdr:col>46</xdr:col>
      <xdr:colOff>38100</xdr:colOff>
      <xdr:row>63</xdr:row>
      <xdr:rowOff>134620</xdr:rowOff>
    </xdr:to>
    <xdr:sp macro="" textlink="">
      <xdr:nvSpPr>
        <xdr:cNvPr id="249" name="楕円 248">
          <a:extLst>
            <a:ext uri="{FF2B5EF4-FFF2-40B4-BE49-F238E27FC236}">
              <a16:creationId xmlns:a16="http://schemas.microsoft.com/office/drawing/2014/main" id="{444F0C95-7E90-4F44-98F5-288D0147661E}"/>
            </a:ext>
          </a:extLst>
        </xdr:cNvPr>
        <xdr:cNvSpPr/>
      </xdr:nvSpPr>
      <xdr:spPr>
        <a:xfrm>
          <a:off x="767080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83820</xdr:rowOff>
    </xdr:to>
    <xdr:cxnSp macro="">
      <xdr:nvCxnSpPr>
        <xdr:cNvPr id="250" name="直線コネクタ 249">
          <a:extLst>
            <a:ext uri="{FF2B5EF4-FFF2-40B4-BE49-F238E27FC236}">
              <a16:creationId xmlns:a16="http://schemas.microsoft.com/office/drawing/2014/main" id="{F0AF0CEC-97FD-4B08-910D-67AC28DB2B85}"/>
            </a:ext>
          </a:extLst>
        </xdr:cNvPr>
        <xdr:cNvCxnSpPr/>
      </xdr:nvCxnSpPr>
      <xdr:spPr>
        <a:xfrm>
          <a:off x="7713980" y="106451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36830</xdr:rowOff>
    </xdr:from>
    <xdr:to>
      <xdr:col>41</xdr:col>
      <xdr:colOff>101600</xdr:colOff>
      <xdr:row>63</xdr:row>
      <xdr:rowOff>138430</xdr:rowOff>
    </xdr:to>
    <xdr:sp macro="" textlink="">
      <xdr:nvSpPr>
        <xdr:cNvPr id="251" name="楕円 250">
          <a:extLst>
            <a:ext uri="{FF2B5EF4-FFF2-40B4-BE49-F238E27FC236}">
              <a16:creationId xmlns:a16="http://schemas.microsoft.com/office/drawing/2014/main" id="{6A2161DC-FEE8-4AF6-A5B5-560883C2B7C5}"/>
            </a:ext>
          </a:extLst>
        </xdr:cNvPr>
        <xdr:cNvSpPr/>
      </xdr:nvSpPr>
      <xdr:spPr>
        <a:xfrm>
          <a:off x="687324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87630</xdr:rowOff>
    </xdr:to>
    <xdr:cxnSp macro="">
      <xdr:nvCxnSpPr>
        <xdr:cNvPr id="252" name="直線コネクタ 251">
          <a:extLst>
            <a:ext uri="{FF2B5EF4-FFF2-40B4-BE49-F238E27FC236}">
              <a16:creationId xmlns:a16="http://schemas.microsoft.com/office/drawing/2014/main" id="{4D5F0FB7-56AD-438B-B37B-B5480F1825EC}"/>
            </a:ext>
          </a:extLst>
        </xdr:cNvPr>
        <xdr:cNvCxnSpPr/>
      </xdr:nvCxnSpPr>
      <xdr:spPr>
        <a:xfrm flipV="1">
          <a:off x="6924040" y="106451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xdr:rowOff>
    </xdr:from>
    <xdr:to>
      <xdr:col>36</xdr:col>
      <xdr:colOff>165100</xdr:colOff>
      <xdr:row>63</xdr:row>
      <xdr:rowOff>115570</xdr:rowOff>
    </xdr:to>
    <xdr:sp macro="" textlink="">
      <xdr:nvSpPr>
        <xdr:cNvPr id="253" name="楕円 252">
          <a:extLst>
            <a:ext uri="{FF2B5EF4-FFF2-40B4-BE49-F238E27FC236}">
              <a16:creationId xmlns:a16="http://schemas.microsoft.com/office/drawing/2014/main" id="{3C01CD76-08EC-4CBC-BA92-ADF3600814B4}"/>
            </a:ext>
          </a:extLst>
        </xdr:cNvPr>
        <xdr:cNvSpPr/>
      </xdr:nvSpPr>
      <xdr:spPr>
        <a:xfrm>
          <a:off x="609854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64770</xdr:rowOff>
    </xdr:from>
    <xdr:to>
      <xdr:col>41</xdr:col>
      <xdr:colOff>50800</xdr:colOff>
      <xdr:row>63</xdr:row>
      <xdr:rowOff>87630</xdr:rowOff>
    </xdr:to>
    <xdr:cxnSp macro="">
      <xdr:nvCxnSpPr>
        <xdr:cNvPr id="254" name="直線コネクタ 253">
          <a:extLst>
            <a:ext uri="{FF2B5EF4-FFF2-40B4-BE49-F238E27FC236}">
              <a16:creationId xmlns:a16="http://schemas.microsoft.com/office/drawing/2014/main" id="{D731F304-E487-434E-8E42-D1DB7BFD103B}"/>
            </a:ext>
          </a:extLst>
        </xdr:cNvPr>
        <xdr:cNvCxnSpPr/>
      </xdr:nvCxnSpPr>
      <xdr:spPr>
        <a:xfrm>
          <a:off x="6149340" y="106260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38BCA8F9-7E15-4C5A-A011-E1970D08278C}"/>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200A6BB4-321D-48EE-A4AE-B147A109DA1D}"/>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786A8FFD-72E1-4445-9837-EE5F73945938}"/>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3C0254C6-8DBC-46D7-B89A-208C6567869B}"/>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125747</xdr:rowOff>
    </xdr:from>
    <xdr:ext cx="469744" cy="259045"/>
    <xdr:sp macro="" textlink="">
      <xdr:nvSpPr>
        <xdr:cNvPr id="259" name="n_1mainValue【体育館・プール】&#10;一人当たり面積">
          <a:extLst>
            <a:ext uri="{FF2B5EF4-FFF2-40B4-BE49-F238E27FC236}">
              <a16:creationId xmlns:a16="http://schemas.microsoft.com/office/drawing/2014/main" id="{AF130A96-1F8F-4FEB-8870-A18A6FB49565}"/>
            </a:ext>
          </a:extLst>
        </xdr:cNvPr>
        <xdr:cNvSpPr txBox="1"/>
      </xdr:nvSpPr>
      <xdr:spPr>
        <a:xfrm>
          <a:off x="827158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125747</xdr:rowOff>
    </xdr:from>
    <xdr:ext cx="469744" cy="259045"/>
    <xdr:sp macro="" textlink="">
      <xdr:nvSpPr>
        <xdr:cNvPr id="260" name="n_2mainValue【体育館・プール】&#10;一人当たり面積">
          <a:extLst>
            <a:ext uri="{FF2B5EF4-FFF2-40B4-BE49-F238E27FC236}">
              <a16:creationId xmlns:a16="http://schemas.microsoft.com/office/drawing/2014/main" id="{F3F4ACED-6E44-4FCE-91D9-EC16F1143FC2}"/>
            </a:ext>
          </a:extLst>
        </xdr:cNvPr>
        <xdr:cNvSpPr txBox="1"/>
      </xdr:nvSpPr>
      <xdr:spPr>
        <a:xfrm>
          <a:off x="750958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129557</xdr:rowOff>
    </xdr:from>
    <xdr:ext cx="469744" cy="259045"/>
    <xdr:sp macro="" textlink="">
      <xdr:nvSpPr>
        <xdr:cNvPr id="261" name="n_3mainValue【体育館・プール】&#10;一人当たり面積">
          <a:extLst>
            <a:ext uri="{FF2B5EF4-FFF2-40B4-BE49-F238E27FC236}">
              <a16:creationId xmlns:a16="http://schemas.microsoft.com/office/drawing/2014/main" id="{6F1587F1-0283-415D-A905-7A94690B5CBA}"/>
            </a:ext>
          </a:extLst>
        </xdr:cNvPr>
        <xdr:cNvSpPr txBox="1"/>
      </xdr:nvSpPr>
      <xdr:spPr>
        <a:xfrm>
          <a:off x="67120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106697</xdr:rowOff>
    </xdr:from>
    <xdr:ext cx="469744" cy="259045"/>
    <xdr:sp macro="" textlink="">
      <xdr:nvSpPr>
        <xdr:cNvPr id="262" name="n_4mainValue【体育館・プール】&#10;一人当たり面積">
          <a:extLst>
            <a:ext uri="{FF2B5EF4-FFF2-40B4-BE49-F238E27FC236}">
              <a16:creationId xmlns:a16="http://schemas.microsoft.com/office/drawing/2014/main" id="{607271C6-581F-469C-97F8-22081016B9FD}"/>
            </a:ext>
          </a:extLst>
        </xdr:cNvPr>
        <xdr:cNvSpPr txBox="1"/>
      </xdr:nvSpPr>
      <xdr:spPr>
        <a:xfrm>
          <a:off x="59373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0894A0F-1035-49D3-892C-5B98D55EE9F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58449EC-768C-4E24-8824-CF58ED35655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AD2E55F-83E9-4E4E-9CD9-D9AA76E424A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823CBC3-0BA4-4D7F-9F71-A62802B66E6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95C3196-61C5-48EE-999B-4BB785D76E9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09AD100-13A0-4D4A-93DF-6FA7D38A005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9DAE49C-DCC5-434E-8112-4B8D2E98CCA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51F9132-570E-46FC-8EBF-8EAE82C2B351}"/>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EDA040A-B94C-4FC5-AA9C-6403581F07E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47AB37B6-E2D3-41ED-AF58-DFEDBB86D6B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9DD69C2C-85CF-4493-870B-F8312A69AB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A908F943-B20A-4CAA-BDF2-7E8FF3513A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CEAC8741-2B68-49F6-A034-4D39D1FEAD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8377D11-E048-4518-A8B1-1D3217026D9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E0682D44-7A91-4403-85CD-41047F0D0C3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2FFA0FC2-73E7-473E-BE9A-ADCF05F530A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7E6841DF-1DEF-4B3A-9B0B-53770EDE3AB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EF3A3B5-8A37-4845-AC7A-93BFAAFAFAB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96BF90B-6120-447B-A6DC-89385AC7A60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B9F89E7-5ED0-48A7-AF26-1B16A65F330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C477694B-EA97-4ADF-B021-3E1AAB21ED8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B882F9D-D4D9-4A1A-AF81-E217003FEA3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51B08E79-AE0E-415C-BF0D-0B018EF020D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F713AF3A-FFAD-4086-B2F4-F8DB0EF8AB2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1393C5B1-6B09-459E-BC90-494B0462E8C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AC586683-B011-4C77-85FB-47DB03B2BA9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F67EFA0A-07DA-4146-9DC0-FB75C983B49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78A1475A-27B7-4261-A327-C33B264BCDE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A6865E07-6687-4305-91EC-80B72746527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666AC32-709A-4A49-9171-9EF1CEF695E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ACD67799-1F4D-402E-BB5C-467734875A8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6BC0D9CB-EF99-42D3-9269-F70FBD200D6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4FE7E91-D1D9-40C6-B981-EA0EAA1BB3C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9748407A-C099-4F31-AB16-937D8B23B9D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714BA68D-9837-4AD7-B65E-447AB71E4F6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E3409811-F5CD-4F9A-BC1A-8DF130C47FF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8B32D55F-69DE-4498-986B-F1324917D8A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806C07E8-DF82-4562-AC4E-7EF90FE7D05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7A26CCB3-8577-4CA6-A5F4-FCD7FDA2A5A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EBAC4B2E-8CAE-4325-AE0C-D6ECD9C98A3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9F7B047D-5B45-4F86-8CB1-0B287E1198D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4" name="直線コネクタ 303">
          <a:extLst>
            <a:ext uri="{FF2B5EF4-FFF2-40B4-BE49-F238E27FC236}">
              <a16:creationId xmlns:a16="http://schemas.microsoft.com/office/drawing/2014/main" id="{6E24992F-EE8E-4437-BA1A-A869ECD80A87}"/>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F4DE25A9-5146-4B97-9262-DD7B49C2D01A}"/>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6" name="直線コネクタ 305">
          <a:extLst>
            <a:ext uri="{FF2B5EF4-FFF2-40B4-BE49-F238E27FC236}">
              <a16:creationId xmlns:a16="http://schemas.microsoft.com/office/drawing/2014/main" id="{8982A218-E468-4F9A-B2C2-978C2DFC0178}"/>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BBF8B517-EF14-4B2D-B217-F2B6A058410B}"/>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08" name="直線コネクタ 307">
          <a:extLst>
            <a:ext uri="{FF2B5EF4-FFF2-40B4-BE49-F238E27FC236}">
              <a16:creationId xmlns:a16="http://schemas.microsoft.com/office/drawing/2014/main" id="{9F4A9351-DFA7-4484-80DE-F8F779ACAF6B}"/>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CCA203EE-7A89-4CDB-B384-5A91BAFD39CA}"/>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10" name="フローチャート: 判断 309">
          <a:extLst>
            <a:ext uri="{FF2B5EF4-FFF2-40B4-BE49-F238E27FC236}">
              <a16:creationId xmlns:a16="http://schemas.microsoft.com/office/drawing/2014/main" id="{E0688DEF-EAE5-4736-B04C-0336679A116D}"/>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311" name="フローチャート: 判断 310">
          <a:extLst>
            <a:ext uri="{FF2B5EF4-FFF2-40B4-BE49-F238E27FC236}">
              <a16:creationId xmlns:a16="http://schemas.microsoft.com/office/drawing/2014/main" id="{675A07AE-E441-4ABA-BAB5-95C8E34B9628}"/>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12" name="フローチャート: 判断 311">
          <a:extLst>
            <a:ext uri="{FF2B5EF4-FFF2-40B4-BE49-F238E27FC236}">
              <a16:creationId xmlns:a16="http://schemas.microsoft.com/office/drawing/2014/main" id="{2B50059B-90FD-4AA1-B47D-A1415400098A}"/>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313" name="フローチャート: 判断 312">
          <a:extLst>
            <a:ext uri="{FF2B5EF4-FFF2-40B4-BE49-F238E27FC236}">
              <a16:creationId xmlns:a16="http://schemas.microsoft.com/office/drawing/2014/main" id="{F1E7D1F3-EC54-45CD-BDBF-2AF78446D27A}"/>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4" name="フローチャート: 判断 313">
          <a:extLst>
            <a:ext uri="{FF2B5EF4-FFF2-40B4-BE49-F238E27FC236}">
              <a16:creationId xmlns:a16="http://schemas.microsoft.com/office/drawing/2014/main" id="{A811125C-0DD3-452E-8E0D-657B209DFFFE}"/>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CE004E9-C170-48D2-9EE6-31C7372DFD8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D0C73AA-04D0-4B66-A066-278556D4EF6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809F08D-B1E1-4361-B220-414F313FE3B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497BFD1-89EE-4183-AAA7-26D4962EC72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F382606-75BD-416A-B37C-3C633A3C839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20" name="楕円 319">
          <a:extLst>
            <a:ext uri="{FF2B5EF4-FFF2-40B4-BE49-F238E27FC236}">
              <a16:creationId xmlns:a16="http://schemas.microsoft.com/office/drawing/2014/main" id="{69C1855E-E7E3-4F06-89C3-BC03745C97D3}"/>
            </a:ext>
          </a:extLst>
        </xdr:cNvPr>
        <xdr:cNvSpPr/>
      </xdr:nvSpPr>
      <xdr:spPr>
        <a:xfrm>
          <a:off x="403606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7D54F0AD-38AC-4065-B34E-76C70FB0CC84}"/>
            </a:ext>
          </a:extLst>
        </xdr:cNvPr>
        <xdr:cNvSpPr txBox="1"/>
      </xdr:nvSpPr>
      <xdr:spPr>
        <a:xfrm>
          <a:off x="412496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22" name="楕円 321">
          <a:extLst>
            <a:ext uri="{FF2B5EF4-FFF2-40B4-BE49-F238E27FC236}">
              <a16:creationId xmlns:a16="http://schemas.microsoft.com/office/drawing/2014/main" id="{8A58C304-70B2-4067-A54E-952ED61FD895}"/>
            </a:ext>
          </a:extLst>
        </xdr:cNvPr>
        <xdr:cNvSpPr/>
      </xdr:nvSpPr>
      <xdr:spPr>
        <a:xfrm>
          <a:off x="3312160" y="17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53339</xdr:rowOff>
    </xdr:to>
    <xdr:cxnSp macro="">
      <xdr:nvCxnSpPr>
        <xdr:cNvPr id="323" name="直線コネクタ 322">
          <a:extLst>
            <a:ext uri="{FF2B5EF4-FFF2-40B4-BE49-F238E27FC236}">
              <a16:creationId xmlns:a16="http://schemas.microsoft.com/office/drawing/2014/main" id="{D5B07297-1262-413C-BEA4-8FE247D05A99}"/>
            </a:ext>
          </a:extLst>
        </xdr:cNvPr>
        <xdr:cNvCxnSpPr/>
      </xdr:nvCxnSpPr>
      <xdr:spPr>
        <a:xfrm>
          <a:off x="3355340" y="17609820"/>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324" name="楕円 323">
          <a:extLst>
            <a:ext uri="{FF2B5EF4-FFF2-40B4-BE49-F238E27FC236}">
              <a16:creationId xmlns:a16="http://schemas.microsoft.com/office/drawing/2014/main" id="{C60FC24F-769D-4CC0-8226-0E46D1B06C67}"/>
            </a:ext>
          </a:extLst>
        </xdr:cNvPr>
        <xdr:cNvSpPr/>
      </xdr:nvSpPr>
      <xdr:spPr>
        <a:xfrm>
          <a:off x="25146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7620</xdr:rowOff>
    </xdr:to>
    <xdr:cxnSp macro="">
      <xdr:nvCxnSpPr>
        <xdr:cNvPr id="325" name="直線コネクタ 324">
          <a:extLst>
            <a:ext uri="{FF2B5EF4-FFF2-40B4-BE49-F238E27FC236}">
              <a16:creationId xmlns:a16="http://schemas.microsoft.com/office/drawing/2014/main" id="{3146272B-7217-4471-946C-DB4EB019272B}"/>
            </a:ext>
          </a:extLst>
        </xdr:cNvPr>
        <xdr:cNvCxnSpPr/>
      </xdr:nvCxnSpPr>
      <xdr:spPr>
        <a:xfrm>
          <a:off x="2565400" y="175679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326" name="楕円 325">
          <a:extLst>
            <a:ext uri="{FF2B5EF4-FFF2-40B4-BE49-F238E27FC236}">
              <a16:creationId xmlns:a16="http://schemas.microsoft.com/office/drawing/2014/main" id="{B534E2A0-79E4-4B7D-8ACA-C1DCAB202C70}"/>
            </a:ext>
          </a:extLst>
        </xdr:cNvPr>
        <xdr:cNvSpPr/>
      </xdr:nvSpPr>
      <xdr:spPr>
        <a:xfrm>
          <a:off x="17399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133350</xdr:rowOff>
    </xdr:to>
    <xdr:cxnSp macro="">
      <xdr:nvCxnSpPr>
        <xdr:cNvPr id="327" name="直線コネクタ 326">
          <a:extLst>
            <a:ext uri="{FF2B5EF4-FFF2-40B4-BE49-F238E27FC236}">
              <a16:creationId xmlns:a16="http://schemas.microsoft.com/office/drawing/2014/main" id="{526244E7-4E2A-472B-A440-15F7D86E1A5F}"/>
            </a:ext>
          </a:extLst>
        </xdr:cNvPr>
        <xdr:cNvCxnSpPr/>
      </xdr:nvCxnSpPr>
      <xdr:spPr>
        <a:xfrm>
          <a:off x="1790700" y="175221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328" name="楕円 327">
          <a:extLst>
            <a:ext uri="{FF2B5EF4-FFF2-40B4-BE49-F238E27FC236}">
              <a16:creationId xmlns:a16="http://schemas.microsoft.com/office/drawing/2014/main" id="{9AAA12F7-3164-4D5B-B18F-3F11B9B17E2C}"/>
            </a:ext>
          </a:extLst>
        </xdr:cNvPr>
        <xdr:cNvSpPr/>
      </xdr:nvSpPr>
      <xdr:spPr>
        <a:xfrm>
          <a:off x="96520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87630</xdr:rowOff>
    </xdr:to>
    <xdr:cxnSp macro="">
      <xdr:nvCxnSpPr>
        <xdr:cNvPr id="329" name="直線コネクタ 328">
          <a:extLst>
            <a:ext uri="{FF2B5EF4-FFF2-40B4-BE49-F238E27FC236}">
              <a16:creationId xmlns:a16="http://schemas.microsoft.com/office/drawing/2014/main" id="{E77B59E0-77B5-4230-8A76-35697EE99A06}"/>
            </a:ext>
          </a:extLst>
        </xdr:cNvPr>
        <xdr:cNvCxnSpPr/>
      </xdr:nvCxnSpPr>
      <xdr:spPr>
        <a:xfrm>
          <a:off x="1008380" y="1747647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330" name="n_1aveValue【市民会館】&#10;有形固定資産減価償却率">
          <a:extLst>
            <a:ext uri="{FF2B5EF4-FFF2-40B4-BE49-F238E27FC236}">
              <a16:creationId xmlns:a16="http://schemas.microsoft.com/office/drawing/2014/main" id="{765E4AEA-8F14-47BD-BB4C-6B26C5FCDEAC}"/>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331" name="n_2aveValue【市民会館】&#10;有形固定資産減価償却率">
          <a:extLst>
            <a:ext uri="{FF2B5EF4-FFF2-40B4-BE49-F238E27FC236}">
              <a16:creationId xmlns:a16="http://schemas.microsoft.com/office/drawing/2014/main" id="{DE9EEFC2-CD3C-492B-A937-2D449EEDB486}"/>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332" name="n_3aveValue【市民会館】&#10;有形固定資産減価償却率">
          <a:extLst>
            <a:ext uri="{FF2B5EF4-FFF2-40B4-BE49-F238E27FC236}">
              <a16:creationId xmlns:a16="http://schemas.microsoft.com/office/drawing/2014/main" id="{7DC16A3C-2C24-4A89-B9FC-18897B763679}"/>
            </a:ext>
          </a:extLst>
        </xdr:cNvPr>
        <xdr:cNvSpPr txBox="1"/>
      </xdr:nvSpPr>
      <xdr:spPr>
        <a:xfrm>
          <a:off x="161100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333" name="n_4aveValue【市民会館】&#10;有形固定資産減価償却率">
          <a:extLst>
            <a:ext uri="{FF2B5EF4-FFF2-40B4-BE49-F238E27FC236}">
              <a16:creationId xmlns:a16="http://schemas.microsoft.com/office/drawing/2014/main" id="{F6F1CEC3-733C-4560-B567-6C118768CAB7}"/>
            </a:ext>
          </a:extLst>
        </xdr:cNvPr>
        <xdr:cNvSpPr txBox="1"/>
      </xdr:nvSpPr>
      <xdr:spPr>
        <a:xfrm>
          <a:off x="836304"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34" name="n_1mainValue【市民会館】&#10;有形固定資産減価償却率">
          <a:extLst>
            <a:ext uri="{FF2B5EF4-FFF2-40B4-BE49-F238E27FC236}">
              <a16:creationId xmlns:a16="http://schemas.microsoft.com/office/drawing/2014/main" id="{09D4121C-92F4-48B5-BACB-BFD54D8E8C60}"/>
            </a:ext>
          </a:extLst>
        </xdr:cNvPr>
        <xdr:cNvSpPr txBox="1"/>
      </xdr:nvSpPr>
      <xdr:spPr>
        <a:xfrm>
          <a:off x="317056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35" name="n_2mainValue【市民会館】&#10;有形固定資産減価償却率">
          <a:extLst>
            <a:ext uri="{FF2B5EF4-FFF2-40B4-BE49-F238E27FC236}">
              <a16:creationId xmlns:a16="http://schemas.microsoft.com/office/drawing/2014/main" id="{F7401BD6-3F3A-4731-B963-17368883E629}"/>
            </a:ext>
          </a:extLst>
        </xdr:cNvPr>
        <xdr:cNvSpPr txBox="1"/>
      </xdr:nvSpPr>
      <xdr:spPr>
        <a:xfrm>
          <a:off x="23857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336" name="n_3mainValue【市民会館】&#10;有形固定資産減価償却率">
          <a:extLst>
            <a:ext uri="{FF2B5EF4-FFF2-40B4-BE49-F238E27FC236}">
              <a16:creationId xmlns:a16="http://schemas.microsoft.com/office/drawing/2014/main" id="{239F9989-82D0-4FA3-A552-BB58485AC7D2}"/>
            </a:ext>
          </a:extLst>
        </xdr:cNvPr>
        <xdr:cNvSpPr txBox="1"/>
      </xdr:nvSpPr>
      <xdr:spPr>
        <a:xfrm>
          <a:off x="16110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337" name="n_4mainValue【市民会館】&#10;有形固定資産減価償却率">
          <a:extLst>
            <a:ext uri="{FF2B5EF4-FFF2-40B4-BE49-F238E27FC236}">
              <a16:creationId xmlns:a16="http://schemas.microsoft.com/office/drawing/2014/main" id="{D3FE8723-0915-49EA-BD41-4231F5C9FC23}"/>
            </a:ext>
          </a:extLst>
        </xdr:cNvPr>
        <xdr:cNvSpPr txBox="1"/>
      </xdr:nvSpPr>
      <xdr:spPr>
        <a:xfrm>
          <a:off x="8363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E9DE34A7-A808-4C4D-887F-43E43BE79A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317AAD0A-4D81-4117-9917-7473CC3C250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68F0F580-77CC-4852-89A3-F4BF6E06158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3855357E-D38F-431E-BC36-6B8739165AC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AAF6048-3AB3-4497-AF2F-122161E9E13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480A711-5382-4D4E-9021-DE54B3687DF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76684B09-187E-4D19-A25B-8C1A4543569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A55B4CE-2821-4463-BDCF-9FFAAF789DF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1B95AC97-326E-4F97-BA17-F0E4733CC30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AF08CF13-3D10-43F7-8F5D-CE73694468F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9696E39E-61CB-43BD-8CEA-8F1BECC05AF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F17C437E-B1CD-43F7-A886-C2427B28805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978B877C-C559-4B0A-8750-E10575235FC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AC4614D8-18E1-485C-BCDD-9780344EDFC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6310D1B4-68F6-46AB-9F02-A3ABC2043BC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7A1DA406-8DA9-4BB9-9B41-C8CE33ABE2F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3A144414-F9C8-4166-BC0D-F055EDFB006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F9B978C5-054F-4C00-AD01-C47D8C1A981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FA8CC599-0AC0-4731-9C6E-7D0EC6313FA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7EFF9759-656C-4914-BDB7-4E06307E27D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9557252E-CAF3-42AF-9745-07AAC187311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C91D24F2-3BC3-4DE4-8FFD-1DE7D821AD1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EDAFE4C8-1F63-4E40-A0CF-036F755650E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361" name="直線コネクタ 360">
          <a:extLst>
            <a:ext uri="{FF2B5EF4-FFF2-40B4-BE49-F238E27FC236}">
              <a16:creationId xmlns:a16="http://schemas.microsoft.com/office/drawing/2014/main" id="{2EC746F8-4205-46B9-AE74-CC30D7E30CB2}"/>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2" name="【市民会館】&#10;一人当たり面積最小値テキスト">
          <a:extLst>
            <a:ext uri="{FF2B5EF4-FFF2-40B4-BE49-F238E27FC236}">
              <a16:creationId xmlns:a16="http://schemas.microsoft.com/office/drawing/2014/main" id="{185286DE-77C2-425C-A27D-976D54786601}"/>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3" name="直線コネクタ 362">
          <a:extLst>
            <a:ext uri="{FF2B5EF4-FFF2-40B4-BE49-F238E27FC236}">
              <a16:creationId xmlns:a16="http://schemas.microsoft.com/office/drawing/2014/main" id="{855B6B69-592A-44A2-BE53-8352580C51DB}"/>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364" name="【市民会館】&#10;一人当たり面積最大値テキスト">
          <a:extLst>
            <a:ext uri="{FF2B5EF4-FFF2-40B4-BE49-F238E27FC236}">
              <a16:creationId xmlns:a16="http://schemas.microsoft.com/office/drawing/2014/main" id="{D4B9B7C1-B29A-415E-81CA-DC0099533917}"/>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365" name="直線コネクタ 364">
          <a:extLst>
            <a:ext uri="{FF2B5EF4-FFF2-40B4-BE49-F238E27FC236}">
              <a16:creationId xmlns:a16="http://schemas.microsoft.com/office/drawing/2014/main" id="{B806C34F-3CBB-49DC-8EAD-619200B350C5}"/>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6" name="【市民会館】&#10;一人当たり面積平均値テキスト">
          <a:extLst>
            <a:ext uri="{FF2B5EF4-FFF2-40B4-BE49-F238E27FC236}">
              <a16:creationId xmlns:a16="http://schemas.microsoft.com/office/drawing/2014/main" id="{D86C7BB1-8027-4BB4-89F3-6BB253D68D49}"/>
            </a:ext>
          </a:extLst>
        </xdr:cNvPr>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7" name="フローチャート: 判断 366">
          <a:extLst>
            <a:ext uri="{FF2B5EF4-FFF2-40B4-BE49-F238E27FC236}">
              <a16:creationId xmlns:a16="http://schemas.microsoft.com/office/drawing/2014/main" id="{D3A17226-E1BD-4410-882C-B5E0BB70AC05}"/>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68" name="フローチャート: 判断 367">
          <a:extLst>
            <a:ext uri="{FF2B5EF4-FFF2-40B4-BE49-F238E27FC236}">
              <a16:creationId xmlns:a16="http://schemas.microsoft.com/office/drawing/2014/main" id="{86D0813F-8C69-4A10-B0C8-D48E28576C9C}"/>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369" name="フローチャート: 判断 368">
          <a:extLst>
            <a:ext uri="{FF2B5EF4-FFF2-40B4-BE49-F238E27FC236}">
              <a16:creationId xmlns:a16="http://schemas.microsoft.com/office/drawing/2014/main" id="{AAB7D1B3-6089-46AB-A247-B4CF3E4325FA}"/>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370" name="フローチャート: 判断 369">
          <a:extLst>
            <a:ext uri="{FF2B5EF4-FFF2-40B4-BE49-F238E27FC236}">
              <a16:creationId xmlns:a16="http://schemas.microsoft.com/office/drawing/2014/main" id="{7B5391AD-01CC-4380-AA97-020B47A9856E}"/>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71" name="フローチャート: 判断 370">
          <a:extLst>
            <a:ext uri="{FF2B5EF4-FFF2-40B4-BE49-F238E27FC236}">
              <a16:creationId xmlns:a16="http://schemas.microsoft.com/office/drawing/2014/main" id="{800C41CA-33D3-4F33-B65E-3E8E0332B56C}"/>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FD5FE9A-759A-4E1A-AA14-DADC76FE39E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6889D75-D8C9-485D-BFE2-557BB9A6525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C552C02-8456-4029-ADC0-B2AEDB232DC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5B869C4-4A2E-4A70-8AE1-B4477451EC8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4B1A495-8EAE-4387-A69B-8922DC1F5DE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77" name="楕円 376">
          <a:extLst>
            <a:ext uri="{FF2B5EF4-FFF2-40B4-BE49-F238E27FC236}">
              <a16:creationId xmlns:a16="http://schemas.microsoft.com/office/drawing/2014/main" id="{C8A77C24-20F3-4B64-B919-CC1CF4B6B09D}"/>
            </a:ext>
          </a:extLst>
        </xdr:cNvPr>
        <xdr:cNvSpPr/>
      </xdr:nvSpPr>
      <xdr:spPr>
        <a:xfrm>
          <a:off x="9192260" y="1805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91457</xdr:rowOff>
    </xdr:from>
    <xdr:ext cx="469744" cy="259045"/>
    <xdr:sp macro="" textlink="">
      <xdr:nvSpPr>
        <xdr:cNvPr id="378" name="【市民会館】&#10;一人当たり面積該当値テキスト">
          <a:extLst>
            <a:ext uri="{FF2B5EF4-FFF2-40B4-BE49-F238E27FC236}">
              <a16:creationId xmlns:a16="http://schemas.microsoft.com/office/drawing/2014/main" id="{092B454E-6142-4826-BCF3-AD8CF620CE17}"/>
            </a:ext>
          </a:extLst>
        </xdr:cNvPr>
        <xdr:cNvSpPr txBox="1"/>
      </xdr:nvSpPr>
      <xdr:spPr>
        <a:xfrm>
          <a:off x="9258300"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79" name="楕円 378">
          <a:extLst>
            <a:ext uri="{FF2B5EF4-FFF2-40B4-BE49-F238E27FC236}">
              <a16:creationId xmlns:a16="http://schemas.microsoft.com/office/drawing/2014/main" id="{F4388304-440C-4EFF-BB0A-8F13ABB3F5E1}"/>
            </a:ext>
          </a:extLst>
        </xdr:cNvPr>
        <xdr:cNvSpPr/>
      </xdr:nvSpPr>
      <xdr:spPr>
        <a:xfrm>
          <a:off x="8445500" y="1805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380" name="直線コネクタ 379">
          <a:extLst>
            <a:ext uri="{FF2B5EF4-FFF2-40B4-BE49-F238E27FC236}">
              <a16:creationId xmlns:a16="http://schemas.microsoft.com/office/drawing/2014/main" id="{714F84E4-FCF6-4DF0-AADD-D0C80FB58EBA}"/>
            </a:ext>
          </a:extLst>
        </xdr:cNvPr>
        <xdr:cNvCxnSpPr/>
      </xdr:nvCxnSpPr>
      <xdr:spPr>
        <a:xfrm>
          <a:off x="8496300" y="181013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81" name="楕円 380">
          <a:extLst>
            <a:ext uri="{FF2B5EF4-FFF2-40B4-BE49-F238E27FC236}">
              <a16:creationId xmlns:a16="http://schemas.microsoft.com/office/drawing/2014/main" id="{7CDDEB5D-9076-496F-8EC4-F865F79DD767}"/>
            </a:ext>
          </a:extLst>
        </xdr:cNvPr>
        <xdr:cNvSpPr/>
      </xdr:nvSpPr>
      <xdr:spPr>
        <a:xfrm>
          <a:off x="7670800" y="1805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82" name="直線コネクタ 381">
          <a:extLst>
            <a:ext uri="{FF2B5EF4-FFF2-40B4-BE49-F238E27FC236}">
              <a16:creationId xmlns:a16="http://schemas.microsoft.com/office/drawing/2014/main" id="{65D4DEEB-8924-4F0B-9966-D73F62C1BFC2}"/>
            </a:ext>
          </a:extLst>
        </xdr:cNvPr>
        <xdr:cNvCxnSpPr/>
      </xdr:nvCxnSpPr>
      <xdr:spPr>
        <a:xfrm>
          <a:off x="7713980" y="181013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83" name="楕円 382">
          <a:extLst>
            <a:ext uri="{FF2B5EF4-FFF2-40B4-BE49-F238E27FC236}">
              <a16:creationId xmlns:a16="http://schemas.microsoft.com/office/drawing/2014/main" id="{7D1A0C92-1388-4197-9EEB-D876702A8FB5}"/>
            </a:ext>
          </a:extLst>
        </xdr:cNvPr>
        <xdr:cNvSpPr/>
      </xdr:nvSpPr>
      <xdr:spPr>
        <a:xfrm>
          <a:off x="6873240" y="1805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84" name="直線コネクタ 383">
          <a:extLst>
            <a:ext uri="{FF2B5EF4-FFF2-40B4-BE49-F238E27FC236}">
              <a16:creationId xmlns:a16="http://schemas.microsoft.com/office/drawing/2014/main" id="{E6FBE91C-BABA-45E6-961A-C78D22043118}"/>
            </a:ext>
          </a:extLst>
        </xdr:cNvPr>
        <xdr:cNvCxnSpPr/>
      </xdr:nvCxnSpPr>
      <xdr:spPr>
        <a:xfrm>
          <a:off x="6924040" y="181013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385" name="楕円 384">
          <a:extLst>
            <a:ext uri="{FF2B5EF4-FFF2-40B4-BE49-F238E27FC236}">
              <a16:creationId xmlns:a16="http://schemas.microsoft.com/office/drawing/2014/main" id="{95C5B987-C9A9-4A73-B455-E706AA792624}"/>
            </a:ext>
          </a:extLst>
        </xdr:cNvPr>
        <xdr:cNvSpPr/>
      </xdr:nvSpPr>
      <xdr:spPr>
        <a:xfrm>
          <a:off x="6098540" y="1805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386" name="直線コネクタ 385">
          <a:extLst>
            <a:ext uri="{FF2B5EF4-FFF2-40B4-BE49-F238E27FC236}">
              <a16:creationId xmlns:a16="http://schemas.microsoft.com/office/drawing/2014/main" id="{774E5995-AD8A-4162-9877-D26928FB0F79}"/>
            </a:ext>
          </a:extLst>
        </xdr:cNvPr>
        <xdr:cNvCxnSpPr/>
      </xdr:nvCxnSpPr>
      <xdr:spPr>
        <a:xfrm>
          <a:off x="6149340" y="181013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7" name="n_1aveValue【市民会館】&#10;一人当たり面積">
          <a:extLst>
            <a:ext uri="{FF2B5EF4-FFF2-40B4-BE49-F238E27FC236}">
              <a16:creationId xmlns:a16="http://schemas.microsoft.com/office/drawing/2014/main" id="{6C216F46-EEC0-4D95-937C-3CDD5E8B98E2}"/>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388" name="n_2aveValue【市民会館】&#10;一人当たり面積">
          <a:extLst>
            <a:ext uri="{FF2B5EF4-FFF2-40B4-BE49-F238E27FC236}">
              <a16:creationId xmlns:a16="http://schemas.microsoft.com/office/drawing/2014/main" id="{6CC9441D-49C2-47FF-8593-ECE08ED3B725}"/>
            </a:ext>
          </a:extLst>
        </xdr:cNvPr>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389" name="n_3aveValue【市民会館】&#10;一人当たり面積">
          <a:extLst>
            <a:ext uri="{FF2B5EF4-FFF2-40B4-BE49-F238E27FC236}">
              <a16:creationId xmlns:a16="http://schemas.microsoft.com/office/drawing/2014/main" id="{5BF22312-3854-4831-BDEE-1F75CD043448}"/>
            </a:ext>
          </a:extLst>
        </xdr:cNvPr>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90" name="n_4aveValue【市民会館】&#10;一人当たり面積">
          <a:extLst>
            <a:ext uri="{FF2B5EF4-FFF2-40B4-BE49-F238E27FC236}">
              <a16:creationId xmlns:a16="http://schemas.microsoft.com/office/drawing/2014/main" id="{6155835E-B0FE-4159-AFB4-71A73CFC3EF8}"/>
            </a:ext>
          </a:extLst>
        </xdr:cNvPr>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91" name="n_1mainValue【市民会館】&#10;一人当たり面積">
          <a:extLst>
            <a:ext uri="{FF2B5EF4-FFF2-40B4-BE49-F238E27FC236}">
              <a16:creationId xmlns:a16="http://schemas.microsoft.com/office/drawing/2014/main" id="{CA54C989-2616-42F9-9265-385F7D66D97D}"/>
            </a:ext>
          </a:extLst>
        </xdr:cNvPr>
        <xdr:cNvSpPr txBox="1"/>
      </xdr:nvSpPr>
      <xdr:spPr>
        <a:xfrm>
          <a:off x="827158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92" name="n_2mainValue【市民会館】&#10;一人当たり面積">
          <a:extLst>
            <a:ext uri="{FF2B5EF4-FFF2-40B4-BE49-F238E27FC236}">
              <a16:creationId xmlns:a16="http://schemas.microsoft.com/office/drawing/2014/main" id="{D2A353C1-8DB2-47D9-AF13-520E298D7E3F}"/>
            </a:ext>
          </a:extLst>
        </xdr:cNvPr>
        <xdr:cNvSpPr txBox="1"/>
      </xdr:nvSpPr>
      <xdr:spPr>
        <a:xfrm>
          <a:off x="750958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93" name="n_3mainValue【市民会館】&#10;一人当たり面積">
          <a:extLst>
            <a:ext uri="{FF2B5EF4-FFF2-40B4-BE49-F238E27FC236}">
              <a16:creationId xmlns:a16="http://schemas.microsoft.com/office/drawing/2014/main" id="{ECAD4155-1C70-44FD-8CED-E0FCD5091113}"/>
            </a:ext>
          </a:extLst>
        </xdr:cNvPr>
        <xdr:cNvSpPr txBox="1"/>
      </xdr:nvSpPr>
      <xdr:spPr>
        <a:xfrm>
          <a:off x="67120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394" name="n_4mainValue【市民会館】&#10;一人当たり面積">
          <a:extLst>
            <a:ext uri="{FF2B5EF4-FFF2-40B4-BE49-F238E27FC236}">
              <a16:creationId xmlns:a16="http://schemas.microsoft.com/office/drawing/2014/main" id="{A3C847AB-22EF-4DA9-A38E-9B20913207C3}"/>
            </a:ext>
          </a:extLst>
        </xdr:cNvPr>
        <xdr:cNvSpPr txBox="1"/>
      </xdr:nvSpPr>
      <xdr:spPr>
        <a:xfrm>
          <a:off x="59373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815C8EF-F98E-4ABD-BB4A-4A56B4C6A99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378C105-4D06-4D53-90A7-CA7784EFE2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633318A-899E-4250-8D2C-58CF2CBCB1B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8297D46-61A6-4F38-8851-7027B8F72C8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3801008-E5E1-4905-AD5E-B88EF60B13B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C39852B-4C63-4D65-86CF-CD3368DD474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D60ADCA-EEA7-4BE7-A617-9523E34956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F700EC2-ED3C-4090-A79D-4292809B877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B618D5B2-C79C-428C-A6BF-B54B80F26D6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C8284F3D-4489-4D70-B523-34C6D52C41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DD549566-1C09-4B87-9F27-F6038983DB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6709885B-A6AC-430C-B2EF-E18E47E6864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13E9F43F-198F-4732-ADF1-E032B65F185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C49CE193-F74A-4A8F-8345-87BC52F9586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3A62DB4-ADF6-4F1B-A28A-6157E6886B3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16B3639B-44FA-4FD0-99FE-6DED4B145592}"/>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8D4286E-F5D0-45D9-AEFB-31EEF49B723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99806D0E-0673-4A5C-9B40-D96D2F991B0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40A6D518-AB3E-441D-A6BD-FC72EC255EC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CB08BB8D-BA43-4835-A903-B34CB6F4A17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BB3F5630-57EA-4D4A-AC80-09799F7EFE6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F73C2438-EBEC-4637-9303-8A56A269F4E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8BCF73B2-075E-4241-9DD6-688E0583037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92018F8-41B6-4F4D-BCA5-775938FD887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E25D058F-2A6F-4A99-904B-889846DD571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3F96849-441F-4D73-8AEA-8E4D231D957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3682F85-4179-403E-8212-B0AC5E7B3EF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E396B9EC-1603-4253-AC86-3C48F1033E7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694DD65D-891A-4FFA-8803-EB4BA0B92F3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75C0444B-1BFF-4A40-B0FF-80C2E454BF3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9305570-68FD-45C7-9601-D88E6135363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74D6289D-D76A-49E1-96E4-471B948C6A7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19EB726-BD8A-4D90-A46F-1D97FC95DF5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6BCAC5E7-4993-403E-A9E9-A36DFAB608B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914A19F3-0367-4952-B10D-EDE72B96193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EFE5B056-D584-455E-B23D-5E14749B8CD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10DB51C2-B4B6-429B-866B-56B3009AF49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9C3BF8D4-C51E-4E3F-BC62-2DD960674E7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373709BB-6E1A-4B88-9E8E-3FACB26F74B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4D054633-1539-4AAF-8A4B-6BE62CB540C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B3713843-ABF9-4F44-AF41-6EFED339798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436" name="直線コネクタ 435">
          <a:extLst>
            <a:ext uri="{FF2B5EF4-FFF2-40B4-BE49-F238E27FC236}">
              <a16:creationId xmlns:a16="http://schemas.microsoft.com/office/drawing/2014/main" id="{6A187DA3-C7A1-447B-BB33-9D0294CAC223}"/>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D592E8C0-E632-4337-BD4E-F1F149DF01F1}"/>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38" name="直線コネクタ 437">
          <a:extLst>
            <a:ext uri="{FF2B5EF4-FFF2-40B4-BE49-F238E27FC236}">
              <a16:creationId xmlns:a16="http://schemas.microsoft.com/office/drawing/2014/main" id="{A1356B59-1A4B-4793-A8F8-7E480615A0F9}"/>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CFCBF6DB-5FC9-40D3-9889-EDAD294AED03}"/>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440" name="直線コネクタ 439">
          <a:extLst>
            <a:ext uri="{FF2B5EF4-FFF2-40B4-BE49-F238E27FC236}">
              <a16:creationId xmlns:a16="http://schemas.microsoft.com/office/drawing/2014/main" id="{9BA02DFF-EB69-44D9-8651-8174B1328EB5}"/>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3868694E-D13E-4994-BB96-72A8A829565F}"/>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442" name="フローチャート: 判断 441">
          <a:extLst>
            <a:ext uri="{FF2B5EF4-FFF2-40B4-BE49-F238E27FC236}">
              <a16:creationId xmlns:a16="http://schemas.microsoft.com/office/drawing/2014/main" id="{44F322B2-29BE-4FBF-99B5-38C7F668F345}"/>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443" name="フローチャート: 判断 442">
          <a:extLst>
            <a:ext uri="{FF2B5EF4-FFF2-40B4-BE49-F238E27FC236}">
              <a16:creationId xmlns:a16="http://schemas.microsoft.com/office/drawing/2014/main" id="{5CFB5827-DDCC-4EBC-B2C7-EDB7167E457E}"/>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44" name="フローチャート: 判断 443">
          <a:extLst>
            <a:ext uri="{FF2B5EF4-FFF2-40B4-BE49-F238E27FC236}">
              <a16:creationId xmlns:a16="http://schemas.microsoft.com/office/drawing/2014/main" id="{BA84AEBB-8737-4D2D-B0E3-FE98823E59D1}"/>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45" name="フローチャート: 判断 444">
          <a:extLst>
            <a:ext uri="{FF2B5EF4-FFF2-40B4-BE49-F238E27FC236}">
              <a16:creationId xmlns:a16="http://schemas.microsoft.com/office/drawing/2014/main" id="{CBB6E9AC-76FF-40E0-9FE7-30BD57AF6459}"/>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6" name="フローチャート: 判断 445">
          <a:extLst>
            <a:ext uri="{FF2B5EF4-FFF2-40B4-BE49-F238E27FC236}">
              <a16:creationId xmlns:a16="http://schemas.microsoft.com/office/drawing/2014/main" id="{C2BFC549-56E1-490D-8AE3-CD2E898FE086}"/>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5C3485A-2141-4CDB-A7B1-899C59A575D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E7C5D7C-D6FA-42D6-BA08-C3B5F18E05E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1360793-7657-4AA1-8B74-44493E3B35A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6F56A6F-5EEA-4DE7-9C42-542879A0EA0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A6AEF8C-3615-4F85-9025-C1ADA1074FB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452" name="楕円 451">
          <a:extLst>
            <a:ext uri="{FF2B5EF4-FFF2-40B4-BE49-F238E27FC236}">
              <a16:creationId xmlns:a16="http://schemas.microsoft.com/office/drawing/2014/main" id="{D8F922E4-E790-48D4-8A86-884AC804B907}"/>
            </a:ext>
          </a:extLst>
        </xdr:cNvPr>
        <xdr:cNvSpPr/>
      </xdr:nvSpPr>
      <xdr:spPr>
        <a:xfrm>
          <a:off x="14325600" y="101267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D61B6515-CD7A-4E91-A148-4827476EE677}"/>
            </a:ext>
          </a:extLst>
        </xdr:cNvPr>
        <xdr:cNvSpPr txBox="1"/>
      </xdr:nvSpPr>
      <xdr:spPr>
        <a:xfrm>
          <a:off x="144145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54" name="楕円 453">
          <a:extLst>
            <a:ext uri="{FF2B5EF4-FFF2-40B4-BE49-F238E27FC236}">
              <a16:creationId xmlns:a16="http://schemas.microsoft.com/office/drawing/2014/main" id="{150BBBE3-4BB0-426C-93B2-37AF9D6D1503}"/>
            </a:ext>
          </a:extLst>
        </xdr:cNvPr>
        <xdr:cNvSpPr/>
      </xdr:nvSpPr>
      <xdr:spPr>
        <a:xfrm>
          <a:off x="1357884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119199</xdr:rowOff>
    </xdr:to>
    <xdr:cxnSp macro="">
      <xdr:nvCxnSpPr>
        <xdr:cNvPr id="455" name="直線コネクタ 454">
          <a:extLst>
            <a:ext uri="{FF2B5EF4-FFF2-40B4-BE49-F238E27FC236}">
              <a16:creationId xmlns:a16="http://schemas.microsoft.com/office/drawing/2014/main" id="{32DA6061-7905-4449-BD01-8CB6F16B009D}"/>
            </a:ext>
          </a:extLst>
        </xdr:cNvPr>
        <xdr:cNvCxnSpPr/>
      </xdr:nvCxnSpPr>
      <xdr:spPr>
        <a:xfrm>
          <a:off x="13629640" y="1014004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56" name="楕円 455">
          <a:extLst>
            <a:ext uri="{FF2B5EF4-FFF2-40B4-BE49-F238E27FC236}">
              <a16:creationId xmlns:a16="http://schemas.microsoft.com/office/drawing/2014/main" id="{A396A2D6-C5D3-4492-96BB-78892430AD6E}"/>
            </a:ext>
          </a:extLst>
        </xdr:cNvPr>
        <xdr:cNvSpPr/>
      </xdr:nvSpPr>
      <xdr:spPr>
        <a:xfrm>
          <a:off x="12804140" y="1005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81643</xdr:rowOff>
    </xdr:to>
    <xdr:cxnSp macro="">
      <xdr:nvCxnSpPr>
        <xdr:cNvPr id="457" name="直線コネクタ 456">
          <a:extLst>
            <a:ext uri="{FF2B5EF4-FFF2-40B4-BE49-F238E27FC236}">
              <a16:creationId xmlns:a16="http://schemas.microsoft.com/office/drawing/2014/main" id="{246A301F-4002-4236-A45D-3133D3C52DA4}"/>
            </a:ext>
          </a:extLst>
        </xdr:cNvPr>
        <xdr:cNvCxnSpPr/>
      </xdr:nvCxnSpPr>
      <xdr:spPr>
        <a:xfrm>
          <a:off x="12854940" y="1010085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458" name="楕円 457">
          <a:extLst>
            <a:ext uri="{FF2B5EF4-FFF2-40B4-BE49-F238E27FC236}">
              <a16:creationId xmlns:a16="http://schemas.microsoft.com/office/drawing/2014/main" id="{6366950A-D419-43FA-AB12-83F9DB83BE3C}"/>
            </a:ext>
          </a:extLst>
        </xdr:cNvPr>
        <xdr:cNvSpPr/>
      </xdr:nvSpPr>
      <xdr:spPr>
        <a:xfrm>
          <a:off x="12029440" y="10014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42454</xdr:rowOff>
    </xdr:to>
    <xdr:cxnSp macro="">
      <xdr:nvCxnSpPr>
        <xdr:cNvPr id="459" name="直線コネクタ 458">
          <a:extLst>
            <a:ext uri="{FF2B5EF4-FFF2-40B4-BE49-F238E27FC236}">
              <a16:creationId xmlns:a16="http://schemas.microsoft.com/office/drawing/2014/main" id="{FCF88F1B-03FA-4B1E-959E-409D0D285A94}"/>
            </a:ext>
          </a:extLst>
        </xdr:cNvPr>
        <xdr:cNvCxnSpPr/>
      </xdr:nvCxnSpPr>
      <xdr:spPr>
        <a:xfrm>
          <a:off x="12072620" y="10061666"/>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460" name="楕円 459">
          <a:extLst>
            <a:ext uri="{FF2B5EF4-FFF2-40B4-BE49-F238E27FC236}">
              <a16:creationId xmlns:a16="http://schemas.microsoft.com/office/drawing/2014/main" id="{79441BDF-1BCD-44B9-92DF-4172910474FB}"/>
            </a:ext>
          </a:extLst>
        </xdr:cNvPr>
        <xdr:cNvSpPr/>
      </xdr:nvSpPr>
      <xdr:spPr>
        <a:xfrm>
          <a:off x="1123188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60</xdr:row>
      <xdr:rowOff>3266</xdr:rowOff>
    </xdr:to>
    <xdr:cxnSp macro="">
      <xdr:nvCxnSpPr>
        <xdr:cNvPr id="461" name="直線コネクタ 460">
          <a:extLst>
            <a:ext uri="{FF2B5EF4-FFF2-40B4-BE49-F238E27FC236}">
              <a16:creationId xmlns:a16="http://schemas.microsoft.com/office/drawing/2014/main" id="{EFD87EA5-D535-41D7-8BE6-A70F28AD902B}"/>
            </a:ext>
          </a:extLst>
        </xdr:cNvPr>
        <xdr:cNvCxnSpPr/>
      </xdr:nvCxnSpPr>
      <xdr:spPr>
        <a:xfrm>
          <a:off x="11282680" y="10026287"/>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53E0AB4F-1EC0-44B3-9BA6-3E47E2F76881}"/>
            </a:ext>
          </a:extLst>
        </xdr:cNvPr>
        <xdr:cNvSpPr txBox="1"/>
      </xdr:nvSpPr>
      <xdr:spPr>
        <a:xfrm>
          <a:off x="13437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56A80BFA-FA89-420D-94DB-C34B9ACC7203}"/>
            </a:ext>
          </a:extLst>
        </xdr:cNvPr>
        <xdr:cNvSpPr txBox="1"/>
      </xdr:nvSpPr>
      <xdr:spPr>
        <a:xfrm>
          <a:off x="12675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42D64B24-5E4B-47B7-B600-53B6A8A0EB8E}"/>
            </a:ext>
          </a:extLst>
        </xdr:cNvPr>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C2C6C88F-1918-42A3-9600-95EA1312DBE6}"/>
            </a:ext>
          </a:extLst>
        </xdr:cNvPr>
        <xdr:cNvSpPr txBox="1"/>
      </xdr:nvSpPr>
      <xdr:spPr>
        <a:xfrm>
          <a:off x="1110298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148970</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C10FFC49-16EF-480E-8DBF-707172FC22B4}"/>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C44D8CAA-29B2-471F-BB99-F012FC917080}"/>
            </a:ext>
          </a:extLst>
        </xdr:cNvPr>
        <xdr:cNvSpPr txBox="1"/>
      </xdr:nvSpPr>
      <xdr:spPr>
        <a:xfrm>
          <a:off x="1267524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42BE4739-7019-4A35-8D9F-228FD42C249A}"/>
            </a:ext>
          </a:extLst>
        </xdr:cNvPr>
        <xdr:cNvSpPr txBox="1"/>
      </xdr:nvSpPr>
      <xdr:spPr>
        <a:xfrm>
          <a:off x="119005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E03515B-65A0-43EC-A19C-DD9A1FC0BA31}"/>
            </a:ext>
          </a:extLst>
        </xdr:cNvPr>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13286E91-2D1B-42C2-9250-C2F58C16212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3256648B-A52A-40BC-8170-62E4ACFCC7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3035863B-A873-4F36-B200-B5A7E994700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B2864ABD-99E3-4529-965A-14D599597CD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3EF480F0-ADF6-49D4-9126-C977DABCB03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4E0C1D6-E542-4C68-BFE7-DE393B78B2D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B7BBAC10-FD47-45EE-AAFF-F3A29124D05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BA0858BA-60EB-488C-974E-C9007A7709F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C3BB4165-B019-48D4-8D48-9C3309CECF5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90A6129-C18F-43A3-96F6-6E1F2E5332B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45B3EC95-5167-481C-860A-BD0AB6C142E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BAA4793E-87FD-441E-91C2-EBDD5EA701FF}"/>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B1A649E2-E9FD-4106-B441-BE9712E462B8}"/>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9BC9B36A-D6B7-4662-AC2B-EEB1FFE4A7EA}"/>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A67872C4-8C5B-40D7-B2E3-4063E738C551}"/>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D9AD6387-3274-4651-8580-CC32D1ED0AD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CF2D9507-BA34-493A-BCA0-29E25BC4932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507B5955-F1E7-4CEF-9CDF-627FC0E5E82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1BD7CA9E-4001-4DB0-B935-18BBA53FDE3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980A270-BAF5-4CAE-99B3-27B5B782E41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14EB5D10-C8EC-4E19-B9D1-1C79B42F25F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491" name="直線コネクタ 490">
          <a:extLst>
            <a:ext uri="{FF2B5EF4-FFF2-40B4-BE49-F238E27FC236}">
              <a16:creationId xmlns:a16="http://schemas.microsoft.com/office/drawing/2014/main" id="{35DE6735-B1E9-424B-A709-FF17F9F6D5B4}"/>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B24A2BD5-A6C5-4737-AA6D-CCC87B84E15E}"/>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3" name="直線コネクタ 492">
          <a:extLst>
            <a:ext uri="{FF2B5EF4-FFF2-40B4-BE49-F238E27FC236}">
              <a16:creationId xmlns:a16="http://schemas.microsoft.com/office/drawing/2014/main" id="{30EB9CB8-DA69-46E6-B1E5-602F96749FCC}"/>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76A3B348-7E64-4399-80B3-5D18B210B104}"/>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5" name="直線コネクタ 494">
          <a:extLst>
            <a:ext uri="{FF2B5EF4-FFF2-40B4-BE49-F238E27FC236}">
              <a16:creationId xmlns:a16="http://schemas.microsoft.com/office/drawing/2014/main" id="{917D1969-AFE4-4B7A-A627-F18473F8D7D1}"/>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80EC9C19-02B6-40AF-B86C-BE518D0071E1}"/>
            </a:ext>
          </a:extLst>
        </xdr:cNvPr>
        <xdr:cNvSpPr txBox="1"/>
      </xdr:nvSpPr>
      <xdr:spPr>
        <a:xfrm>
          <a:off x="19547840" y="1030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97" name="フローチャート: 判断 496">
          <a:extLst>
            <a:ext uri="{FF2B5EF4-FFF2-40B4-BE49-F238E27FC236}">
              <a16:creationId xmlns:a16="http://schemas.microsoft.com/office/drawing/2014/main" id="{4F41CF7E-DA67-494C-A726-FDA115D2211B}"/>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498" name="フローチャート: 判断 497">
          <a:extLst>
            <a:ext uri="{FF2B5EF4-FFF2-40B4-BE49-F238E27FC236}">
              <a16:creationId xmlns:a16="http://schemas.microsoft.com/office/drawing/2014/main" id="{618D66C1-B721-4B07-8A04-D073D32F9277}"/>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499" name="フローチャート: 判断 498">
          <a:extLst>
            <a:ext uri="{FF2B5EF4-FFF2-40B4-BE49-F238E27FC236}">
              <a16:creationId xmlns:a16="http://schemas.microsoft.com/office/drawing/2014/main" id="{811006AF-552F-4DCC-88CD-595DCDBA2765}"/>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00" name="フローチャート: 判断 499">
          <a:extLst>
            <a:ext uri="{FF2B5EF4-FFF2-40B4-BE49-F238E27FC236}">
              <a16:creationId xmlns:a16="http://schemas.microsoft.com/office/drawing/2014/main" id="{9EE9FFFA-59F2-49DE-AA1F-5A5FA4C3E99A}"/>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1" name="フローチャート: 判断 500">
          <a:extLst>
            <a:ext uri="{FF2B5EF4-FFF2-40B4-BE49-F238E27FC236}">
              <a16:creationId xmlns:a16="http://schemas.microsoft.com/office/drawing/2014/main" id="{6C3A22CD-96B7-4CB3-9C5D-010067E186EF}"/>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659642E-EBB3-4858-9C85-4C6FF89FFCE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ACC84F6-7DAA-4112-89DD-96F0F3DE19A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5F927BB-6DB3-45FA-AD91-63F902CCCCC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E4B94AF-1C9B-4CDF-9A84-886B0CCDE58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8955988-C0F3-4E23-A9FC-0B41A3F9722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07" name="楕円 506">
          <a:extLst>
            <a:ext uri="{FF2B5EF4-FFF2-40B4-BE49-F238E27FC236}">
              <a16:creationId xmlns:a16="http://schemas.microsoft.com/office/drawing/2014/main" id="{77ECBB14-C4BE-4255-9019-7222853E62E8}"/>
            </a:ext>
          </a:extLst>
        </xdr:cNvPr>
        <xdr:cNvSpPr/>
      </xdr:nvSpPr>
      <xdr:spPr>
        <a:xfrm>
          <a:off x="194589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B99CAD96-7E22-4739-8745-0CD909C8EE0C}"/>
            </a:ext>
          </a:extLst>
        </xdr:cNvPr>
        <xdr:cNvSpPr txBox="1"/>
      </xdr:nvSpPr>
      <xdr:spPr>
        <a:xfrm>
          <a:off x="1954784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09" name="楕円 508">
          <a:extLst>
            <a:ext uri="{FF2B5EF4-FFF2-40B4-BE49-F238E27FC236}">
              <a16:creationId xmlns:a16="http://schemas.microsoft.com/office/drawing/2014/main" id="{656F0728-DCE2-42A2-A195-6758888B009A}"/>
            </a:ext>
          </a:extLst>
        </xdr:cNvPr>
        <xdr:cNvSpPr/>
      </xdr:nvSpPr>
      <xdr:spPr>
        <a:xfrm>
          <a:off x="1873504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125730</xdr:rowOff>
    </xdr:to>
    <xdr:cxnSp macro="">
      <xdr:nvCxnSpPr>
        <xdr:cNvPr id="510" name="直線コネクタ 509">
          <a:extLst>
            <a:ext uri="{FF2B5EF4-FFF2-40B4-BE49-F238E27FC236}">
              <a16:creationId xmlns:a16="http://schemas.microsoft.com/office/drawing/2014/main" id="{309E9072-CFCC-44D8-AB60-7ECCD4424535}"/>
            </a:ext>
          </a:extLst>
        </xdr:cNvPr>
        <xdr:cNvCxnSpPr/>
      </xdr:nvCxnSpPr>
      <xdr:spPr>
        <a:xfrm>
          <a:off x="18778220" y="10351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11" name="楕円 510">
          <a:extLst>
            <a:ext uri="{FF2B5EF4-FFF2-40B4-BE49-F238E27FC236}">
              <a16:creationId xmlns:a16="http://schemas.microsoft.com/office/drawing/2014/main" id="{EBC48670-A6F4-4FC3-91A1-7CFF7806287F}"/>
            </a:ext>
          </a:extLst>
        </xdr:cNvPr>
        <xdr:cNvSpPr/>
      </xdr:nvSpPr>
      <xdr:spPr>
        <a:xfrm>
          <a:off x="1793748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148590</xdr:rowOff>
    </xdr:to>
    <xdr:cxnSp macro="">
      <xdr:nvCxnSpPr>
        <xdr:cNvPr id="512" name="直線コネクタ 511">
          <a:extLst>
            <a:ext uri="{FF2B5EF4-FFF2-40B4-BE49-F238E27FC236}">
              <a16:creationId xmlns:a16="http://schemas.microsoft.com/office/drawing/2014/main" id="{7D80C84A-99EB-4CCD-8D04-49D47D69560D}"/>
            </a:ext>
          </a:extLst>
        </xdr:cNvPr>
        <xdr:cNvCxnSpPr/>
      </xdr:nvCxnSpPr>
      <xdr:spPr>
        <a:xfrm flipV="1">
          <a:off x="17988280" y="103517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13" name="楕円 512">
          <a:extLst>
            <a:ext uri="{FF2B5EF4-FFF2-40B4-BE49-F238E27FC236}">
              <a16:creationId xmlns:a16="http://schemas.microsoft.com/office/drawing/2014/main" id="{FF2B680E-178B-4240-B6EA-061F9C8CD425}"/>
            </a:ext>
          </a:extLst>
        </xdr:cNvPr>
        <xdr:cNvSpPr/>
      </xdr:nvSpPr>
      <xdr:spPr>
        <a:xfrm>
          <a:off x="1716278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514" name="直線コネクタ 513">
          <a:extLst>
            <a:ext uri="{FF2B5EF4-FFF2-40B4-BE49-F238E27FC236}">
              <a16:creationId xmlns:a16="http://schemas.microsoft.com/office/drawing/2014/main" id="{9AC9E27B-2F03-4770-93F7-AE9A09EF0360}"/>
            </a:ext>
          </a:extLst>
        </xdr:cNvPr>
        <xdr:cNvCxnSpPr/>
      </xdr:nvCxnSpPr>
      <xdr:spPr>
        <a:xfrm>
          <a:off x="17213580" y="10374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5" name="楕円 514">
          <a:extLst>
            <a:ext uri="{FF2B5EF4-FFF2-40B4-BE49-F238E27FC236}">
              <a16:creationId xmlns:a16="http://schemas.microsoft.com/office/drawing/2014/main" id="{AB7C8B8A-3F5A-4903-A242-83DA36988790}"/>
            </a:ext>
          </a:extLst>
        </xdr:cNvPr>
        <xdr:cNvSpPr/>
      </xdr:nvSpPr>
      <xdr:spPr>
        <a:xfrm>
          <a:off x="1638808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516" name="直線コネクタ 515">
          <a:extLst>
            <a:ext uri="{FF2B5EF4-FFF2-40B4-BE49-F238E27FC236}">
              <a16:creationId xmlns:a16="http://schemas.microsoft.com/office/drawing/2014/main" id="{7EA6AE90-A77B-49F0-98AF-14572F163CED}"/>
            </a:ext>
          </a:extLst>
        </xdr:cNvPr>
        <xdr:cNvCxnSpPr/>
      </xdr:nvCxnSpPr>
      <xdr:spPr>
        <a:xfrm>
          <a:off x="16431260" y="103746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517" name="n_1aveValue【保健センター・保健所】&#10;一人当たり面積">
          <a:extLst>
            <a:ext uri="{FF2B5EF4-FFF2-40B4-BE49-F238E27FC236}">
              <a16:creationId xmlns:a16="http://schemas.microsoft.com/office/drawing/2014/main" id="{D3FFC2FF-DC5B-4618-8782-22CD0017AB3E}"/>
            </a:ext>
          </a:extLst>
        </xdr:cNvPr>
        <xdr:cNvSpPr txBox="1"/>
      </xdr:nvSpPr>
      <xdr:spPr>
        <a:xfrm>
          <a:off x="18561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18" name="n_2aveValue【保健センター・保健所】&#10;一人当たり面積">
          <a:extLst>
            <a:ext uri="{FF2B5EF4-FFF2-40B4-BE49-F238E27FC236}">
              <a16:creationId xmlns:a16="http://schemas.microsoft.com/office/drawing/2014/main" id="{B7E05397-9BE5-42EE-84C8-ADEA94F7379B}"/>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19" name="n_3aveValue【保健センター・保健所】&#10;一人当たり面積">
          <a:extLst>
            <a:ext uri="{FF2B5EF4-FFF2-40B4-BE49-F238E27FC236}">
              <a16:creationId xmlns:a16="http://schemas.microsoft.com/office/drawing/2014/main" id="{5F37E5E1-4E0C-4880-860A-527A7179411F}"/>
            </a:ext>
          </a:extLst>
        </xdr:cNvPr>
        <xdr:cNvSpPr txBox="1"/>
      </xdr:nvSpPr>
      <xdr:spPr>
        <a:xfrm>
          <a:off x="170015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20" name="n_4aveValue【保健センター・保健所】&#10;一人当たり面積">
          <a:extLst>
            <a:ext uri="{FF2B5EF4-FFF2-40B4-BE49-F238E27FC236}">
              <a16:creationId xmlns:a16="http://schemas.microsoft.com/office/drawing/2014/main" id="{DA8BCCBF-4491-4049-B674-B7E859D6A784}"/>
            </a:ext>
          </a:extLst>
        </xdr:cNvPr>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21" name="n_1mainValue【保健センター・保健所】&#10;一人当たり面積">
          <a:extLst>
            <a:ext uri="{FF2B5EF4-FFF2-40B4-BE49-F238E27FC236}">
              <a16:creationId xmlns:a16="http://schemas.microsoft.com/office/drawing/2014/main" id="{731E89E8-982D-4FBE-A28F-3863875643FA}"/>
            </a:ext>
          </a:extLst>
        </xdr:cNvPr>
        <xdr:cNvSpPr txBox="1"/>
      </xdr:nvSpPr>
      <xdr:spPr>
        <a:xfrm>
          <a:off x="185611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22" name="n_2mainValue【保健センター・保健所】&#10;一人当たり面積">
          <a:extLst>
            <a:ext uri="{FF2B5EF4-FFF2-40B4-BE49-F238E27FC236}">
              <a16:creationId xmlns:a16="http://schemas.microsoft.com/office/drawing/2014/main" id="{6A3B8552-C346-45BF-B0FF-434DA9FFB080}"/>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23" name="n_3mainValue【保健センター・保健所】&#10;一人当たり面積">
          <a:extLst>
            <a:ext uri="{FF2B5EF4-FFF2-40B4-BE49-F238E27FC236}">
              <a16:creationId xmlns:a16="http://schemas.microsoft.com/office/drawing/2014/main" id="{0B7C2F05-CABF-4E56-A442-50F978D3B666}"/>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24" name="n_4mainValue【保健センター・保健所】&#10;一人当たり面積">
          <a:extLst>
            <a:ext uri="{FF2B5EF4-FFF2-40B4-BE49-F238E27FC236}">
              <a16:creationId xmlns:a16="http://schemas.microsoft.com/office/drawing/2014/main" id="{CCD47B6B-4BE9-4FFA-BC59-E8901C75165D}"/>
            </a:ext>
          </a:extLst>
        </xdr:cNvPr>
        <xdr:cNvSpPr txBox="1"/>
      </xdr:nvSpPr>
      <xdr:spPr>
        <a:xfrm>
          <a:off x="162268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72833D85-B0E7-464F-8283-63C0BD46594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4326EF28-E70D-4A09-87F1-F622A1E2BFC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9B550A38-2117-492F-9E2B-F6258A09D3E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EF280603-639D-44F2-A1B5-F0FA928A397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34384120-3B35-4DE8-BE58-764110742CC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87287586-5C95-45E9-889C-14CA75DB4A5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62C3D05C-F9D7-4489-B75A-F912C8FE89B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787536E6-7142-47F5-9F1A-07029499005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80391188-73FD-435A-862C-1E9E8BFA7DC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FA14D18D-23D2-4D5F-9B82-A3E66C057F3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54CE9637-F785-4613-8954-104C4DAA9AD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4CB2C5B5-6F24-470A-8877-F2B6682232A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40697DF3-9A56-4A43-BE40-3F8D5AD0B54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E05C9D3E-54C4-4ACC-AFC5-3C893AE3907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71499A5F-0164-4301-8F65-06B927B34C1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FBE68687-347D-4DA8-BDA2-99B50AF9D03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42D417E4-51A9-4918-86B8-952400D7052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D2061F53-1744-4A09-8F69-A5CB885BC91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8905A8CC-F0FD-46CA-A03E-DDAF6233725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EB659F5B-6714-495C-8D5C-3F8AD10BF71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A1FA3FC7-CDB9-4C8F-BDC0-FF114008F9D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D43B894E-D968-46EB-A7EF-0397699B3F5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ECD07559-FC69-4A6A-BF8B-F0E6E1E81DC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907A010-35A9-41CC-A1C6-9781E10077E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549" name="直線コネクタ 548">
          <a:extLst>
            <a:ext uri="{FF2B5EF4-FFF2-40B4-BE49-F238E27FC236}">
              <a16:creationId xmlns:a16="http://schemas.microsoft.com/office/drawing/2014/main" id="{EE73DAEC-B192-4A81-9882-E40B7DEE7257}"/>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01F26670-07D3-428E-B555-F34CD00F821A}"/>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51" name="直線コネクタ 550">
          <a:extLst>
            <a:ext uri="{FF2B5EF4-FFF2-40B4-BE49-F238E27FC236}">
              <a16:creationId xmlns:a16="http://schemas.microsoft.com/office/drawing/2014/main" id="{0F31A3DB-133C-4F17-A5C6-C5C76881628D}"/>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65C28E4E-B9BD-4812-B49B-4B200296F381}"/>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553" name="直線コネクタ 552">
          <a:extLst>
            <a:ext uri="{FF2B5EF4-FFF2-40B4-BE49-F238E27FC236}">
              <a16:creationId xmlns:a16="http://schemas.microsoft.com/office/drawing/2014/main" id="{55E897DA-9A6E-44B1-A7A9-16CD39CE5EA1}"/>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8F383DEF-D02C-42C4-B9FE-03202F8A82E0}"/>
            </a:ext>
          </a:extLst>
        </xdr:cNvPr>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55" name="フローチャート: 判断 554">
          <a:extLst>
            <a:ext uri="{FF2B5EF4-FFF2-40B4-BE49-F238E27FC236}">
              <a16:creationId xmlns:a16="http://schemas.microsoft.com/office/drawing/2014/main" id="{C0B80292-E578-4598-9549-894FE9D92BAD}"/>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56" name="フローチャート: 判断 555">
          <a:extLst>
            <a:ext uri="{FF2B5EF4-FFF2-40B4-BE49-F238E27FC236}">
              <a16:creationId xmlns:a16="http://schemas.microsoft.com/office/drawing/2014/main" id="{4E9BF441-D3EB-4DFC-A6F7-CE3DD4D3D6D0}"/>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57" name="フローチャート: 判断 556">
          <a:extLst>
            <a:ext uri="{FF2B5EF4-FFF2-40B4-BE49-F238E27FC236}">
              <a16:creationId xmlns:a16="http://schemas.microsoft.com/office/drawing/2014/main" id="{BC53F907-0D53-4CFE-BEE2-417B919A7A1B}"/>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558" name="フローチャート: 判断 557">
          <a:extLst>
            <a:ext uri="{FF2B5EF4-FFF2-40B4-BE49-F238E27FC236}">
              <a16:creationId xmlns:a16="http://schemas.microsoft.com/office/drawing/2014/main" id="{D0725CD8-C4F3-488C-B17B-23DDE9F0AD62}"/>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559" name="フローチャート: 判断 558">
          <a:extLst>
            <a:ext uri="{FF2B5EF4-FFF2-40B4-BE49-F238E27FC236}">
              <a16:creationId xmlns:a16="http://schemas.microsoft.com/office/drawing/2014/main" id="{3DD9C14A-414F-4F78-BF47-DA95BBBBB336}"/>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84FC696-1B63-4715-AE2C-D9A461D791B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48A20D1-BE41-487F-A6DC-C1C6470A76A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A336444-2B68-4CED-BFDA-D82DAFB0B9D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F3D94D9-EDEC-47C6-94C8-31036F1C5F1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C5DB62D-CD1D-4237-84B8-56C55273BA8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65" name="楕円 564">
          <a:extLst>
            <a:ext uri="{FF2B5EF4-FFF2-40B4-BE49-F238E27FC236}">
              <a16:creationId xmlns:a16="http://schemas.microsoft.com/office/drawing/2014/main" id="{BB093371-2FA9-4CDC-95FC-5AF405471C82}"/>
            </a:ext>
          </a:extLst>
        </xdr:cNvPr>
        <xdr:cNvSpPr/>
      </xdr:nvSpPr>
      <xdr:spPr>
        <a:xfrm>
          <a:off x="14325600" y="136766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120666</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D267D63D-1BB6-4C6B-8EDC-523026FB3239}"/>
            </a:ext>
          </a:extLst>
        </xdr:cNvPr>
        <xdr:cNvSpPr txBox="1"/>
      </xdr:nvSpPr>
      <xdr:spPr>
        <a:xfrm>
          <a:off x="144145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109220</xdr:rowOff>
    </xdr:from>
    <xdr:to>
      <xdr:col>81</xdr:col>
      <xdr:colOff>101600</xdr:colOff>
      <xdr:row>82</xdr:row>
      <xdr:rowOff>39370</xdr:rowOff>
    </xdr:to>
    <xdr:sp macro="" textlink="">
      <xdr:nvSpPr>
        <xdr:cNvPr id="567" name="楕円 566">
          <a:extLst>
            <a:ext uri="{FF2B5EF4-FFF2-40B4-BE49-F238E27FC236}">
              <a16:creationId xmlns:a16="http://schemas.microsoft.com/office/drawing/2014/main" id="{177353E1-6E00-4184-BE94-F100144507B2}"/>
            </a:ext>
          </a:extLst>
        </xdr:cNvPr>
        <xdr:cNvSpPr/>
      </xdr:nvSpPr>
      <xdr:spPr>
        <a:xfrm>
          <a:off x="1357884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148589</xdr:rowOff>
    </xdr:from>
    <xdr:to>
      <xdr:col>85</xdr:col>
      <xdr:colOff>127000</xdr:colOff>
      <xdr:row>81</xdr:row>
      <xdr:rowOff>160020</xdr:rowOff>
    </xdr:to>
    <xdr:cxnSp macro="">
      <xdr:nvCxnSpPr>
        <xdr:cNvPr id="568" name="直線コネクタ 567">
          <a:extLst>
            <a:ext uri="{FF2B5EF4-FFF2-40B4-BE49-F238E27FC236}">
              <a16:creationId xmlns:a16="http://schemas.microsoft.com/office/drawing/2014/main" id="{A0A9E909-8F2F-421E-8A6F-9E78013E49D8}"/>
            </a:ext>
          </a:extLst>
        </xdr:cNvPr>
        <xdr:cNvCxnSpPr/>
      </xdr:nvCxnSpPr>
      <xdr:spPr>
        <a:xfrm flipV="1">
          <a:off x="13629640" y="13727429"/>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569" name="楕円 568">
          <a:extLst>
            <a:ext uri="{FF2B5EF4-FFF2-40B4-BE49-F238E27FC236}">
              <a16:creationId xmlns:a16="http://schemas.microsoft.com/office/drawing/2014/main" id="{11A58713-6692-40A8-970E-9DEC37E4E9AC}"/>
            </a:ext>
          </a:extLst>
        </xdr:cNvPr>
        <xdr:cNvSpPr/>
      </xdr:nvSpPr>
      <xdr:spPr>
        <a:xfrm>
          <a:off x="1280414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81</xdr:row>
      <xdr:rowOff>160020</xdr:rowOff>
    </xdr:to>
    <xdr:cxnSp macro="">
      <xdr:nvCxnSpPr>
        <xdr:cNvPr id="570" name="直線コネクタ 569">
          <a:extLst>
            <a:ext uri="{FF2B5EF4-FFF2-40B4-BE49-F238E27FC236}">
              <a16:creationId xmlns:a16="http://schemas.microsoft.com/office/drawing/2014/main" id="{AE0A159E-9EFC-4FB3-87F7-A26FEA426748}"/>
            </a:ext>
          </a:extLst>
        </xdr:cNvPr>
        <xdr:cNvCxnSpPr/>
      </xdr:nvCxnSpPr>
      <xdr:spPr>
        <a:xfrm>
          <a:off x="12854940" y="137331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71" name="楕円 570">
          <a:extLst>
            <a:ext uri="{FF2B5EF4-FFF2-40B4-BE49-F238E27FC236}">
              <a16:creationId xmlns:a16="http://schemas.microsoft.com/office/drawing/2014/main" id="{3B101F91-3D74-4450-A7A9-C33FAD2484FF}"/>
            </a:ext>
          </a:extLst>
        </xdr:cNvPr>
        <xdr:cNvSpPr/>
      </xdr:nvSpPr>
      <xdr:spPr>
        <a:xfrm>
          <a:off x="12029440" y="1374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154305</xdr:rowOff>
    </xdr:from>
    <xdr:to>
      <xdr:col>76</xdr:col>
      <xdr:colOff>114300</xdr:colOff>
      <xdr:row>82</xdr:row>
      <xdr:rowOff>49530</xdr:rowOff>
    </xdr:to>
    <xdr:cxnSp macro="">
      <xdr:nvCxnSpPr>
        <xdr:cNvPr id="572" name="直線コネクタ 571">
          <a:extLst>
            <a:ext uri="{FF2B5EF4-FFF2-40B4-BE49-F238E27FC236}">
              <a16:creationId xmlns:a16="http://schemas.microsoft.com/office/drawing/2014/main" id="{8E5859BA-F092-409C-9DE3-B1A17CE69668}"/>
            </a:ext>
          </a:extLst>
        </xdr:cNvPr>
        <xdr:cNvCxnSpPr/>
      </xdr:nvCxnSpPr>
      <xdr:spPr>
        <a:xfrm flipV="1">
          <a:off x="12072620" y="1373314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573" name="楕円 572">
          <a:extLst>
            <a:ext uri="{FF2B5EF4-FFF2-40B4-BE49-F238E27FC236}">
              <a16:creationId xmlns:a16="http://schemas.microsoft.com/office/drawing/2014/main" id="{E5588B50-07B7-46F8-BD9D-28D4AF857E04}"/>
            </a:ext>
          </a:extLst>
        </xdr:cNvPr>
        <xdr:cNvSpPr/>
      </xdr:nvSpPr>
      <xdr:spPr>
        <a:xfrm>
          <a:off x="112318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49530</xdr:rowOff>
    </xdr:to>
    <xdr:cxnSp macro="">
      <xdr:nvCxnSpPr>
        <xdr:cNvPr id="574" name="直線コネクタ 573">
          <a:extLst>
            <a:ext uri="{FF2B5EF4-FFF2-40B4-BE49-F238E27FC236}">
              <a16:creationId xmlns:a16="http://schemas.microsoft.com/office/drawing/2014/main" id="{1E9AC46F-9EAD-49B0-943E-018C1250C859}"/>
            </a:ext>
          </a:extLst>
        </xdr:cNvPr>
        <xdr:cNvCxnSpPr/>
      </xdr:nvCxnSpPr>
      <xdr:spPr>
        <a:xfrm>
          <a:off x="11282680" y="1374648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575" name="n_1aveValue【消防施設】&#10;有形固定資産減価償却率">
          <a:extLst>
            <a:ext uri="{FF2B5EF4-FFF2-40B4-BE49-F238E27FC236}">
              <a16:creationId xmlns:a16="http://schemas.microsoft.com/office/drawing/2014/main" id="{447E1629-DCAF-49A9-9A1F-ADFAC8804676}"/>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576" name="n_2aveValue【消防施設】&#10;有形固定資産減価償却率">
          <a:extLst>
            <a:ext uri="{FF2B5EF4-FFF2-40B4-BE49-F238E27FC236}">
              <a16:creationId xmlns:a16="http://schemas.microsoft.com/office/drawing/2014/main" id="{2C619BC4-F70D-4250-A1F9-FAF60248B2E2}"/>
            </a:ext>
          </a:extLst>
        </xdr:cNvPr>
        <xdr:cNvSpPr txBox="1"/>
      </xdr:nvSpPr>
      <xdr:spPr>
        <a:xfrm>
          <a:off x="12675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577" name="n_3aveValue【消防施設】&#10;有形固定資産減価償却率">
          <a:extLst>
            <a:ext uri="{FF2B5EF4-FFF2-40B4-BE49-F238E27FC236}">
              <a16:creationId xmlns:a16="http://schemas.microsoft.com/office/drawing/2014/main" id="{97E38DF1-E1D0-4CC6-B4BE-6A65B634165E}"/>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578" name="n_4aveValue【消防施設】&#10;有形固定資産減価償却率">
          <a:extLst>
            <a:ext uri="{FF2B5EF4-FFF2-40B4-BE49-F238E27FC236}">
              <a16:creationId xmlns:a16="http://schemas.microsoft.com/office/drawing/2014/main" id="{3123A6A4-4204-4271-99EB-86A526348051}"/>
            </a:ext>
          </a:extLst>
        </xdr:cNvPr>
        <xdr:cNvSpPr txBox="1"/>
      </xdr:nvSpPr>
      <xdr:spPr>
        <a:xfrm>
          <a:off x="1110298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55897</xdr:rowOff>
    </xdr:from>
    <xdr:ext cx="405111" cy="259045"/>
    <xdr:sp macro="" textlink="">
      <xdr:nvSpPr>
        <xdr:cNvPr id="579" name="n_1mainValue【消防施設】&#10;有形固定資産減価償却率">
          <a:extLst>
            <a:ext uri="{FF2B5EF4-FFF2-40B4-BE49-F238E27FC236}">
              <a16:creationId xmlns:a16="http://schemas.microsoft.com/office/drawing/2014/main" id="{AE9E9491-BC69-46CD-A350-532AE5FD62F3}"/>
            </a:ext>
          </a:extLst>
        </xdr:cNvPr>
        <xdr:cNvSpPr txBox="1"/>
      </xdr:nvSpPr>
      <xdr:spPr>
        <a:xfrm>
          <a:off x="13437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50182</xdr:rowOff>
    </xdr:from>
    <xdr:ext cx="405111" cy="259045"/>
    <xdr:sp macro="" textlink="">
      <xdr:nvSpPr>
        <xdr:cNvPr id="580" name="n_2mainValue【消防施設】&#10;有形固定資産減価償却率">
          <a:extLst>
            <a:ext uri="{FF2B5EF4-FFF2-40B4-BE49-F238E27FC236}">
              <a16:creationId xmlns:a16="http://schemas.microsoft.com/office/drawing/2014/main" id="{D9F91A72-5803-4B7C-8432-578C7980A16E}"/>
            </a:ext>
          </a:extLst>
        </xdr:cNvPr>
        <xdr:cNvSpPr txBox="1"/>
      </xdr:nvSpPr>
      <xdr:spPr>
        <a:xfrm>
          <a:off x="126752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1" name="n_3mainValue【消防施設】&#10;有形固定資産減価償却率">
          <a:extLst>
            <a:ext uri="{FF2B5EF4-FFF2-40B4-BE49-F238E27FC236}">
              <a16:creationId xmlns:a16="http://schemas.microsoft.com/office/drawing/2014/main" id="{98F787B7-5640-47FF-8844-BBC904E64C36}"/>
            </a:ext>
          </a:extLst>
        </xdr:cNvPr>
        <xdr:cNvSpPr txBox="1"/>
      </xdr:nvSpPr>
      <xdr:spPr>
        <a:xfrm>
          <a:off x="1190054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67327</xdr:rowOff>
    </xdr:from>
    <xdr:ext cx="405111" cy="259045"/>
    <xdr:sp macro="" textlink="">
      <xdr:nvSpPr>
        <xdr:cNvPr id="582" name="n_4mainValue【消防施設】&#10;有形固定資産減価償却率">
          <a:extLst>
            <a:ext uri="{FF2B5EF4-FFF2-40B4-BE49-F238E27FC236}">
              <a16:creationId xmlns:a16="http://schemas.microsoft.com/office/drawing/2014/main" id="{A5A5953C-4CE7-40DA-8E4B-638420CC812D}"/>
            </a:ext>
          </a:extLst>
        </xdr:cNvPr>
        <xdr:cNvSpPr txBox="1"/>
      </xdr:nvSpPr>
      <xdr:spPr>
        <a:xfrm>
          <a:off x="1110298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3CA9934F-6610-4B13-8CB1-1AB37E2033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C8DF1BC-AC8B-4322-9F0A-9664BBE2F52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78EDF31-AE2F-4D22-992B-F7287BEB407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357CC99-9429-47A6-8345-BA0EF55A74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DF35BC3-2C89-4EB9-B91A-4A3894A2AEF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BCFCB78A-6AA6-430F-B482-C853C99D166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164FBE9-330B-416E-930A-CEB3FF466DA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EC0B433C-8921-4D6B-91B5-0C6E29D03F6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AF474A9A-B1FC-4895-9529-CAD53E6AA67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50C4BBFB-24D9-47A1-B5B9-6BAF9B21419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F66B6763-6064-494F-8CA7-E42457300A4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8264FD9-C278-4D2A-9E6B-B2D05C27C43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DD7FCE4-72C6-4294-B14F-FC511509097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2D1D7FBF-5538-4FBB-80FC-9EFA8460DDA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AE0D6660-B208-4E07-9642-D2F2293C626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BDDDB956-E627-49A9-8C47-6EF4BF05F84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EDB2778A-405D-46DF-8C72-62E1ED37C00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D2AAA301-0EE0-4B54-8285-2FE1DF1D1BB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F2878BE3-F0D0-4AEF-8F4B-0346A0F6E67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8B81CDA3-8E55-4A74-BE3D-EA198040F86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60FF965F-B050-4AB4-BC44-3CC404B7122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542843F3-2355-4A15-A756-CC00AC5746A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3B159963-7372-4FCF-81B2-0FF2F2300DC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606" name="直線コネクタ 605">
          <a:extLst>
            <a:ext uri="{FF2B5EF4-FFF2-40B4-BE49-F238E27FC236}">
              <a16:creationId xmlns:a16="http://schemas.microsoft.com/office/drawing/2014/main" id="{DCB1CD30-EF3C-4606-B9AD-361FEA36EB61}"/>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07" name="【消防施設】&#10;一人当たり面積最小値テキスト">
          <a:extLst>
            <a:ext uri="{FF2B5EF4-FFF2-40B4-BE49-F238E27FC236}">
              <a16:creationId xmlns:a16="http://schemas.microsoft.com/office/drawing/2014/main" id="{AC75B9D0-CC52-4D28-809F-77B9D9E9E69C}"/>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08" name="直線コネクタ 607">
          <a:extLst>
            <a:ext uri="{FF2B5EF4-FFF2-40B4-BE49-F238E27FC236}">
              <a16:creationId xmlns:a16="http://schemas.microsoft.com/office/drawing/2014/main" id="{D1C485C5-7692-4B14-8B26-7283054C0319}"/>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609" name="【消防施設】&#10;一人当たり面積最大値テキスト">
          <a:extLst>
            <a:ext uri="{FF2B5EF4-FFF2-40B4-BE49-F238E27FC236}">
              <a16:creationId xmlns:a16="http://schemas.microsoft.com/office/drawing/2014/main" id="{25D0C2FC-13C7-424D-B4C9-6FA91DF26123}"/>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610" name="直線コネクタ 609">
          <a:extLst>
            <a:ext uri="{FF2B5EF4-FFF2-40B4-BE49-F238E27FC236}">
              <a16:creationId xmlns:a16="http://schemas.microsoft.com/office/drawing/2014/main" id="{5A620F05-7DB2-478C-BBC2-C539E784C55E}"/>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1" name="【消防施設】&#10;一人当たり面積平均値テキスト">
          <a:extLst>
            <a:ext uri="{FF2B5EF4-FFF2-40B4-BE49-F238E27FC236}">
              <a16:creationId xmlns:a16="http://schemas.microsoft.com/office/drawing/2014/main" id="{005ED82B-50B3-45AA-9FAC-1455DBBE7242}"/>
            </a:ext>
          </a:extLst>
        </xdr:cNvPr>
        <xdr:cNvSpPr txBox="1"/>
      </xdr:nvSpPr>
      <xdr:spPr>
        <a:xfrm>
          <a:off x="19547840" y="1390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2" name="フローチャート: 判断 611">
          <a:extLst>
            <a:ext uri="{FF2B5EF4-FFF2-40B4-BE49-F238E27FC236}">
              <a16:creationId xmlns:a16="http://schemas.microsoft.com/office/drawing/2014/main" id="{A151EFB8-2EC6-4849-A8FF-D517CDE08EBA}"/>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03929A38-49F2-43EE-8DAA-E4F09B6860DD}"/>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12009D83-C2CB-42CE-958C-28347AC9C90F}"/>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615" name="フローチャート: 判断 614">
          <a:extLst>
            <a:ext uri="{FF2B5EF4-FFF2-40B4-BE49-F238E27FC236}">
              <a16:creationId xmlns:a16="http://schemas.microsoft.com/office/drawing/2014/main" id="{B828AA6A-8F99-4D33-9CE9-80B7B8E2EDD4}"/>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16" name="フローチャート: 判断 615">
          <a:extLst>
            <a:ext uri="{FF2B5EF4-FFF2-40B4-BE49-F238E27FC236}">
              <a16:creationId xmlns:a16="http://schemas.microsoft.com/office/drawing/2014/main" id="{6168C94E-7258-44D1-8670-2EE6CA6A2F3D}"/>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F5698D0-3085-4BE5-9C76-A48D9B8A459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3B5A078-5544-4875-88AD-D3DF334BEAD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18482ED-D7D6-4CA7-8B01-09E590554DA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59F3CD2-88E4-4EE2-8002-87F4D824A2F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8235E6F-8EBC-431E-BF3A-2BB1F17BAEA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622" name="楕円 621">
          <a:extLst>
            <a:ext uri="{FF2B5EF4-FFF2-40B4-BE49-F238E27FC236}">
              <a16:creationId xmlns:a16="http://schemas.microsoft.com/office/drawing/2014/main" id="{881A6385-7A7B-41F8-876E-E374B6E1A7E0}"/>
            </a:ext>
          </a:extLst>
        </xdr:cNvPr>
        <xdr:cNvSpPr/>
      </xdr:nvSpPr>
      <xdr:spPr>
        <a:xfrm>
          <a:off x="194589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23" name="【消防施設】&#10;一人当たり面積該当値テキスト">
          <a:extLst>
            <a:ext uri="{FF2B5EF4-FFF2-40B4-BE49-F238E27FC236}">
              <a16:creationId xmlns:a16="http://schemas.microsoft.com/office/drawing/2014/main" id="{B4BCE67E-509B-49D2-B36C-C0196D642533}"/>
            </a:ext>
          </a:extLst>
        </xdr:cNvPr>
        <xdr:cNvSpPr txBox="1"/>
      </xdr:nvSpPr>
      <xdr:spPr>
        <a:xfrm>
          <a:off x="19547840"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4" name="楕円 623">
          <a:extLst>
            <a:ext uri="{FF2B5EF4-FFF2-40B4-BE49-F238E27FC236}">
              <a16:creationId xmlns:a16="http://schemas.microsoft.com/office/drawing/2014/main" id="{3284FD1D-2069-43E0-9C1E-B5EE2FF890D5}"/>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114300</xdr:rowOff>
    </xdr:to>
    <xdr:cxnSp macro="">
      <xdr:nvCxnSpPr>
        <xdr:cNvPr id="625" name="直線コネクタ 624">
          <a:extLst>
            <a:ext uri="{FF2B5EF4-FFF2-40B4-BE49-F238E27FC236}">
              <a16:creationId xmlns:a16="http://schemas.microsoft.com/office/drawing/2014/main" id="{6A45E4EA-500B-4261-8DEF-46E7A77F40BE}"/>
            </a:ext>
          </a:extLst>
        </xdr:cNvPr>
        <xdr:cNvCxnSpPr/>
      </xdr:nvCxnSpPr>
      <xdr:spPr>
        <a:xfrm flipV="1">
          <a:off x="18778220" y="141833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6" name="楕円 625">
          <a:extLst>
            <a:ext uri="{FF2B5EF4-FFF2-40B4-BE49-F238E27FC236}">
              <a16:creationId xmlns:a16="http://schemas.microsoft.com/office/drawing/2014/main" id="{743D2CDF-0181-4AD5-AC6D-26E67479495B}"/>
            </a:ext>
          </a:extLst>
        </xdr:cNvPr>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27" name="直線コネクタ 626">
          <a:extLst>
            <a:ext uri="{FF2B5EF4-FFF2-40B4-BE49-F238E27FC236}">
              <a16:creationId xmlns:a16="http://schemas.microsoft.com/office/drawing/2014/main" id="{96EEEBFB-4DA4-40DD-AC64-2EBF67D58939}"/>
            </a:ext>
          </a:extLst>
        </xdr:cNvPr>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628" name="楕円 627">
          <a:extLst>
            <a:ext uri="{FF2B5EF4-FFF2-40B4-BE49-F238E27FC236}">
              <a16:creationId xmlns:a16="http://schemas.microsoft.com/office/drawing/2014/main" id="{63ADE02D-0234-4441-8FB7-0418F0DD8916}"/>
            </a:ext>
          </a:extLst>
        </xdr:cNvPr>
        <xdr:cNvSpPr/>
      </xdr:nvSpPr>
      <xdr:spPr>
        <a:xfrm>
          <a:off x="1716278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629" name="直線コネクタ 628">
          <a:extLst>
            <a:ext uri="{FF2B5EF4-FFF2-40B4-BE49-F238E27FC236}">
              <a16:creationId xmlns:a16="http://schemas.microsoft.com/office/drawing/2014/main" id="{4E6D84BA-F459-4961-A822-385B6480B580}"/>
            </a:ext>
          </a:extLst>
        </xdr:cNvPr>
        <xdr:cNvCxnSpPr/>
      </xdr:nvCxnSpPr>
      <xdr:spPr>
        <a:xfrm flipV="1">
          <a:off x="17213580" y="1419606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630" name="楕円 629">
          <a:extLst>
            <a:ext uri="{FF2B5EF4-FFF2-40B4-BE49-F238E27FC236}">
              <a16:creationId xmlns:a16="http://schemas.microsoft.com/office/drawing/2014/main" id="{88EB4281-4E79-49C7-B5BF-9E4455D0F7A5}"/>
            </a:ext>
          </a:extLst>
        </xdr:cNvPr>
        <xdr:cNvSpPr/>
      </xdr:nvSpPr>
      <xdr:spPr>
        <a:xfrm>
          <a:off x="1638808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631" name="直線コネクタ 630">
          <a:extLst>
            <a:ext uri="{FF2B5EF4-FFF2-40B4-BE49-F238E27FC236}">
              <a16:creationId xmlns:a16="http://schemas.microsoft.com/office/drawing/2014/main" id="{8139C6AD-8924-4D32-A642-785473547E34}"/>
            </a:ext>
          </a:extLst>
        </xdr:cNvPr>
        <xdr:cNvCxnSpPr/>
      </xdr:nvCxnSpPr>
      <xdr:spPr>
        <a:xfrm>
          <a:off x="16431260" y="141960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2" name="n_1aveValue【消防施設】&#10;一人当たり面積">
          <a:extLst>
            <a:ext uri="{FF2B5EF4-FFF2-40B4-BE49-F238E27FC236}">
              <a16:creationId xmlns:a16="http://schemas.microsoft.com/office/drawing/2014/main" id="{8C580582-5143-426F-B09F-9CEE3652F2B5}"/>
            </a:ext>
          </a:extLst>
        </xdr:cNvPr>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消防施設】&#10;一人当たり面積">
          <a:extLst>
            <a:ext uri="{FF2B5EF4-FFF2-40B4-BE49-F238E27FC236}">
              <a16:creationId xmlns:a16="http://schemas.microsoft.com/office/drawing/2014/main" id="{EC029D06-C564-4C79-BF9C-8479415E49C2}"/>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634" name="n_3aveValue【消防施設】&#10;一人当たり面積">
          <a:extLst>
            <a:ext uri="{FF2B5EF4-FFF2-40B4-BE49-F238E27FC236}">
              <a16:creationId xmlns:a16="http://schemas.microsoft.com/office/drawing/2014/main" id="{65C5CBBB-6EC4-4C70-BA48-3D6EAFDD5373}"/>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35" name="n_4aveValue【消防施設】&#10;一人当たり面積">
          <a:extLst>
            <a:ext uri="{FF2B5EF4-FFF2-40B4-BE49-F238E27FC236}">
              <a16:creationId xmlns:a16="http://schemas.microsoft.com/office/drawing/2014/main" id="{CF29AB06-D60F-4931-BF3E-CDA739F09179}"/>
            </a:ext>
          </a:extLst>
        </xdr:cNvPr>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6" name="n_1mainValue【消防施設】&#10;一人当たり面積">
          <a:extLst>
            <a:ext uri="{FF2B5EF4-FFF2-40B4-BE49-F238E27FC236}">
              <a16:creationId xmlns:a16="http://schemas.microsoft.com/office/drawing/2014/main" id="{68ED3531-4737-4240-B3F8-987C0921683F}"/>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7" name="n_2mainValue【消防施設】&#10;一人当たり面積">
          <a:extLst>
            <a:ext uri="{FF2B5EF4-FFF2-40B4-BE49-F238E27FC236}">
              <a16:creationId xmlns:a16="http://schemas.microsoft.com/office/drawing/2014/main" id="{B31B9716-C8E5-4089-B0F8-6916F5DD47DE}"/>
            </a:ext>
          </a:extLst>
        </xdr:cNvPr>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638" name="n_3mainValue【消防施設】&#10;一人当たり面積">
          <a:extLst>
            <a:ext uri="{FF2B5EF4-FFF2-40B4-BE49-F238E27FC236}">
              <a16:creationId xmlns:a16="http://schemas.microsoft.com/office/drawing/2014/main" id="{B679947B-5250-45E1-BE00-544E170647DA}"/>
            </a:ext>
          </a:extLst>
        </xdr:cNvPr>
        <xdr:cNvSpPr txBox="1"/>
      </xdr:nvSpPr>
      <xdr:spPr>
        <a:xfrm>
          <a:off x="17001567"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639" name="n_4mainValue【消防施設】&#10;一人当たり面積">
          <a:extLst>
            <a:ext uri="{FF2B5EF4-FFF2-40B4-BE49-F238E27FC236}">
              <a16:creationId xmlns:a16="http://schemas.microsoft.com/office/drawing/2014/main" id="{EB1A9E69-6EA2-4C5E-84C6-F4CB1EE61EB5}"/>
            </a:ext>
          </a:extLst>
        </xdr:cNvPr>
        <xdr:cNvSpPr txBox="1"/>
      </xdr:nvSpPr>
      <xdr:spPr>
        <a:xfrm>
          <a:off x="162268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17CBC6B-70D5-4F8A-8963-FB214E32D70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08C550E-7B19-4F9B-8B81-1CD2FBBCC57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499BA99-420A-402D-8F8B-E19351145A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A7AA5082-7F80-43CC-B23C-87C0A178CA9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C4BEF71D-B913-4292-B91C-B5517684094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C445FD1-0BBF-4A12-9E9C-C0F85F3FAB2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8ECF026C-A772-4AE5-A355-164A9A24CB7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1A8E732-2593-41F6-AD1F-FE6B303F646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39689C8-B5AC-4048-AC22-BE127EB57B9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386FB3E-CB22-4D95-93C4-DD1C48D9138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EEAB998-DD92-4A61-8D73-2E6E2F6F804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93940BA9-841B-4623-B2F6-B66D25E7AC0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F3125E1-90CC-4EBD-A7F5-363F7BF3426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FAD95F30-6E53-412F-8331-77E01CF2A69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EEE532C3-992E-4FED-AC66-E498F01606A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1604D04-57E6-4252-99B7-0D7E53A17FA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FA6A78C5-34EE-403D-8E68-CE0FD50E2E1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60ADC1E-EAE6-4A59-B9F6-60C2E349126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E18859-0408-4D2F-8911-5C8862B37E6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30FE591A-3E42-4A3F-A7D3-91E1DCB94C4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B2C3EBB0-D2AC-4CA6-95F9-2C4C085754E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14EB2F4-169A-4EDE-B25F-ACDBC8EF9C1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21E938E-BFAC-4BBC-8ACB-EA31BE0DA8C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B55A0456-7031-4AD4-9BF8-AAE4A0143BA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A6620C62-DA97-4CAB-AE0F-8134B880445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665" name="直線コネクタ 664">
          <a:extLst>
            <a:ext uri="{FF2B5EF4-FFF2-40B4-BE49-F238E27FC236}">
              <a16:creationId xmlns:a16="http://schemas.microsoft.com/office/drawing/2014/main" id="{B386D68E-868A-4353-87F6-4779C29A1B8E}"/>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666" name="【庁舎】&#10;有形固定資産減価償却率最小値テキスト">
          <a:extLst>
            <a:ext uri="{FF2B5EF4-FFF2-40B4-BE49-F238E27FC236}">
              <a16:creationId xmlns:a16="http://schemas.microsoft.com/office/drawing/2014/main" id="{B1D70B4C-73E6-45F0-ABD9-F6F4DB643F5E}"/>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667" name="直線コネクタ 666">
          <a:extLst>
            <a:ext uri="{FF2B5EF4-FFF2-40B4-BE49-F238E27FC236}">
              <a16:creationId xmlns:a16="http://schemas.microsoft.com/office/drawing/2014/main" id="{A7C89917-582E-4537-859B-8BE0672D65EB}"/>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68" name="【庁舎】&#10;有形固定資産減価償却率最大値テキスト">
          <a:extLst>
            <a:ext uri="{FF2B5EF4-FFF2-40B4-BE49-F238E27FC236}">
              <a16:creationId xmlns:a16="http://schemas.microsoft.com/office/drawing/2014/main" id="{CB5D226C-70F6-42C5-B4C7-E51848C7249C}"/>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69" name="直線コネクタ 668">
          <a:extLst>
            <a:ext uri="{FF2B5EF4-FFF2-40B4-BE49-F238E27FC236}">
              <a16:creationId xmlns:a16="http://schemas.microsoft.com/office/drawing/2014/main" id="{4B7728AA-D172-436C-B9D8-5DA6A766CBB7}"/>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70" name="【庁舎】&#10;有形固定資産減価償却率平均値テキスト">
          <a:extLst>
            <a:ext uri="{FF2B5EF4-FFF2-40B4-BE49-F238E27FC236}">
              <a16:creationId xmlns:a16="http://schemas.microsoft.com/office/drawing/2014/main" id="{05039174-7715-4A90-A31F-28AEB80078CA}"/>
            </a:ext>
          </a:extLst>
        </xdr:cNvPr>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71" name="フローチャート: 判断 670">
          <a:extLst>
            <a:ext uri="{FF2B5EF4-FFF2-40B4-BE49-F238E27FC236}">
              <a16:creationId xmlns:a16="http://schemas.microsoft.com/office/drawing/2014/main" id="{022E93D6-61BA-46C1-99DC-CDC882EBBA53}"/>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672" name="フローチャート: 判断 671">
          <a:extLst>
            <a:ext uri="{FF2B5EF4-FFF2-40B4-BE49-F238E27FC236}">
              <a16:creationId xmlns:a16="http://schemas.microsoft.com/office/drawing/2014/main" id="{B7CBA404-C19F-479A-B18E-42F345967E74}"/>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73" name="フローチャート: 判断 672">
          <a:extLst>
            <a:ext uri="{FF2B5EF4-FFF2-40B4-BE49-F238E27FC236}">
              <a16:creationId xmlns:a16="http://schemas.microsoft.com/office/drawing/2014/main" id="{A339BEE0-2D0E-40ED-B1FA-6254BABBD556}"/>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74" name="フローチャート: 判断 673">
          <a:extLst>
            <a:ext uri="{FF2B5EF4-FFF2-40B4-BE49-F238E27FC236}">
              <a16:creationId xmlns:a16="http://schemas.microsoft.com/office/drawing/2014/main" id="{2EF02850-DC4B-4702-97B5-B9B682A0A16D}"/>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75" name="フローチャート: 判断 674">
          <a:extLst>
            <a:ext uri="{FF2B5EF4-FFF2-40B4-BE49-F238E27FC236}">
              <a16:creationId xmlns:a16="http://schemas.microsoft.com/office/drawing/2014/main" id="{35FF8E0D-3FB9-4902-BE5A-B01F017C2E5B}"/>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82F1C99-603E-432B-AFCA-5786709F52B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152AE0D-0A91-4B8F-A967-43D03083C0B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06CCEE1-930B-4AA8-8FA2-27814904185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EC45673-F48A-492F-91D1-71606057A47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E84413B-8354-441F-8822-BF6CC879486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681" name="楕円 680">
          <a:extLst>
            <a:ext uri="{FF2B5EF4-FFF2-40B4-BE49-F238E27FC236}">
              <a16:creationId xmlns:a16="http://schemas.microsoft.com/office/drawing/2014/main" id="{2D16BEF0-2BF9-4B22-AE35-ED2502EA09DC}"/>
            </a:ext>
          </a:extLst>
        </xdr:cNvPr>
        <xdr:cNvSpPr/>
      </xdr:nvSpPr>
      <xdr:spPr>
        <a:xfrm>
          <a:off x="14325600" y="176112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682" name="【庁舎】&#10;有形固定資産減価償却率該当値テキスト">
          <a:extLst>
            <a:ext uri="{FF2B5EF4-FFF2-40B4-BE49-F238E27FC236}">
              <a16:creationId xmlns:a16="http://schemas.microsoft.com/office/drawing/2014/main" id="{5AA493C7-93D8-47AA-ACE4-E6A02F91B0CC}"/>
            </a:ext>
          </a:extLst>
        </xdr:cNvPr>
        <xdr:cNvSpPr txBox="1"/>
      </xdr:nvSpPr>
      <xdr:spPr>
        <a:xfrm>
          <a:off x="14414500"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683" name="楕円 682">
          <a:extLst>
            <a:ext uri="{FF2B5EF4-FFF2-40B4-BE49-F238E27FC236}">
              <a16:creationId xmlns:a16="http://schemas.microsoft.com/office/drawing/2014/main" id="{212B95D3-486D-4220-B6F4-130FF10FD547}"/>
            </a:ext>
          </a:extLst>
        </xdr:cNvPr>
        <xdr:cNvSpPr/>
      </xdr:nvSpPr>
      <xdr:spPr>
        <a:xfrm>
          <a:off x="13578840" y="17569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59871</xdr:rowOff>
    </xdr:to>
    <xdr:cxnSp macro="">
      <xdr:nvCxnSpPr>
        <xdr:cNvPr id="684" name="直線コネクタ 683">
          <a:extLst>
            <a:ext uri="{FF2B5EF4-FFF2-40B4-BE49-F238E27FC236}">
              <a16:creationId xmlns:a16="http://schemas.microsoft.com/office/drawing/2014/main" id="{AA665C06-BD49-4A07-98B3-8FDC6F1F9A22}"/>
            </a:ext>
          </a:extLst>
        </xdr:cNvPr>
        <xdr:cNvCxnSpPr/>
      </xdr:nvCxnSpPr>
      <xdr:spPr>
        <a:xfrm>
          <a:off x="13629640" y="17616351"/>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685" name="楕円 684">
          <a:extLst>
            <a:ext uri="{FF2B5EF4-FFF2-40B4-BE49-F238E27FC236}">
              <a16:creationId xmlns:a16="http://schemas.microsoft.com/office/drawing/2014/main" id="{ACADA8E3-1FEE-49A0-B2AC-A7E0BB493522}"/>
            </a:ext>
          </a:extLst>
        </xdr:cNvPr>
        <xdr:cNvSpPr/>
      </xdr:nvSpPr>
      <xdr:spPr>
        <a:xfrm>
          <a:off x="1280414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14151</xdr:rowOff>
    </xdr:to>
    <xdr:cxnSp macro="">
      <xdr:nvCxnSpPr>
        <xdr:cNvPr id="686" name="直線コネクタ 685">
          <a:extLst>
            <a:ext uri="{FF2B5EF4-FFF2-40B4-BE49-F238E27FC236}">
              <a16:creationId xmlns:a16="http://schemas.microsoft.com/office/drawing/2014/main" id="{4899FEB6-8EB1-4017-BC90-8F4C947BCF68}"/>
            </a:ext>
          </a:extLst>
        </xdr:cNvPr>
        <xdr:cNvCxnSpPr/>
      </xdr:nvCxnSpPr>
      <xdr:spPr>
        <a:xfrm>
          <a:off x="12854940" y="17580973"/>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49893</xdr:rowOff>
    </xdr:from>
    <xdr:to>
      <xdr:col>72</xdr:col>
      <xdr:colOff>38100</xdr:colOff>
      <xdr:row>104</xdr:row>
      <xdr:rowOff>151493</xdr:rowOff>
    </xdr:to>
    <xdr:sp macro="" textlink="">
      <xdr:nvSpPr>
        <xdr:cNvPr id="687" name="楕円 686">
          <a:extLst>
            <a:ext uri="{FF2B5EF4-FFF2-40B4-BE49-F238E27FC236}">
              <a16:creationId xmlns:a16="http://schemas.microsoft.com/office/drawing/2014/main" id="{29EC9850-6ED4-4DEA-A2D8-9A0933A7072D}"/>
            </a:ext>
          </a:extLst>
        </xdr:cNvPr>
        <xdr:cNvSpPr/>
      </xdr:nvSpPr>
      <xdr:spPr>
        <a:xfrm>
          <a:off x="12029440" y="17484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100693</xdr:rowOff>
    </xdr:from>
    <xdr:to>
      <xdr:col>76</xdr:col>
      <xdr:colOff>114300</xdr:colOff>
      <xdr:row>104</xdr:row>
      <xdr:rowOff>146413</xdr:rowOff>
    </xdr:to>
    <xdr:cxnSp macro="">
      <xdr:nvCxnSpPr>
        <xdr:cNvPr id="688" name="直線コネクタ 687">
          <a:extLst>
            <a:ext uri="{FF2B5EF4-FFF2-40B4-BE49-F238E27FC236}">
              <a16:creationId xmlns:a16="http://schemas.microsoft.com/office/drawing/2014/main" id="{E9E947B5-B0C0-48B3-959C-46B3EC876961}"/>
            </a:ext>
          </a:extLst>
        </xdr:cNvPr>
        <xdr:cNvCxnSpPr/>
      </xdr:nvCxnSpPr>
      <xdr:spPr>
        <a:xfrm>
          <a:off x="12072620" y="17535253"/>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689" name="楕円 688">
          <a:extLst>
            <a:ext uri="{FF2B5EF4-FFF2-40B4-BE49-F238E27FC236}">
              <a16:creationId xmlns:a16="http://schemas.microsoft.com/office/drawing/2014/main" id="{30034640-C590-4F68-8BC7-87F7FB91455A}"/>
            </a:ext>
          </a:extLst>
        </xdr:cNvPr>
        <xdr:cNvSpPr/>
      </xdr:nvSpPr>
      <xdr:spPr>
        <a:xfrm>
          <a:off x="1123188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100693</xdr:rowOff>
    </xdr:to>
    <xdr:cxnSp macro="">
      <xdr:nvCxnSpPr>
        <xdr:cNvPr id="690" name="直線コネクタ 689">
          <a:extLst>
            <a:ext uri="{FF2B5EF4-FFF2-40B4-BE49-F238E27FC236}">
              <a16:creationId xmlns:a16="http://schemas.microsoft.com/office/drawing/2014/main" id="{7DDBABD3-93C1-4183-A85B-E4EE91C30AE2}"/>
            </a:ext>
          </a:extLst>
        </xdr:cNvPr>
        <xdr:cNvCxnSpPr/>
      </xdr:nvCxnSpPr>
      <xdr:spPr>
        <a:xfrm>
          <a:off x="11282680" y="1749933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691" name="n_1aveValue【庁舎】&#10;有形固定資産減価償却率">
          <a:extLst>
            <a:ext uri="{FF2B5EF4-FFF2-40B4-BE49-F238E27FC236}">
              <a16:creationId xmlns:a16="http://schemas.microsoft.com/office/drawing/2014/main" id="{ABF640E9-4F7E-4EBD-9916-E758BB7DFFBF}"/>
            </a:ext>
          </a:extLst>
        </xdr:cNvPr>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692" name="n_2aveValue【庁舎】&#10;有形固定資産減価償却率">
          <a:extLst>
            <a:ext uri="{FF2B5EF4-FFF2-40B4-BE49-F238E27FC236}">
              <a16:creationId xmlns:a16="http://schemas.microsoft.com/office/drawing/2014/main" id="{2E0C9916-BF77-4093-9082-6F4BFE4877E3}"/>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3" name="n_3aveValue【庁舎】&#10;有形固定資産減価償却率">
          <a:extLst>
            <a:ext uri="{FF2B5EF4-FFF2-40B4-BE49-F238E27FC236}">
              <a16:creationId xmlns:a16="http://schemas.microsoft.com/office/drawing/2014/main" id="{24C8E0CF-579F-49F4-9436-D2ED7270CA0C}"/>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94" name="n_4aveValue【庁舎】&#10;有形固定資産減価償却率">
          <a:extLst>
            <a:ext uri="{FF2B5EF4-FFF2-40B4-BE49-F238E27FC236}">
              <a16:creationId xmlns:a16="http://schemas.microsoft.com/office/drawing/2014/main" id="{242CF66C-D01F-4424-8487-A2BC36F0C471}"/>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695" name="n_1mainValue【庁舎】&#10;有形固定資産減価償却率">
          <a:extLst>
            <a:ext uri="{FF2B5EF4-FFF2-40B4-BE49-F238E27FC236}">
              <a16:creationId xmlns:a16="http://schemas.microsoft.com/office/drawing/2014/main" id="{BCDB2019-C4CA-438D-AB13-ACD5974BBA73}"/>
            </a:ext>
          </a:extLst>
        </xdr:cNvPr>
        <xdr:cNvSpPr txBox="1"/>
      </xdr:nvSpPr>
      <xdr:spPr>
        <a:xfrm>
          <a:off x="134372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16890</xdr:rowOff>
    </xdr:from>
    <xdr:ext cx="405111" cy="259045"/>
    <xdr:sp macro="" textlink="">
      <xdr:nvSpPr>
        <xdr:cNvPr id="696" name="n_2mainValue【庁舎】&#10;有形固定資産減価償却率">
          <a:extLst>
            <a:ext uri="{FF2B5EF4-FFF2-40B4-BE49-F238E27FC236}">
              <a16:creationId xmlns:a16="http://schemas.microsoft.com/office/drawing/2014/main" id="{52E69E2E-94DA-49D7-B046-6336EC3286E1}"/>
            </a:ext>
          </a:extLst>
        </xdr:cNvPr>
        <xdr:cNvSpPr txBox="1"/>
      </xdr:nvSpPr>
      <xdr:spPr>
        <a:xfrm>
          <a:off x="1267524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142620</xdr:rowOff>
    </xdr:from>
    <xdr:ext cx="405111" cy="259045"/>
    <xdr:sp macro="" textlink="">
      <xdr:nvSpPr>
        <xdr:cNvPr id="697" name="n_3mainValue【庁舎】&#10;有形固定資産減価償却率">
          <a:extLst>
            <a:ext uri="{FF2B5EF4-FFF2-40B4-BE49-F238E27FC236}">
              <a16:creationId xmlns:a16="http://schemas.microsoft.com/office/drawing/2014/main" id="{8EE17A9D-EB4C-403F-95E6-9837B0DBFCD9}"/>
            </a:ext>
          </a:extLst>
        </xdr:cNvPr>
        <xdr:cNvSpPr txBox="1"/>
      </xdr:nvSpPr>
      <xdr:spPr>
        <a:xfrm>
          <a:off x="1190054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698" name="n_4mainValue【庁舎】&#10;有形固定資産減価償却率">
          <a:extLst>
            <a:ext uri="{FF2B5EF4-FFF2-40B4-BE49-F238E27FC236}">
              <a16:creationId xmlns:a16="http://schemas.microsoft.com/office/drawing/2014/main" id="{490EC62B-101C-4CAE-BE7D-75BF1E78E896}"/>
            </a:ext>
          </a:extLst>
        </xdr:cNvPr>
        <xdr:cNvSpPr txBox="1"/>
      </xdr:nvSpPr>
      <xdr:spPr>
        <a:xfrm>
          <a:off x="1110298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8D4136C4-1173-4F8D-A91E-1F2D2C7DCD9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4CF4B3B-A87A-43EE-B68B-75A7BB1F290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A22CB4A1-7183-4524-AD91-793E8FBD02F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331600F2-BD81-4A63-9462-0A66190756F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3A45DD23-D3D7-49C0-AA06-6DF9F01AED1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D390C12-44CF-465A-9F94-696A483D38C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CC59528-B6A2-46B3-A268-93A0FF31D2C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78F9A925-A67E-48CA-8669-AFCCA0D8B71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EC4B8EC7-628C-4ECE-B82C-ED0E9AA1A23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A2ABD6DC-F826-4071-97DE-26F9E30A68D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A5DC03CC-055A-4CF6-B421-79C11BC04FD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D199177E-1831-4373-B231-F89A754B9E6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F60CA612-2ABB-40C3-9C87-267BC003057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F0EF83EA-31D9-4AA6-A4AC-7C53496B4C2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4F1B4C97-3CE1-435F-8CD1-2FC3BF8FF0E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E5318713-28EF-4121-AC97-39C4DC13B21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A1445B1-AC97-4A82-BA23-7600E249D4C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FCC75F4E-9D40-4CA8-9013-493F80267E4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360B055E-5D47-4045-85B4-CE4A68D30D3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B2A45745-35BD-4EF7-9F74-A219D9DCC9C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D2B40F95-B79D-4053-86A9-16F378AE7F6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720" name="直線コネクタ 719">
          <a:extLst>
            <a:ext uri="{FF2B5EF4-FFF2-40B4-BE49-F238E27FC236}">
              <a16:creationId xmlns:a16="http://schemas.microsoft.com/office/drawing/2014/main" id="{FE3CFF0C-67D7-46DB-A577-27DBA8F8F66E}"/>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721" name="【庁舎】&#10;一人当たり面積最小値テキスト">
          <a:extLst>
            <a:ext uri="{FF2B5EF4-FFF2-40B4-BE49-F238E27FC236}">
              <a16:creationId xmlns:a16="http://schemas.microsoft.com/office/drawing/2014/main" id="{DFBE2A34-CBED-4101-A155-B8FAF5B6C385}"/>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722" name="直線コネクタ 721">
          <a:extLst>
            <a:ext uri="{FF2B5EF4-FFF2-40B4-BE49-F238E27FC236}">
              <a16:creationId xmlns:a16="http://schemas.microsoft.com/office/drawing/2014/main" id="{3A0C8621-5A63-4535-AE8C-63B24413B8B1}"/>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23" name="【庁舎】&#10;一人当たり面積最大値テキスト">
          <a:extLst>
            <a:ext uri="{FF2B5EF4-FFF2-40B4-BE49-F238E27FC236}">
              <a16:creationId xmlns:a16="http://schemas.microsoft.com/office/drawing/2014/main" id="{1AF2C7DF-DA1D-49CB-AF30-D8858865E62D}"/>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24" name="直線コネクタ 723">
          <a:extLst>
            <a:ext uri="{FF2B5EF4-FFF2-40B4-BE49-F238E27FC236}">
              <a16:creationId xmlns:a16="http://schemas.microsoft.com/office/drawing/2014/main" id="{DD5423F5-C675-4293-9D7D-D04703FC0B4F}"/>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725" name="【庁舎】&#10;一人当たり面積平均値テキスト">
          <a:extLst>
            <a:ext uri="{FF2B5EF4-FFF2-40B4-BE49-F238E27FC236}">
              <a16:creationId xmlns:a16="http://schemas.microsoft.com/office/drawing/2014/main" id="{A36216B0-C376-47C2-B04A-9DC4DD99AAEA}"/>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26" name="フローチャート: 判断 725">
          <a:extLst>
            <a:ext uri="{FF2B5EF4-FFF2-40B4-BE49-F238E27FC236}">
              <a16:creationId xmlns:a16="http://schemas.microsoft.com/office/drawing/2014/main" id="{A35DD5EB-A903-4AB8-BAD9-C4A8FF4FC8EB}"/>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727" name="フローチャート: 判断 726">
          <a:extLst>
            <a:ext uri="{FF2B5EF4-FFF2-40B4-BE49-F238E27FC236}">
              <a16:creationId xmlns:a16="http://schemas.microsoft.com/office/drawing/2014/main" id="{4315F26B-FD69-4AC4-B0D2-02CA3661AD98}"/>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728" name="フローチャート: 判断 727">
          <a:extLst>
            <a:ext uri="{FF2B5EF4-FFF2-40B4-BE49-F238E27FC236}">
              <a16:creationId xmlns:a16="http://schemas.microsoft.com/office/drawing/2014/main" id="{27379CE9-9CEB-4CA9-94A6-2149E598DDF4}"/>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729" name="フローチャート: 判断 728">
          <a:extLst>
            <a:ext uri="{FF2B5EF4-FFF2-40B4-BE49-F238E27FC236}">
              <a16:creationId xmlns:a16="http://schemas.microsoft.com/office/drawing/2014/main" id="{036BE84A-B8D8-4790-B467-A27F4BE0A55F}"/>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730" name="フローチャート: 判断 729">
          <a:extLst>
            <a:ext uri="{FF2B5EF4-FFF2-40B4-BE49-F238E27FC236}">
              <a16:creationId xmlns:a16="http://schemas.microsoft.com/office/drawing/2014/main" id="{2651D1AD-47D3-4236-B194-C85BFB5E6A6D}"/>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254D82A-F22F-405D-A4F4-207E0971277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D719157-96BF-40C5-860B-86BF1C96FF0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239B45D-5067-411F-81F6-3BDB1C746A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819B4B3-F3DA-40C4-A371-954857BEC68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F4A9BDA-A460-4601-90C7-AF2C144639C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36" name="楕円 735">
          <a:extLst>
            <a:ext uri="{FF2B5EF4-FFF2-40B4-BE49-F238E27FC236}">
              <a16:creationId xmlns:a16="http://schemas.microsoft.com/office/drawing/2014/main" id="{E6CFD777-5C7F-4D28-BFFB-0AF755CC21BF}"/>
            </a:ext>
          </a:extLst>
        </xdr:cNvPr>
        <xdr:cNvSpPr/>
      </xdr:nvSpPr>
      <xdr:spPr>
        <a:xfrm>
          <a:off x="194589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737" name="【庁舎】&#10;一人当たり面積該当値テキスト">
          <a:extLst>
            <a:ext uri="{FF2B5EF4-FFF2-40B4-BE49-F238E27FC236}">
              <a16:creationId xmlns:a16="http://schemas.microsoft.com/office/drawing/2014/main" id="{5D645E24-4948-4A65-A889-E1FD79B5F4E9}"/>
            </a:ext>
          </a:extLst>
        </xdr:cNvPr>
        <xdr:cNvSpPr txBox="1"/>
      </xdr:nvSpPr>
      <xdr:spPr>
        <a:xfrm>
          <a:off x="1954784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38" name="楕円 737">
          <a:extLst>
            <a:ext uri="{FF2B5EF4-FFF2-40B4-BE49-F238E27FC236}">
              <a16:creationId xmlns:a16="http://schemas.microsoft.com/office/drawing/2014/main" id="{075C9BE6-04CA-491C-8944-8A7150E25BB3}"/>
            </a:ext>
          </a:extLst>
        </xdr:cNvPr>
        <xdr:cNvSpPr/>
      </xdr:nvSpPr>
      <xdr:spPr>
        <a:xfrm>
          <a:off x="187350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739" name="直線コネクタ 738">
          <a:extLst>
            <a:ext uri="{FF2B5EF4-FFF2-40B4-BE49-F238E27FC236}">
              <a16:creationId xmlns:a16="http://schemas.microsoft.com/office/drawing/2014/main" id="{C9847ACD-5A93-46C5-AD7B-4851427CB6DB}"/>
            </a:ext>
          </a:extLst>
        </xdr:cNvPr>
        <xdr:cNvCxnSpPr/>
      </xdr:nvCxnSpPr>
      <xdr:spPr>
        <a:xfrm>
          <a:off x="18778220" y="177774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40" name="楕円 739">
          <a:extLst>
            <a:ext uri="{FF2B5EF4-FFF2-40B4-BE49-F238E27FC236}">
              <a16:creationId xmlns:a16="http://schemas.microsoft.com/office/drawing/2014/main" id="{4048E643-6198-4C43-A852-21FB31FBA0BC}"/>
            </a:ext>
          </a:extLst>
        </xdr:cNvPr>
        <xdr:cNvSpPr/>
      </xdr:nvSpPr>
      <xdr:spPr>
        <a:xfrm>
          <a:off x="17937480" y="17735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12192</xdr:rowOff>
    </xdr:to>
    <xdr:cxnSp macro="">
      <xdr:nvCxnSpPr>
        <xdr:cNvPr id="741" name="直線コネクタ 740">
          <a:extLst>
            <a:ext uri="{FF2B5EF4-FFF2-40B4-BE49-F238E27FC236}">
              <a16:creationId xmlns:a16="http://schemas.microsoft.com/office/drawing/2014/main" id="{A5E3331F-58E8-4A12-830B-41F392372E03}"/>
            </a:ext>
          </a:extLst>
        </xdr:cNvPr>
        <xdr:cNvCxnSpPr/>
      </xdr:nvCxnSpPr>
      <xdr:spPr>
        <a:xfrm flipV="1">
          <a:off x="17988280" y="1777746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742" name="楕円 741">
          <a:extLst>
            <a:ext uri="{FF2B5EF4-FFF2-40B4-BE49-F238E27FC236}">
              <a16:creationId xmlns:a16="http://schemas.microsoft.com/office/drawing/2014/main" id="{7E30DDF7-E0B6-4340-826F-B11D50F39F3B}"/>
            </a:ext>
          </a:extLst>
        </xdr:cNvPr>
        <xdr:cNvSpPr/>
      </xdr:nvSpPr>
      <xdr:spPr>
        <a:xfrm>
          <a:off x="17162780" y="17735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xdr:rowOff>
    </xdr:from>
    <xdr:to>
      <xdr:col>107</xdr:col>
      <xdr:colOff>50800</xdr:colOff>
      <xdr:row>106</xdr:row>
      <xdr:rowOff>12192</xdr:rowOff>
    </xdr:to>
    <xdr:cxnSp macro="">
      <xdr:nvCxnSpPr>
        <xdr:cNvPr id="743" name="直線コネクタ 742">
          <a:extLst>
            <a:ext uri="{FF2B5EF4-FFF2-40B4-BE49-F238E27FC236}">
              <a16:creationId xmlns:a16="http://schemas.microsoft.com/office/drawing/2014/main" id="{06B468B6-F688-41E7-9005-CE43B8C6586A}"/>
            </a:ext>
          </a:extLst>
        </xdr:cNvPr>
        <xdr:cNvCxnSpPr/>
      </xdr:nvCxnSpPr>
      <xdr:spPr>
        <a:xfrm>
          <a:off x="17213580" y="177820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132842</xdr:rowOff>
    </xdr:from>
    <xdr:to>
      <xdr:col>98</xdr:col>
      <xdr:colOff>38100</xdr:colOff>
      <xdr:row>106</xdr:row>
      <xdr:rowOff>62992</xdr:rowOff>
    </xdr:to>
    <xdr:sp macro="" textlink="">
      <xdr:nvSpPr>
        <xdr:cNvPr id="744" name="楕円 743">
          <a:extLst>
            <a:ext uri="{FF2B5EF4-FFF2-40B4-BE49-F238E27FC236}">
              <a16:creationId xmlns:a16="http://schemas.microsoft.com/office/drawing/2014/main" id="{6ACC91FC-1284-413E-B6A7-6E43E54ECC79}"/>
            </a:ext>
          </a:extLst>
        </xdr:cNvPr>
        <xdr:cNvSpPr/>
      </xdr:nvSpPr>
      <xdr:spPr>
        <a:xfrm>
          <a:off x="16388080" y="17735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xdr:rowOff>
    </xdr:from>
    <xdr:to>
      <xdr:col>102</xdr:col>
      <xdr:colOff>114300</xdr:colOff>
      <xdr:row>106</xdr:row>
      <xdr:rowOff>12192</xdr:rowOff>
    </xdr:to>
    <xdr:cxnSp macro="">
      <xdr:nvCxnSpPr>
        <xdr:cNvPr id="745" name="直線コネクタ 744">
          <a:extLst>
            <a:ext uri="{FF2B5EF4-FFF2-40B4-BE49-F238E27FC236}">
              <a16:creationId xmlns:a16="http://schemas.microsoft.com/office/drawing/2014/main" id="{9E047A29-67C2-4531-839D-9499991BC8FF}"/>
            </a:ext>
          </a:extLst>
        </xdr:cNvPr>
        <xdr:cNvCxnSpPr/>
      </xdr:nvCxnSpPr>
      <xdr:spPr>
        <a:xfrm>
          <a:off x="16431260" y="177820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746" name="n_1aveValue【庁舎】&#10;一人当たり面積">
          <a:extLst>
            <a:ext uri="{FF2B5EF4-FFF2-40B4-BE49-F238E27FC236}">
              <a16:creationId xmlns:a16="http://schemas.microsoft.com/office/drawing/2014/main" id="{4569D6EB-BEF6-4144-8127-000D0DC7C58A}"/>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747" name="n_2aveValue【庁舎】&#10;一人当たり面積">
          <a:extLst>
            <a:ext uri="{FF2B5EF4-FFF2-40B4-BE49-F238E27FC236}">
              <a16:creationId xmlns:a16="http://schemas.microsoft.com/office/drawing/2014/main" id="{5A0705E4-933C-423E-9404-24BCD0E39E8B}"/>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748" name="n_3aveValue【庁舎】&#10;一人当たり面積">
          <a:extLst>
            <a:ext uri="{FF2B5EF4-FFF2-40B4-BE49-F238E27FC236}">
              <a16:creationId xmlns:a16="http://schemas.microsoft.com/office/drawing/2014/main" id="{9EB23358-97EA-466B-BAC5-769BE3AD86DE}"/>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749" name="n_4aveValue【庁舎】&#10;一人当たり面積">
          <a:extLst>
            <a:ext uri="{FF2B5EF4-FFF2-40B4-BE49-F238E27FC236}">
              <a16:creationId xmlns:a16="http://schemas.microsoft.com/office/drawing/2014/main" id="{4FDA1884-36E8-4BE1-A7C5-67421611104A}"/>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750" name="n_1mainValue【庁舎】&#10;一人当たり面積">
          <a:extLst>
            <a:ext uri="{FF2B5EF4-FFF2-40B4-BE49-F238E27FC236}">
              <a16:creationId xmlns:a16="http://schemas.microsoft.com/office/drawing/2014/main" id="{59FEAAD5-13CD-4307-B004-8DE1AFD7EF3E}"/>
            </a:ext>
          </a:extLst>
        </xdr:cNvPr>
        <xdr:cNvSpPr txBox="1"/>
      </xdr:nvSpPr>
      <xdr:spPr>
        <a:xfrm>
          <a:off x="185611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1" name="n_2mainValue【庁舎】&#10;一人当たり面積">
          <a:extLst>
            <a:ext uri="{FF2B5EF4-FFF2-40B4-BE49-F238E27FC236}">
              <a16:creationId xmlns:a16="http://schemas.microsoft.com/office/drawing/2014/main" id="{4FB61277-718D-4041-B0D2-E476F0CE17C8}"/>
            </a:ext>
          </a:extLst>
        </xdr:cNvPr>
        <xdr:cNvSpPr txBox="1"/>
      </xdr:nvSpPr>
      <xdr:spPr>
        <a:xfrm>
          <a:off x="177762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752" name="n_3mainValue【庁舎】&#10;一人当たり面積">
          <a:extLst>
            <a:ext uri="{FF2B5EF4-FFF2-40B4-BE49-F238E27FC236}">
              <a16:creationId xmlns:a16="http://schemas.microsoft.com/office/drawing/2014/main" id="{D0E314B1-6860-4264-9E25-86BC8ADEA6C2}"/>
            </a:ext>
          </a:extLst>
        </xdr:cNvPr>
        <xdr:cNvSpPr txBox="1"/>
      </xdr:nvSpPr>
      <xdr:spPr>
        <a:xfrm>
          <a:off x="170015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54119</xdr:rowOff>
    </xdr:from>
    <xdr:ext cx="469744" cy="259045"/>
    <xdr:sp macro="" textlink="">
      <xdr:nvSpPr>
        <xdr:cNvPr id="753" name="n_4mainValue【庁舎】&#10;一人当たり面積">
          <a:extLst>
            <a:ext uri="{FF2B5EF4-FFF2-40B4-BE49-F238E27FC236}">
              <a16:creationId xmlns:a16="http://schemas.microsoft.com/office/drawing/2014/main" id="{602F712C-C96E-4A99-86EF-5ED2AA017A15}"/>
            </a:ext>
          </a:extLst>
        </xdr:cNvPr>
        <xdr:cNvSpPr txBox="1"/>
      </xdr:nvSpPr>
      <xdr:spPr>
        <a:xfrm>
          <a:off x="162268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664F1BE-3B01-4B3D-82A0-0EAFF10F2DA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9593CFC-8F45-49DA-89E4-DB0357D98E8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582EF8FB-CBD9-44CC-AB9C-2E7EFF951F2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体育館・プール、保健センター・保健所、市民会館、庁舎は類似団体内平均値を上回っており、図書館、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消防施設は類似団体内平均値を下回っている。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施設類型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「図書館」は、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館の建替えにより、類似団体平均値を大きく下回った。一方、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「体育館・プール」は類似団体内平均値を大きく上回っており、これは小中学校にあるほとんどのプールが利用開始後３０年以上経過しているためである。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今後は各施設の維持管理に留意しつつ、</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公共施設等総合管理計画および公共施設再配置方針（現在作成中）に基づき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施設の在り方について検討していく必要がある。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0" customWidth="1"/>
    <col min="12" max="12" width="2.21875" style="170" customWidth="1"/>
    <col min="13" max="17" width="2.33203125" style="170" customWidth="1"/>
    <col min="18" max="119" width="2.109375" style="170" customWidth="1"/>
    <col min="120" max="16384" width="0" style="170"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 thickBot="1" x14ac:dyDescent="0.25">
      <c r="B2" s="172" t="s">
        <v>83</v>
      </c>
      <c r="C2" s="172"/>
      <c r="D2" s="173"/>
    </row>
    <row r="3" spans="1:119" ht="18.75" customHeight="1" thickBot="1" x14ac:dyDescent="0.25">
      <c r="A3" s="171"/>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59648622</v>
      </c>
      <c r="BO4" s="384"/>
      <c r="BP4" s="384"/>
      <c r="BQ4" s="384"/>
      <c r="BR4" s="384"/>
      <c r="BS4" s="384"/>
      <c r="BT4" s="384"/>
      <c r="BU4" s="385"/>
      <c r="BV4" s="383">
        <v>59013603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8.3000000000000007</v>
      </c>
      <c r="CU4" s="390"/>
      <c r="CV4" s="390"/>
      <c r="CW4" s="390"/>
      <c r="CX4" s="390"/>
      <c r="CY4" s="390"/>
      <c r="CZ4" s="390"/>
      <c r="DA4" s="391"/>
      <c r="DB4" s="389">
        <v>9.1</v>
      </c>
      <c r="DC4" s="390"/>
      <c r="DD4" s="390"/>
      <c r="DE4" s="390"/>
      <c r="DF4" s="390"/>
      <c r="DG4" s="390"/>
      <c r="DH4" s="390"/>
      <c r="DI4" s="391"/>
    </row>
    <row r="5" spans="1:119" ht="18.75" customHeight="1" x14ac:dyDescent="0.2">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56791646</v>
      </c>
      <c r="BO5" s="421"/>
      <c r="BP5" s="421"/>
      <c r="BQ5" s="421"/>
      <c r="BR5" s="421"/>
      <c r="BS5" s="421"/>
      <c r="BT5" s="421"/>
      <c r="BU5" s="422"/>
      <c r="BV5" s="420">
        <v>55702326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92.6</v>
      </c>
      <c r="CU5" s="418"/>
      <c r="CV5" s="418"/>
      <c r="CW5" s="418"/>
      <c r="CX5" s="418"/>
      <c r="CY5" s="418"/>
      <c r="CZ5" s="418"/>
      <c r="DA5" s="419"/>
      <c r="DB5" s="417">
        <v>87.9</v>
      </c>
      <c r="DC5" s="418"/>
      <c r="DD5" s="418"/>
      <c r="DE5" s="418"/>
      <c r="DF5" s="418"/>
      <c r="DG5" s="418"/>
      <c r="DH5" s="418"/>
      <c r="DI5" s="419"/>
    </row>
    <row r="6" spans="1:119" ht="18.75" customHeight="1" x14ac:dyDescent="0.2">
      <c r="A6" s="171"/>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2856976</v>
      </c>
      <c r="BO6" s="421"/>
      <c r="BP6" s="421"/>
      <c r="BQ6" s="421"/>
      <c r="BR6" s="421"/>
      <c r="BS6" s="421"/>
      <c r="BT6" s="421"/>
      <c r="BU6" s="422"/>
      <c r="BV6" s="420">
        <v>3311277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94.7</v>
      </c>
      <c r="CU6" s="458"/>
      <c r="CV6" s="458"/>
      <c r="CW6" s="458"/>
      <c r="CX6" s="458"/>
      <c r="CY6" s="458"/>
      <c r="CZ6" s="458"/>
      <c r="DA6" s="459"/>
      <c r="DB6" s="457">
        <v>95.2</v>
      </c>
      <c r="DC6" s="458"/>
      <c r="DD6" s="458"/>
      <c r="DE6" s="458"/>
      <c r="DF6" s="458"/>
      <c r="DG6" s="458"/>
      <c r="DH6" s="458"/>
      <c r="DI6" s="459"/>
    </row>
    <row r="7" spans="1:119" ht="18.75" customHeight="1" x14ac:dyDescent="0.2">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207698</v>
      </c>
      <c r="BO7" s="421"/>
      <c r="BP7" s="421"/>
      <c r="BQ7" s="421"/>
      <c r="BR7" s="421"/>
      <c r="BS7" s="421"/>
      <c r="BT7" s="421"/>
      <c r="BU7" s="422"/>
      <c r="BV7" s="420">
        <v>338430</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31786985</v>
      </c>
      <c r="CU7" s="421"/>
      <c r="CV7" s="421"/>
      <c r="CW7" s="421"/>
      <c r="CX7" s="421"/>
      <c r="CY7" s="421"/>
      <c r="CZ7" s="421"/>
      <c r="DA7" s="422"/>
      <c r="DB7" s="420">
        <v>32537478</v>
      </c>
      <c r="DC7" s="421"/>
      <c r="DD7" s="421"/>
      <c r="DE7" s="421"/>
      <c r="DF7" s="421"/>
      <c r="DG7" s="421"/>
      <c r="DH7" s="421"/>
      <c r="DI7" s="422"/>
    </row>
    <row r="8" spans="1:119" ht="18.75" customHeight="1" thickBot="1" x14ac:dyDescent="0.25">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2649278</v>
      </c>
      <c r="BO8" s="421"/>
      <c r="BP8" s="421"/>
      <c r="BQ8" s="421"/>
      <c r="BR8" s="421"/>
      <c r="BS8" s="421"/>
      <c r="BT8" s="421"/>
      <c r="BU8" s="422"/>
      <c r="BV8" s="420">
        <v>2972847</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0.89</v>
      </c>
      <c r="CU8" s="461"/>
      <c r="CV8" s="461"/>
      <c r="CW8" s="461"/>
      <c r="CX8" s="461"/>
      <c r="CY8" s="461"/>
      <c r="CZ8" s="461"/>
      <c r="DA8" s="462"/>
      <c r="DB8" s="460">
        <v>0.91</v>
      </c>
      <c r="DC8" s="461"/>
      <c r="DD8" s="461"/>
      <c r="DE8" s="461"/>
      <c r="DF8" s="461"/>
      <c r="DG8" s="461"/>
      <c r="DH8" s="461"/>
      <c r="DI8" s="462"/>
    </row>
    <row r="9" spans="1:119" ht="18.75" customHeight="1" thickBot="1" x14ac:dyDescent="0.25">
      <c r="A9" s="171"/>
      <c r="B9" s="414" t="s">
        <v>113</v>
      </c>
      <c r="C9" s="415"/>
      <c r="D9" s="415"/>
      <c r="E9" s="415"/>
      <c r="F9" s="415"/>
      <c r="G9" s="415"/>
      <c r="H9" s="415"/>
      <c r="I9" s="415"/>
      <c r="J9" s="415"/>
      <c r="K9" s="463"/>
      <c r="L9" s="464" t="s">
        <v>114</v>
      </c>
      <c r="M9" s="465"/>
      <c r="N9" s="465"/>
      <c r="O9" s="465"/>
      <c r="P9" s="465"/>
      <c r="Q9" s="466"/>
      <c r="R9" s="467">
        <v>168743</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-323569</v>
      </c>
      <c r="BO9" s="421"/>
      <c r="BP9" s="421"/>
      <c r="BQ9" s="421"/>
      <c r="BR9" s="421"/>
      <c r="BS9" s="421"/>
      <c r="BT9" s="421"/>
      <c r="BU9" s="422"/>
      <c r="BV9" s="420">
        <v>1340509</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7.3</v>
      </c>
      <c r="CU9" s="418"/>
      <c r="CV9" s="418"/>
      <c r="CW9" s="418"/>
      <c r="CX9" s="418"/>
      <c r="CY9" s="418"/>
      <c r="CZ9" s="418"/>
      <c r="DA9" s="419"/>
      <c r="DB9" s="417">
        <v>7.2</v>
      </c>
      <c r="DC9" s="418"/>
      <c r="DD9" s="418"/>
      <c r="DE9" s="418"/>
      <c r="DF9" s="418"/>
      <c r="DG9" s="418"/>
      <c r="DH9" s="418"/>
      <c r="DI9" s="419"/>
    </row>
    <row r="10" spans="1:119" ht="18.75" customHeight="1" thickBot="1" x14ac:dyDescent="0.25">
      <c r="A10" s="171"/>
      <c r="B10" s="414"/>
      <c r="C10" s="415"/>
      <c r="D10" s="415"/>
      <c r="E10" s="415"/>
      <c r="F10" s="415"/>
      <c r="G10" s="415"/>
      <c r="H10" s="415"/>
      <c r="I10" s="415"/>
      <c r="J10" s="415"/>
      <c r="K10" s="463"/>
      <c r="L10" s="470" t="s">
        <v>120</v>
      </c>
      <c r="M10" s="450"/>
      <c r="N10" s="450"/>
      <c r="O10" s="450"/>
      <c r="P10" s="450"/>
      <c r="Q10" s="451"/>
      <c r="R10" s="471">
        <v>172739</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96</v>
      </c>
      <c r="AV10" s="453"/>
      <c r="AW10" s="453"/>
      <c r="AX10" s="453"/>
      <c r="AY10" s="454" t="s">
        <v>122</v>
      </c>
      <c r="AZ10" s="455"/>
      <c r="BA10" s="455"/>
      <c r="BB10" s="455"/>
      <c r="BC10" s="455"/>
      <c r="BD10" s="455"/>
      <c r="BE10" s="455"/>
      <c r="BF10" s="455"/>
      <c r="BG10" s="455"/>
      <c r="BH10" s="455"/>
      <c r="BI10" s="455"/>
      <c r="BJ10" s="455"/>
      <c r="BK10" s="455"/>
      <c r="BL10" s="455"/>
      <c r="BM10" s="456"/>
      <c r="BN10" s="420">
        <v>2798712</v>
      </c>
      <c r="BO10" s="421"/>
      <c r="BP10" s="421"/>
      <c r="BQ10" s="421"/>
      <c r="BR10" s="421"/>
      <c r="BS10" s="421"/>
      <c r="BT10" s="421"/>
      <c r="BU10" s="422"/>
      <c r="BV10" s="420">
        <v>1613457</v>
      </c>
      <c r="BW10" s="421"/>
      <c r="BX10" s="421"/>
      <c r="BY10" s="421"/>
      <c r="BZ10" s="421"/>
      <c r="CA10" s="421"/>
      <c r="CB10" s="421"/>
      <c r="CC10" s="422"/>
      <c r="CD10" s="174" t="s">
        <v>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5">
      <c r="A11" s="171"/>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96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1"/>
      <c r="B12" s="480" t="s">
        <v>131</v>
      </c>
      <c r="C12" s="481"/>
      <c r="D12" s="481"/>
      <c r="E12" s="481"/>
      <c r="F12" s="481"/>
      <c r="G12" s="481"/>
      <c r="H12" s="481"/>
      <c r="I12" s="481"/>
      <c r="J12" s="481"/>
      <c r="K12" s="482"/>
      <c r="L12" s="489" t="s">
        <v>132</v>
      </c>
      <c r="M12" s="490"/>
      <c r="N12" s="490"/>
      <c r="O12" s="490"/>
      <c r="P12" s="490"/>
      <c r="Q12" s="491"/>
      <c r="R12" s="492">
        <v>171460</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530908</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1"/>
      <c r="B13" s="483"/>
      <c r="C13" s="484"/>
      <c r="D13" s="484"/>
      <c r="E13" s="484"/>
      <c r="F13" s="484"/>
      <c r="G13" s="484"/>
      <c r="H13" s="484"/>
      <c r="I13" s="484"/>
      <c r="J13" s="484"/>
      <c r="K13" s="485"/>
      <c r="L13" s="180"/>
      <c r="M13" s="511" t="s">
        <v>138</v>
      </c>
      <c r="N13" s="512"/>
      <c r="O13" s="512"/>
      <c r="P13" s="512"/>
      <c r="Q13" s="513"/>
      <c r="R13" s="504">
        <v>167202</v>
      </c>
      <c r="S13" s="505"/>
      <c r="T13" s="505"/>
      <c r="U13" s="505"/>
      <c r="V13" s="506"/>
      <c r="W13" s="436" t="s">
        <v>139</v>
      </c>
      <c r="X13" s="437"/>
      <c r="Y13" s="437"/>
      <c r="Z13" s="437"/>
      <c r="AA13" s="437"/>
      <c r="AB13" s="427"/>
      <c r="AC13" s="471">
        <v>1195</v>
      </c>
      <c r="AD13" s="472"/>
      <c r="AE13" s="472"/>
      <c r="AF13" s="472"/>
      <c r="AG13" s="514"/>
      <c r="AH13" s="471">
        <v>1209</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2475143</v>
      </c>
      <c r="BO13" s="421"/>
      <c r="BP13" s="421"/>
      <c r="BQ13" s="421"/>
      <c r="BR13" s="421"/>
      <c r="BS13" s="421"/>
      <c r="BT13" s="421"/>
      <c r="BU13" s="422"/>
      <c r="BV13" s="420">
        <v>2423058</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1.6</v>
      </c>
      <c r="CU13" s="418"/>
      <c r="CV13" s="418"/>
      <c r="CW13" s="418"/>
      <c r="CX13" s="418"/>
      <c r="CY13" s="418"/>
      <c r="CZ13" s="418"/>
      <c r="DA13" s="419"/>
      <c r="DB13" s="417">
        <v>1.4</v>
      </c>
      <c r="DC13" s="418"/>
      <c r="DD13" s="418"/>
      <c r="DE13" s="418"/>
      <c r="DF13" s="418"/>
      <c r="DG13" s="418"/>
      <c r="DH13" s="418"/>
      <c r="DI13" s="419"/>
    </row>
    <row r="14" spans="1:119" ht="18.75" customHeight="1" thickBot="1" x14ac:dyDescent="0.25">
      <c r="A14" s="171"/>
      <c r="B14" s="483"/>
      <c r="C14" s="484"/>
      <c r="D14" s="484"/>
      <c r="E14" s="484"/>
      <c r="F14" s="484"/>
      <c r="G14" s="484"/>
      <c r="H14" s="484"/>
      <c r="I14" s="484"/>
      <c r="J14" s="484"/>
      <c r="K14" s="485"/>
      <c r="L14" s="501" t="s">
        <v>144</v>
      </c>
      <c r="M14" s="502"/>
      <c r="N14" s="502"/>
      <c r="O14" s="502"/>
      <c r="P14" s="502"/>
      <c r="Q14" s="503"/>
      <c r="R14" s="504">
        <v>172232</v>
      </c>
      <c r="S14" s="505"/>
      <c r="T14" s="505"/>
      <c r="U14" s="505"/>
      <c r="V14" s="506"/>
      <c r="W14" s="410"/>
      <c r="X14" s="411"/>
      <c r="Y14" s="411"/>
      <c r="Z14" s="411"/>
      <c r="AA14" s="411"/>
      <c r="AB14" s="400"/>
      <c r="AC14" s="507">
        <v>1.6</v>
      </c>
      <c r="AD14" s="508"/>
      <c r="AE14" s="508"/>
      <c r="AF14" s="508"/>
      <c r="AG14" s="509"/>
      <c r="AH14" s="507">
        <v>1.6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130</v>
      </c>
      <c r="CU14" s="519"/>
      <c r="CV14" s="519"/>
      <c r="CW14" s="519"/>
      <c r="CX14" s="519"/>
      <c r="CY14" s="519"/>
      <c r="CZ14" s="519"/>
      <c r="DA14" s="520"/>
      <c r="DB14" s="518" t="s">
        <v>146</v>
      </c>
      <c r="DC14" s="519"/>
      <c r="DD14" s="519"/>
      <c r="DE14" s="519"/>
      <c r="DF14" s="519"/>
      <c r="DG14" s="519"/>
      <c r="DH14" s="519"/>
      <c r="DI14" s="520"/>
    </row>
    <row r="15" spans="1:119" ht="18.75" customHeight="1" x14ac:dyDescent="0.2">
      <c r="A15" s="171"/>
      <c r="B15" s="483"/>
      <c r="C15" s="484"/>
      <c r="D15" s="484"/>
      <c r="E15" s="484"/>
      <c r="F15" s="484"/>
      <c r="G15" s="484"/>
      <c r="H15" s="484"/>
      <c r="I15" s="484"/>
      <c r="J15" s="484"/>
      <c r="K15" s="485"/>
      <c r="L15" s="180"/>
      <c r="M15" s="511" t="s">
        <v>147</v>
      </c>
      <c r="N15" s="512"/>
      <c r="O15" s="512"/>
      <c r="P15" s="512"/>
      <c r="Q15" s="513"/>
      <c r="R15" s="504">
        <v>168521</v>
      </c>
      <c r="S15" s="505"/>
      <c r="T15" s="505"/>
      <c r="U15" s="505"/>
      <c r="V15" s="506"/>
      <c r="W15" s="436" t="s">
        <v>148</v>
      </c>
      <c r="X15" s="437"/>
      <c r="Y15" s="437"/>
      <c r="Z15" s="437"/>
      <c r="AA15" s="437"/>
      <c r="AB15" s="427"/>
      <c r="AC15" s="471">
        <v>13698</v>
      </c>
      <c r="AD15" s="472"/>
      <c r="AE15" s="472"/>
      <c r="AF15" s="472"/>
      <c r="AG15" s="514"/>
      <c r="AH15" s="471">
        <v>14995</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21697890</v>
      </c>
      <c r="BO15" s="384"/>
      <c r="BP15" s="384"/>
      <c r="BQ15" s="384"/>
      <c r="BR15" s="384"/>
      <c r="BS15" s="384"/>
      <c r="BT15" s="384"/>
      <c r="BU15" s="385"/>
      <c r="BV15" s="383">
        <v>21055499</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2">
      <c r="A16" s="171"/>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18.8</v>
      </c>
      <c r="AD16" s="508"/>
      <c r="AE16" s="508"/>
      <c r="AF16" s="508"/>
      <c r="AG16" s="509"/>
      <c r="AH16" s="507">
        <v>20.100000000000001</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25177205</v>
      </c>
      <c r="BO16" s="421"/>
      <c r="BP16" s="421"/>
      <c r="BQ16" s="421"/>
      <c r="BR16" s="421"/>
      <c r="BS16" s="421"/>
      <c r="BT16" s="421"/>
      <c r="BU16" s="422"/>
      <c r="BV16" s="420">
        <v>24202801</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1"/>
      <c r="B17" s="486"/>
      <c r="C17" s="487"/>
      <c r="D17" s="487"/>
      <c r="E17" s="487"/>
      <c r="F17" s="487"/>
      <c r="G17" s="487"/>
      <c r="H17" s="487"/>
      <c r="I17" s="487"/>
      <c r="J17" s="487"/>
      <c r="K17" s="488"/>
      <c r="L17" s="185"/>
      <c r="M17" s="531" t="s">
        <v>154</v>
      </c>
      <c r="N17" s="532"/>
      <c r="O17" s="532"/>
      <c r="P17" s="532"/>
      <c r="Q17" s="533"/>
      <c r="R17" s="526" t="s">
        <v>155</v>
      </c>
      <c r="S17" s="527"/>
      <c r="T17" s="527"/>
      <c r="U17" s="527"/>
      <c r="V17" s="528"/>
      <c r="W17" s="436" t="s">
        <v>156</v>
      </c>
      <c r="X17" s="437"/>
      <c r="Y17" s="437"/>
      <c r="Z17" s="437"/>
      <c r="AA17" s="437"/>
      <c r="AB17" s="427"/>
      <c r="AC17" s="471">
        <v>57823</v>
      </c>
      <c r="AD17" s="472"/>
      <c r="AE17" s="472"/>
      <c r="AF17" s="472"/>
      <c r="AG17" s="514"/>
      <c r="AH17" s="471">
        <v>58417</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27577825</v>
      </c>
      <c r="BO17" s="421"/>
      <c r="BP17" s="421"/>
      <c r="BQ17" s="421"/>
      <c r="BR17" s="421"/>
      <c r="BS17" s="421"/>
      <c r="BT17" s="421"/>
      <c r="BU17" s="422"/>
      <c r="BV17" s="420">
        <v>26762091</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1"/>
      <c r="B18" s="542" t="s">
        <v>158</v>
      </c>
      <c r="C18" s="463"/>
      <c r="D18" s="463"/>
      <c r="E18" s="543"/>
      <c r="F18" s="543"/>
      <c r="G18" s="543"/>
      <c r="H18" s="543"/>
      <c r="I18" s="543"/>
      <c r="J18" s="543"/>
      <c r="K18" s="543"/>
      <c r="L18" s="544">
        <v>103.69</v>
      </c>
      <c r="M18" s="544"/>
      <c r="N18" s="544"/>
      <c r="O18" s="544"/>
      <c r="P18" s="544"/>
      <c r="Q18" s="544"/>
      <c r="R18" s="545"/>
      <c r="S18" s="545"/>
      <c r="T18" s="545"/>
      <c r="U18" s="545"/>
      <c r="V18" s="546"/>
      <c r="W18" s="438"/>
      <c r="X18" s="439"/>
      <c r="Y18" s="439"/>
      <c r="Z18" s="439"/>
      <c r="AA18" s="439"/>
      <c r="AB18" s="430"/>
      <c r="AC18" s="547">
        <v>79.5</v>
      </c>
      <c r="AD18" s="548"/>
      <c r="AE18" s="548"/>
      <c r="AF18" s="548"/>
      <c r="AG18" s="549"/>
      <c r="AH18" s="547">
        <v>78.3</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30147583</v>
      </c>
      <c r="BO18" s="421"/>
      <c r="BP18" s="421"/>
      <c r="BQ18" s="421"/>
      <c r="BR18" s="421"/>
      <c r="BS18" s="421"/>
      <c r="BT18" s="421"/>
      <c r="BU18" s="422"/>
      <c r="BV18" s="420">
        <v>29667252</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1"/>
      <c r="B19" s="542" t="s">
        <v>160</v>
      </c>
      <c r="C19" s="463"/>
      <c r="D19" s="463"/>
      <c r="E19" s="543"/>
      <c r="F19" s="543"/>
      <c r="G19" s="543"/>
      <c r="H19" s="543"/>
      <c r="I19" s="543"/>
      <c r="J19" s="543"/>
      <c r="K19" s="543"/>
      <c r="L19" s="551">
        <v>1627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41593615</v>
      </c>
      <c r="BO19" s="421"/>
      <c r="BP19" s="421"/>
      <c r="BQ19" s="421"/>
      <c r="BR19" s="421"/>
      <c r="BS19" s="421"/>
      <c r="BT19" s="421"/>
      <c r="BU19" s="422"/>
      <c r="BV19" s="420">
        <v>39304232</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1"/>
      <c r="B20" s="542" t="s">
        <v>162</v>
      </c>
      <c r="C20" s="463"/>
      <c r="D20" s="463"/>
      <c r="E20" s="543"/>
      <c r="F20" s="543"/>
      <c r="G20" s="543"/>
      <c r="H20" s="543"/>
      <c r="I20" s="543"/>
      <c r="J20" s="543"/>
      <c r="K20" s="543"/>
      <c r="L20" s="551">
        <v>70279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1"/>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1"/>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31159440</v>
      </c>
      <c r="BO22" s="384"/>
      <c r="BP22" s="384"/>
      <c r="BQ22" s="384"/>
      <c r="BR22" s="384"/>
      <c r="BS22" s="384"/>
      <c r="BT22" s="384"/>
      <c r="BU22" s="385"/>
      <c r="BV22" s="383">
        <v>31614573</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27903820</v>
      </c>
      <c r="BO23" s="421"/>
      <c r="BP23" s="421"/>
      <c r="BQ23" s="421"/>
      <c r="BR23" s="421"/>
      <c r="BS23" s="421"/>
      <c r="BT23" s="421"/>
      <c r="BU23" s="422"/>
      <c r="BV23" s="420">
        <v>29064392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1"/>
      <c r="B24" s="591"/>
      <c r="C24" s="567"/>
      <c r="D24" s="568"/>
      <c r="E24" s="470" t="s">
        <v>172</v>
      </c>
      <c r="F24" s="450"/>
      <c r="G24" s="450"/>
      <c r="H24" s="450"/>
      <c r="I24" s="450"/>
      <c r="J24" s="450"/>
      <c r="K24" s="451"/>
      <c r="L24" s="471">
        <v>1</v>
      </c>
      <c r="M24" s="472"/>
      <c r="N24" s="472"/>
      <c r="O24" s="472"/>
      <c r="P24" s="514"/>
      <c r="Q24" s="471">
        <v>9400</v>
      </c>
      <c r="R24" s="472"/>
      <c r="S24" s="472"/>
      <c r="T24" s="472"/>
      <c r="U24" s="472"/>
      <c r="V24" s="514"/>
      <c r="W24" s="566"/>
      <c r="X24" s="567"/>
      <c r="Y24" s="568"/>
      <c r="Z24" s="470" t="s">
        <v>173</v>
      </c>
      <c r="AA24" s="450"/>
      <c r="AB24" s="450"/>
      <c r="AC24" s="450"/>
      <c r="AD24" s="450"/>
      <c r="AE24" s="450"/>
      <c r="AF24" s="450"/>
      <c r="AG24" s="451"/>
      <c r="AH24" s="471">
        <v>898</v>
      </c>
      <c r="AI24" s="472"/>
      <c r="AJ24" s="472"/>
      <c r="AK24" s="472"/>
      <c r="AL24" s="514"/>
      <c r="AM24" s="471">
        <v>2889764</v>
      </c>
      <c r="AN24" s="472"/>
      <c r="AO24" s="472"/>
      <c r="AP24" s="472"/>
      <c r="AQ24" s="472"/>
      <c r="AR24" s="514"/>
      <c r="AS24" s="471">
        <v>3218</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10952445</v>
      </c>
      <c r="BO24" s="421"/>
      <c r="BP24" s="421"/>
      <c r="BQ24" s="421"/>
      <c r="BR24" s="421"/>
      <c r="BS24" s="421"/>
      <c r="BT24" s="421"/>
      <c r="BU24" s="422"/>
      <c r="BV24" s="420">
        <v>10400663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1"/>
      <c r="B25" s="591"/>
      <c r="C25" s="567"/>
      <c r="D25" s="568"/>
      <c r="E25" s="470" t="s">
        <v>175</v>
      </c>
      <c r="F25" s="450"/>
      <c r="G25" s="450"/>
      <c r="H25" s="450"/>
      <c r="I25" s="450"/>
      <c r="J25" s="450"/>
      <c r="K25" s="451"/>
      <c r="L25" s="471">
        <v>2</v>
      </c>
      <c r="M25" s="472"/>
      <c r="N25" s="472"/>
      <c r="O25" s="472"/>
      <c r="P25" s="514"/>
      <c r="Q25" s="471">
        <v>8000</v>
      </c>
      <c r="R25" s="472"/>
      <c r="S25" s="472"/>
      <c r="T25" s="472"/>
      <c r="U25" s="472"/>
      <c r="V25" s="514"/>
      <c r="W25" s="566"/>
      <c r="X25" s="567"/>
      <c r="Y25" s="568"/>
      <c r="Z25" s="470" t="s">
        <v>176</v>
      </c>
      <c r="AA25" s="450"/>
      <c r="AB25" s="450"/>
      <c r="AC25" s="450"/>
      <c r="AD25" s="450"/>
      <c r="AE25" s="450"/>
      <c r="AF25" s="450"/>
      <c r="AG25" s="451"/>
      <c r="AH25" s="471" t="s">
        <v>146</v>
      </c>
      <c r="AI25" s="472"/>
      <c r="AJ25" s="472"/>
      <c r="AK25" s="472"/>
      <c r="AL25" s="514"/>
      <c r="AM25" s="471" t="s">
        <v>146</v>
      </c>
      <c r="AN25" s="472"/>
      <c r="AO25" s="472"/>
      <c r="AP25" s="472"/>
      <c r="AQ25" s="472"/>
      <c r="AR25" s="514"/>
      <c r="AS25" s="471" t="s">
        <v>146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9376892</v>
      </c>
      <c r="BO25" s="384"/>
      <c r="BP25" s="384"/>
      <c r="BQ25" s="384"/>
      <c r="BR25" s="384"/>
      <c r="BS25" s="384"/>
      <c r="BT25" s="384"/>
      <c r="BU25" s="385"/>
      <c r="BV25" s="383">
        <v>10753769</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1"/>
      <c r="B26" s="591"/>
      <c r="C26" s="567"/>
      <c r="D26" s="568"/>
      <c r="E26" s="470" t="s">
        <v>178</v>
      </c>
      <c r="F26" s="450"/>
      <c r="G26" s="450"/>
      <c r="H26" s="450"/>
      <c r="I26" s="450"/>
      <c r="J26" s="450"/>
      <c r="K26" s="451"/>
      <c r="L26" s="471">
        <v>1</v>
      </c>
      <c r="M26" s="472"/>
      <c r="N26" s="472"/>
      <c r="O26" s="472"/>
      <c r="P26" s="514"/>
      <c r="Q26" s="471">
        <v>7200</v>
      </c>
      <c r="R26" s="472"/>
      <c r="S26" s="472"/>
      <c r="T26" s="472"/>
      <c r="U26" s="472"/>
      <c r="V26" s="514"/>
      <c r="W26" s="566"/>
      <c r="X26" s="567"/>
      <c r="Y26" s="568"/>
      <c r="Z26" s="470" t="s">
        <v>179</v>
      </c>
      <c r="AA26" s="572"/>
      <c r="AB26" s="572"/>
      <c r="AC26" s="572"/>
      <c r="AD26" s="572"/>
      <c r="AE26" s="572"/>
      <c r="AF26" s="572"/>
      <c r="AG26" s="573"/>
      <c r="AH26" s="471">
        <v>3</v>
      </c>
      <c r="AI26" s="472"/>
      <c r="AJ26" s="472"/>
      <c r="AK26" s="472"/>
      <c r="AL26" s="514"/>
      <c r="AM26" s="471">
        <v>9816</v>
      </c>
      <c r="AN26" s="472"/>
      <c r="AO26" s="472"/>
      <c r="AP26" s="472"/>
      <c r="AQ26" s="472"/>
      <c r="AR26" s="514"/>
      <c r="AS26" s="471">
        <v>3272</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146</v>
      </c>
      <c r="BO26" s="421"/>
      <c r="BP26" s="421"/>
      <c r="BQ26" s="421"/>
      <c r="BR26" s="421"/>
      <c r="BS26" s="421"/>
      <c r="BT26" s="421"/>
      <c r="BU26" s="422"/>
      <c r="BV26" s="420" t="s">
        <v>146</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1"/>
      <c r="B27" s="591"/>
      <c r="C27" s="567"/>
      <c r="D27" s="568"/>
      <c r="E27" s="470" t="s">
        <v>181</v>
      </c>
      <c r="F27" s="450"/>
      <c r="G27" s="450"/>
      <c r="H27" s="450"/>
      <c r="I27" s="450"/>
      <c r="J27" s="450"/>
      <c r="K27" s="451"/>
      <c r="L27" s="471">
        <v>1</v>
      </c>
      <c r="M27" s="472"/>
      <c r="N27" s="472"/>
      <c r="O27" s="472"/>
      <c r="P27" s="514"/>
      <c r="Q27" s="471">
        <v>5200</v>
      </c>
      <c r="R27" s="472"/>
      <c r="S27" s="472"/>
      <c r="T27" s="472"/>
      <c r="U27" s="472"/>
      <c r="V27" s="514"/>
      <c r="W27" s="566"/>
      <c r="X27" s="567"/>
      <c r="Y27" s="568"/>
      <c r="Z27" s="470" t="s">
        <v>182</v>
      </c>
      <c r="AA27" s="450"/>
      <c r="AB27" s="450"/>
      <c r="AC27" s="450"/>
      <c r="AD27" s="450"/>
      <c r="AE27" s="450"/>
      <c r="AF27" s="450"/>
      <c r="AG27" s="451"/>
      <c r="AH27" s="471">
        <v>27</v>
      </c>
      <c r="AI27" s="472"/>
      <c r="AJ27" s="472"/>
      <c r="AK27" s="472"/>
      <c r="AL27" s="514"/>
      <c r="AM27" s="471">
        <v>99321</v>
      </c>
      <c r="AN27" s="472"/>
      <c r="AO27" s="472"/>
      <c r="AP27" s="472"/>
      <c r="AQ27" s="472"/>
      <c r="AR27" s="514"/>
      <c r="AS27" s="471">
        <v>3679</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646857</v>
      </c>
      <c r="BO27" s="540"/>
      <c r="BP27" s="540"/>
      <c r="BQ27" s="540"/>
      <c r="BR27" s="540"/>
      <c r="BS27" s="540"/>
      <c r="BT27" s="540"/>
      <c r="BU27" s="541"/>
      <c r="BV27" s="539">
        <v>2284608</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1"/>
      <c r="B28" s="591"/>
      <c r="C28" s="567"/>
      <c r="D28" s="568"/>
      <c r="E28" s="470" t="s">
        <v>184</v>
      </c>
      <c r="F28" s="450"/>
      <c r="G28" s="450"/>
      <c r="H28" s="450"/>
      <c r="I28" s="450"/>
      <c r="J28" s="450"/>
      <c r="K28" s="451"/>
      <c r="L28" s="471">
        <v>1</v>
      </c>
      <c r="M28" s="472"/>
      <c r="N28" s="472"/>
      <c r="O28" s="472"/>
      <c r="P28" s="514"/>
      <c r="Q28" s="471">
        <v>4800</v>
      </c>
      <c r="R28" s="472"/>
      <c r="S28" s="472"/>
      <c r="T28" s="472"/>
      <c r="U28" s="472"/>
      <c r="V28" s="514"/>
      <c r="W28" s="566"/>
      <c r="X28" s="567"/>
      <c r="Y28" s="568"/>
      <c r="Z28" s="470" t="s">
        <v>185</v>
      </c>
      <c r="AA28" s="450"/>
      <c r="AB28" s="450"/>
      <c r="AC28" s="450"/>
      <c r="AD28" s="450"/>
      <c r="AE28" s="450"/>
      <c r="AF28" s="450"/>
      <c r="AG28" s="451"/>
      <c r="AH28" s="471" t="s">
        <v>146</v>
      </c>
      <c r="AI28" s="472"/>
      <c r="AJ28" s="472"/>
      <c r="AK28" s="472"/>
      <c r="AL28" s="514"/>
      <c r="AM28" s="471" t="s">
        <v>146</v>
      </c>
      <c r="AN28" s="472"/>
      <c r="AO28" s="472"/>
      <c r="AP28" s="472"/>
      <c r="AQ28" s="472"/>
      <c r="AR28" s="514"/>
      <c r="AS28" s="471" t="s">
        <v>130</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7924779</v>
      </c>
      <c r="BO28" s="384"/>
      <c r="BP28" s="384"/>
      <c r="BQ28" s="384"/>
      <c r="BR28" s="384"/>
      <c r="BS28" s="384"/>
      <c r="BT28" s="384"/>
      <c r="BU28" s="385"/>
      <c r="BV28" s="383">
        <v>5126067</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1"/>
      <c r="B29" s="591"/>
      <c r="C29" s="567"/>
      <c r="D29" s="568"/>
      <c r="E29" s="470" t="s">
        <v>187</v>
      </c>
      <c r="F29" s="450"/>
      <c r="G29" s="450"/>
      <c r="H29" s="450"/>
      <c r="I29" s="450"/>
      <c r="J29" s="450"/>
      <c r="K29" s="451"/>
      <c r="L29" s="471">
        <v>26</v>
      </c>
      <c r="M29" s="472"/>
      <c r="N29" s="472"/>
      <c r="O29" s="472"/>
      <c r="P29" s="514"/>
      <c r="Q29" s="471">
        <v>4600</v>
      </c>
      <c r="R29" s="472"/>
      <c r="S29" s="472"/>
      <c r="T29" s="472"/>
      <c r="U29" s="472"/>
      <c r="V29" s="514"/>
      <c r="W29" s="569"/>
      <c r="X29" s="570"/>
      <c r="Y29" s="571"/>
      <c r="Z29" s="470" t="s">
        <v>188</v>
      </c>
      <c r="AA29" s="450"/>
      <c r="AB29" s="450"/>
      <c r="AC29" s="450"/>
      <c r="AD29" s="450"/>
      <c r="AE29" s="450"/>
      <c r="AF29" s="450"/>
      <c r="AG29" s="451"/>
      <c r="AH29" s="471">
        <v>925</v>
      </c>
      <c r="AI29" s="472"/>
      <c r="AJ29" s="472"/>
      <c r="AK29" s="472"/>
      <c r="AL29" s="514"/>
      <c r="AM29" s="471">
        <v>2989085</v>
      </c>
      <c r="AN29" s="472"/>
      <c r="AO29" s="472"/>
      <c r="AP29" s="472"/>
      <c r="AQ29" s="472"/>
      <c r="AR29" s="514"/>
      <c r="AS29" s="471">
        <v>3231</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1021076</v>
      </c>
      <c r="BO29" s="421"/>
      <c r="BP29" s="421"/>
      <c r="BQ29" s="421"/>
      <c r="BR29" s="421"/>
      <c r="BS29" s="421"/>
      <c r="BT29" s="421"/>
      <c r="BU29" s="422"/>
      <c r="BV29" s="420">
        <v>1019561</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6934533</v>
      </c>
      <c r="BO30" s="540"/>
      <c r="BP30" s="540"/>
      <c r="BQ30" s="540"/>
      <c r="BR30" s="540"/>
      <c r="BS30" s="540"/>
      <c r="BT30" s="540"/>
      <c r="BU30" s="541"/>
      <c r="BV30" s="539">
        <v>7043795</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1"/>
      <c r="B31" s="193"/>
      <c r="DI31" s="194"/>
    </row>
    <row r="32" spans="1:113" ht="13.5" customHeight="1" x14ac:dyDescent="0.2">
      <c r="A32" s="171"/>
      <c r="B32" s="195"/>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2">
      <c r="A33" s="171"/>
      <c r="B33" s="195"/>
      <c r="C33" s="444" t="s">
        <v>197</v>
      </c>
      <c r="D33" s="444"/>
      <c r="E33" s="409" t="s">
        <v>198</v>
      </c>
      <c r="F33" s="409"/>
      <c r="G33" s="409"/>
      <c r="H33" s="409"/>
      <c r="I33" s="409"/>
      <c r="J33" s="409"/>
      <c r="K33" s="409"/>
      <c r="L33" s="409"/>
      <c r="M33" s="409"/>
      <c r="N33" s="409"/>
      <c r="O33" s="409"/>
      <c r="P33" s="409"/>
      <c r="Q33" s="409"/>
      <c r="R33" s="409"/>
      <c r="S33" s="409"/>
      <c r="T33" s="196"/>
      <c r="U33" s="444" t="s">
        <v>197</v>
      </c>
      <c r="V33" s="444"/>
      <c r="W33" s="409" t="s">
        <v>199</v>
      </c>
      <c r="X33" s="409"/>
      <c r="Y33" s="409"/>
      <c r="Z33" s="409"/>
      <c r="AA33" s="409"/>
      <c r="AB33" s="409"/>
      <c r="AC33" s="409"/>
      <c r="AD33" s="409"/>
      <c r="AE33" s="409"/>
      <c r="AF33" s="409"/>
      <c r="AG33" s="409"/>
      <c r="AH33" s="409"/>
      <c r="AI33" s="409"/>
      <c r="AJ33" s="409"/>
      <c r="AK33" s="409"/>
      <c r="AL33" s="196"/>
      <c r="AM33" s="444" t="s">
        <v>200</v>
      </c>
      <c r="AN33" s="444"/>
      <c r="AO33" s="409" t="s">
        <v>198</v>
      </c>
      <c r="AP33" s="409"/>
      <c r="AQ33" s="409"/>
      <c r="AR33" s="409"/>
      <c r="AS33" s="409"/>
      <c r="AT33" s="409"/>
      <c r="AU33" s="409"/>
      <c r="AV33" s="409"/>
      <c r="AW33" s="409"/>
      <c r="AX33" s="409"/>
      <c r="AY33" s="409"/>
      <c r="AZ33" s="409"/>
      <c r="BA33" s="409"/>
      <c r="BB33" s="409"/>
      <c r="BC33" s="409"/>
      <c r="BD33" s="197"/>
      <c r="BE33" s="409" t="s">
        <v>201</v>
      </c>
      <c r="BF33" s="409"/>
      <c r="BG33" s="409" t="s">
        <v>202</v>
      </c>
      <c r="BH33" s="409"/>
      <c r="BI33" s="409"/>
      <c r="BJ33" s="409"/>
      <c r="BK33" s="409"/>
      <c r="BL33" s="409"/>
      <c r="BM33" s="409"/>
      <c r="BN33" s="409"/>
      <c r="BO33" s="409"/>
      <c r="BP33" s="409"/>
      <c r="BQ33" s="409"/>
      <c r="BR33" s="409"/>
      <c r="BS33" s="409"/>
      <c r="BT33" s="409"/>
      <c r="BU33" s="409"/>
      <c r="BV33" s="197"/>
      <c r="BW33" s="444" t="s">
        <v>201</v>
      </c>
      <c r="BX33" s="444"/>
      <c r="BY33" s="409" t="s">
        <v>203</v>
      </c>
      <c r="BZ33" s="409"/>
      <c r="CA33" s="409"/>
      <c r="CB33" s="409"/>
      <c r="CC33" s="409"/>
      <c r="CD33" s="409"/>
      <c r="CE33" s="409"/>
      <c r="CF33" s="409"/>
      <c r="CG33" s="409"/>
      <c r="CH33" s="409"/>
      <c r="CI33" s="409"/>
      <c r="CJ33" s="409"/>
      <c r="CK33" s="409"/>
      <c r="CL33" s="409"/>
      <c r="CM33" s="409"/>
      <c r="CN33" s="196"/>
      <c r="CO33" s="444" t="s">
        <v>197</v>
      </c>
      <c r="CP33" s="444"/>
      <c r="CQ33" s="409" t="s">
        <v>204</v>
      </c>
      <c r="CR33" s="409"/>
      <c r="CS33" s="409"/>
      <c r="CT33" s="409"/>
      <c r="CU33" s="409"/>
      <c r="CV33" s="409"/>
      <c r="CW33" s="409"/>
      <c r="CX33" s="409"/>
      <c r="CY33" s="409"/>
      <c r="CZ33" s="409"/>
      <c r="DA33" s="409"/>
      <c r="DB33" s="409"/>
      <c r="DC33" s="409"/>
      <c r="DD33" s="409"/>
      <c r="DE33" s="409"/>
      <c r="DF33" s="196"/>
      <c r="DG33" s="609" t="s">
        <v>205</v>
      </c>
      <c r="DH33" s="609"/>
      <c r="DI33" s="198"/>
    </row>
    <row r="34" spans="1:113" ht="32.25" customHeight="1" x14ac:dyDescent="0.2">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1"/>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1"/>
      <c r="BE34" s="610">
        <f>IF(BG34="","",MAX(C34:D43,U34:V43,AM34:AN43)+1)</f>
        <v>9</v>
      </c>
      <c r="BF34" s="610"/>
      <c r="BG34" s="611" t="str">
        <f>IF('各会計、関係団体の財政状況及び健全化判断比率'!B33="","",'各会計、関係団体の財政状況及び健全化判断比率'!B33)</f>
        <v>農業集落排水事業特別会計</v>
      </c>
      <c r="BH34" s="611"/>
      <c r="BI34" s="611"/>
      <c r="BJ34" s="611"/>
      <c r="BK34" s="611"/>
      <c r="BL34" s="611"/>
      <c r="BM34" s="611"/>
      <c r="BN34" s="611"/>
      <c r="BO34" s="611"/>
      <c r="BP34" s="611"/>
      <c r="BQ34" s="611"/>
      <c r="BR34" s="611"/>
      <c r="BS34" s="611"/>
      <c r="BT34" s="611"/>
      <c r="BU34" s="611"/>
      <c r="BV34" s="171"/>
      <c r="BW34" s="610">
        <f>IF(BY34="","",MAX(C34:D43,U34:V43,AM34:AN43,BE34:BF43)+1)</f>
        <v>10</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1"/>
      <c r="CO34" s="610">
        <f>IF(CQ34="","",MAX(C34:D43,U34:V43,AM34:AN43,BE34:BF43,BW34:BX43)+1)</f>
        <v>20</v>
      </c>
      <c r="CP34" s="610"/>
      <c r="CQ34" s="611" t="str">
        <f>IF('各会計、関係団体の財政状況及び健全化判断比率'!BS7="","",'各会計、関係団体の財政状況及び健全化判断比率'!BS7)</f>
        <v xml:space="preserve"> 佐倉国際交流基金</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98"/>
    </row>
    <row r="35" spans="1:113" ht="32.25" customHeight="1" x14ac:dyDescent="0.2">
      <c r="A35" s="171"/>
      <c r="B35" s="195"/>
      <c r="C35" s="610">
        <f>IF(E35="","",C34+1)</f>
        <v>2</v>
      </c>
      <c r="D35" s="610"/>
      <c r="E35" s="611" t="str">
        <f>IF('各会計、関係団体の財政状況及び健全化判断比率'!B8="","",'各会計、関係団体の財政状況及び健全化判断比率'!B8)</f>
        <v>公共用地取得事業特別会計</v>
      </c>
      <c r="F35" s="611"/>
      <c r="G35" s="611"/>
      <c r="H35" s="611"/>
      <c r="I35" s="611"/>
      <c r="J35" s="611"/>
      <c r="K35" s="611"/>
      <c r="L35" s="611"/>
      <c r="M35" s="611"/>
      <c r="N35" s="611"/>
      <c r="O35" s="611"/>
      <c r="P35" s="611"/>
      <c r="Q35" s="611"/>
      <c r="R35" s="611"/>
      <c r="S35" s="611"/>
      <c r="T35" s="171"/>
      <c r="U35" s="610">
        <f>IF(W35="","",U34+1)</f>
        <v>5</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1"/>
      <c r="AM35" s="610">
        <f t="shared" ref="AM35:AM43" si="0">IF(AO35="","",AM34+1)</f>
        <v>8</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1"/>
      <c r="BW35" s="610">
        <f t="shared" ref="BW35:BW43" si="2">IF(BY35="","",BW34+1)</f>
        <v>11</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1"/>
      <c r="CO35" s="610">
        <f t="shared" ref="CO35:CO43" si="3">IF(CQ35="","",CO34+1)</f>
        <v>21</v>
      </c>
      <c r="CP35" s="610"/>
      <c r="CQ35" s="611" t="str">
        <f>IF('各会計、関係団体の財政状況及び健全化判断比率'!BS8="","",'各会計、関係団体の財政状況及び健全化判断比率'!BS8)</f>
        <v>佐倉緑の基金</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98"/>
    </row>
    <row r="36" spans="1:113" ht="32.25" customHeight="1" x14ac:dyDescent="0.2">
      <c r="A36" s="171"/>
      <c r="B36" s="195"/>
      <c r="C36" s="610">
        <f>IF(E36="","",C35+1)</f>
        <v>3</v>
      </c>
      <c r="D36" s="610"/>
      <c r="E36" s="611" t="str">
        <f>IF('各会計、関係団体の財政状況及び健全化判断比率'!B9="","",'各会計、関係団体の財政状況及び健全化判断比率'!B9)</f>
        <v>災害共済事業特別会計</v>
      </c>
      <c r="F36" s="611"/>
      <c r="G36" s="611"/>
      <c r="H36" s="611"/>
      <c r="I36" s="611"/>
      <c r="J36" s="611"/>
      <c r="K36" s="611"/>
      <c r="L36" s="611"/>
      <c r="M36" s="611"/>
      <c r="N36" s="611"/>
      <c r="O36" s="611"/>
      <c r="P36" s="611"/>
      <c r="Q36" s="611"/>
      <c r="R36" s="611"/>
      <c r="S36" s="611"/>
      <c r="T36" s="171"/>
      <c r="U36" s="610">
        <f t="shared" ref="U36:U43" si="4">IF(W36="","",U35+1)</f>
        <v>6</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1"/>
      <c r="AM36" s="610" t="str">
        <f t="shared" si="0"/>
        <v/>
      </c>
      <c r="AN36" s="610"/>
      <c r="AO36" s="611"/>
      <c r="AP36" s="611"/>
      <c r="AQ36" s="611"/>
      <c r="AR36" s="611"/>
      <c r="AS36" s="611"/>
      <c r="AT36" s="611"/>
      <c r="AU36" s="611"/>
      <c r="AV36" s="611"/>
      <c r="AW36" s="611"/>
      <c r="AX36" s="611"/>
      <c r="AY36" s="611"/>
      <c r="AZ36" s="611"/>
      <c r="BA36" s="611"/>
      <c r="BB36" s="611"/>
      <c r="BC36" s="611"/>
      <c r="BD36" s="171"/>
      <c r="BE36" s="610" t="str">
        <f t="shared" si="1"/>
        <v/>
      </c>
      <c r="BF36" s="610"/>
      <c r="BG36" s="611"/>
      <c r="BH36" s="611"/>
      <c r="BI36" s="611"/>
      <c r="BJ36" s="611"/>
      <c r="BK36" s="611"/>
      <c r="BL36" s="611"/>
      <c r="BM36" s="611"/>
      <c r="BN36" s="611"/>
      <c r="BO36" s="611"/>
      <c r="BP36" s="611"/>
      <c r="BQ36" s="611"/>
      <c r="BR36" s="611"/>
      <c r="BS36" s="611"/>
      <c r="BT36" s="611"/>
      <c r="BU36" s="611"/>
      <c r="BV36" s="171"/>
      <c r="BW36" s="610">
        <f t="shared" si="2"/>
        <v>12</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1"/>
      <c r="CO36" s="610">
        <f t="shared" si="3"/>
        <v>22</v>
      </c>
      <c r="CP36" s="610"/>
      <c r="CQ36" s="611" t="str">
        <f>IF('各会計、関係団体の財政状況及び健全化判断比率'!BS9="","",'各会計、関係団体の財政状況及び健全化判断比率'!BS9)</f>
        <v>印旛郡市文化財センター</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2">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t="str">
        <f t="shared" si="4"/>
        <v/>
      </c>
      <c r="V37" s="610"/>
      <c r="W37" s="611"/>
      <c r="X37" s="611"/>
      <c r="Y37" s="611"/>
      <c r="Z37" s="611"/>
      <c r="AA37" s="611"/>
      <c r="AB37" s="611"/>
      <c r="AC37" s="611"/>
      <c r="AD37" s="611"/>
      <c r="AE37" s="611"/>
      <c r="AF37" s="611"/>
      <c r="AG37" s="611"/>
      <c r="AH37" s="611"/>
      <c r="AI37" s="611"/>
      <c r="AJ37" s="611"/>
      <c r="AK37" s="611"/>
      <c r="AL37" s="171"/>
      <c r="AM37" s="610" t="str">
        <f t="shared" si="0"/>
        <v/>
      </c>
      <c r="AN37" s="610"/>
      <c r="AO37" s="611"/>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f t="shared" si="2"/>
        <v>13</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2">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14</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2">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f t="shared" si="2"/>
        <v>15</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2">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f t="shared" si="2"/>
        <v>16</v>
      </c>
      <c r="BX40" s="610"/>
      <c r="BY40" s="611" t="str">
        <f>IF('各会計、関係団体の財政状況及び健全化判断比率'!B74="","",'各会計、関係団体の財政状況及び健全化判断比率'!B74)</f>
        <v>佐倉市、酒々井町清掃組合（一般会計）</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2">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f t="shared" si="2"/>
        <v>17</v>
      </c>
      <c r="BX41" s="610"/>
      <c r="BY41" s="611" t="str">
        <f>IF('各会計、関係団体の財政状況及び健全化判断比率'!B75="","",'各会計、関係団体の財政状況及び健全化判断比率'!B75)</f>
        <v>佐倉市八街市酒々井町消防組合（一般会計）</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2">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f t="shared" si="2"/>
        <v>18</v>
      </c>
      <c r="BX42" s="610"/>
      <c r="BY42" s="611" t="str">
        <f>IF('各会計、関係団体の財政状況及び健全化判断比率'!B76="","",'各会計、関係団体の財政状況及び健全化判断比率'!B76)</f>
        <v>印旛衛生施設管理組合（一般会計）</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2">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f t="shared" si="2"/>
        <v>19</v>
      </c>
      <c r="BX43" s="610"/>
      <c r="BY43" s="611" t="str">
        <f>IF('各会計、関係団体の財政状況及び健全化判断比率'!B77="","",'各会計、関係団体の財政状況及び健全化判断比率'!B77)</f>
        <v>佐倉市、四街道市、酒々井町葬祭組合（一般会計）</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170"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KlIRQxIfv9Dc3rC61KojvA6RnvT9oczEudPDk7bW7dkN4nEWsA4qnsOv1rJGmkTknIkrfxN4L+/DSSjYNH9oZA==" saltValue="qqUm6YzuspHOdfPQ/QLa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4" customWidth="1"/>
    <col min="2" max="2" width="2.33203125" style="204" customWidth="1"/>
    <col min="3" max="16" width="2.6640625" style="204" customWidth="1"/>
    <col min="17" max="17" width="2.33203125" style="204" customWidth="1"/>
    <col min="18" max="95" width="1.6640625" style="204" customWidth="1"/>
    <col min="96" max="133" width="1.6640625" style="216" customWidth="1"/>
    <col min="134" max="143" width="1.6640625" style="204" customWidth="1"/>
    <col min="144" max="16384" width="0" style="20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215</v>
      </c>
      <c r="DI1" s="616"/>
      <c r="DJ1" s="616"/>
      <c r="DK1" s="616"/>
      <c r="DL1" s="616"/>
      <c r="DM1" s="616"/>
      <c r="DN1" s="617"/>
      <c r="DO1" s="204"/>
      <c r="DP1" s="615" t="s">
        <v>216</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2">
      <c r="B2" s="205" t="s">
        <v>217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24433482</v>
      </c>
      <c r="S5" s="626"/>
      <c r="T5" s="626"/>
      <c r="U5" s="626"/>
      <c r="V5" s="626"/>
      <c r="W5" s="626"/>
      <c r="X5" s="626"/>
      <c r="Y5" s="627"/>
      <c r="Z5" s="628">
        <v>41</v>
      </c>
      <c r="AA5" s="628"/>
      <c r="AB5" s="628"/>
      <c r="AC5" s="628"/>
      <c r="AD5" s="629">
        <v>22804430</v>
      </c>
      <c r="AE5" s="629"/>
      <c r="AF5" s="629"/>
      <c r="AG5" s="629"/>
      <c r="AH5" s="629"/>
      <c r="AI5" s="629"/>
      <c r="AJ5" s="629"/>
      <c r="AK5" s="629"/>
      <c r="AL5" s="630">
        <v>71.7</v>
      </c>
      <c r="AM5" s="631"/>
      <c r="AN5" s="631"/>
      <c r="AO5" s="632"/>
      <c r="AP5" s="622" t="s">
        <v>229</v>
      </c>
      <c r="AQ5" s="623"/>
      <c r="AR5" s="623"/>
      <c r="AS5" s="623"/>
      <c r="AT5" s="623"/>
      <c r="AU5" s="623"/>
      <c r="AV5" s="623"/>
      <c r="AW5" s="623"/>
      <c r="AX5" s="623"/>
      <c r="AY5" s="623"/>
      <c r="AZ5" s="623"/>
      <c r="BA5" s="623"/>
      <c r="BB5" s="623"/>
      <c r="BC5" s="623"/>
      <c r="BD5" s="623"/>
      <c r="BE5" s="623"/>
      <c r="BF5" s="624"/>
      <c r="BG5" s="636">
        <v>22804430</v>
      </c>
      <c r="BH5" s="637"/>
      <c r="BI5" s="637"/>
      <c r="BJ5" s="637"/>
      <c r="BK5" s="637"/>
      <c r="BL5" s="637"/>
      <c r="BM5" s="637"/>
      <c r="BN5" s="638"/>
      <c r="BO5" s="639">
        <v>93.3</v>
      </c>
      <c r="BP5" s="639"/>
      <c r="BQ5" s="639"/>
      <c r="BR5" s="639"/>
      <c r="BS5" s="640">
        <v>1010</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434222</v>
      </c>
      <c r="S6" s="637"/>
      <c r="T6" s="637"/>
      <c r="U6" s="637"/>
      <c r="V6" s="637"/>
      <c r="W6" s="637"/>
      <c r="X6" s="637"/>
      <c r="Y6" s="638"/>
      <c r="Z6" s="639">
        <v>0.7</v>
      </c>
      <c r="AA6" s="639"/>
      <c r="AB6" s="639"/>
      <c r="AC6" s="639"/>
      <c r="AD6" s="640">
        <v>434222</v>
      </c>
      <c r="AE6" s="640"/>
      <c r="AF6" s="640"/>
      <c r="AG6" s="640"/>
      <c r="AH6" s="640"/>
      <c r="AI6" s="640"/>
      <c r="AJ6" s="640"/>
      <c r="AK6" s="640"/>
      <c r="AL6" s="641">
        <v>1.4</v>
      </c>
      <c r="AM6" s="642"/>
      <c r="AN6" s="642"/>
      <c r="AO6" s="643"/>
      <c r="AP6" s="633" t="s">
        <v>234</v>
      </c>
      <c r="AQ6" s="634"/>
      <c r="AR6" s="634"/>
      <c r="AS6" s="634"/>
      <c r="AT6" s="634"/>
      <c r="AU6" s="634"/>
      <c r="AV6" s="634"/>
      <c r="AW6" s="634"/>
      <c r="AX6" s="634"/>
      <c r="AY6" s="634"/>
      <c r="AZ6" s="634"/>
      <c r="BA6" s="634"/>
      <c r="BB6" s="634"/>
      <c r="BC6" s="634"/>
      <c r="BD6" s="634"/>
      <c r="BE6" s="634"/>
      <c r="BF6" s="635"/>
      <c r="BG6" s="636">
        <v>22804430</v>
      </c>
      <c r="BH6" s="637"/>
      <c r="BI6" s="637"/>
      <c r="BJ6" s="637"/>
      <c r="BK6" s="637"/>
      <c r="BL6" s="637"/>
      <c r="BM6" s="637"/>
      <c r="BN6" s="638"/>
      <c r="BO6" s="639">
        <v>93.3</v>
      </c>
      <c r="BP6" s="639"/>
      <c r="BQ6" s="639"/>
      <c r="BR6" s="639"/>
      <c r="BS6" s="640">
        <v>1010</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404500</v>
      </c>
      <c r="CS6" s="637"/>
      <c r="CT6" s="637"/>
      <c r="CU6" s="637"/>
      <c r="CV6" s="637"/>
      <c r="CW6" s="637"/>
      <c r="CX6" s="637"/>
      <c r="CY6" s="638"/>
      <c r="CZ6" s="630">
        <v>0.7</v>
      </c>
      <c r="DA6" s="631"/>
      <c r="DB6" s="631"/>
      <c r="DC6" s="647"/>
      <c r="DD6" s="645" t="s">
        <v>236</v>
      </c>
      <c r="DE6" s="637"/>
      <c r="DF6" s="637"/>
      <c r="DG6" s="637"/>
      <c r="DH6" s="637"/>
      <c r="DI6" s="637"/>
      <c r="DJ6" s="637"/>
      <c r="DK6" s="637"/>
      <c r="DL6" s="637"/>
      <c r="DM6" s="637"/>
      <c r="DN6" s="637"/>
      <c r="DO6" s="637"/>
      <c r="DP6" s="638"/>
      <c r="DQ6" s="645">
        <v>404500</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17198</v>
      </c>
      <c r="S7" s="637"/>
      <c r="T7" s="637"/>
      <c r="U7" s="637"/>
      <c r="V7" s="637"/>
      <c r="W7" s="637"/>
      <c r="X7" s="637"/>
      <c r="Y7" s="638"/>
      <c r="Z7" s="639">
        <v>0</v>
      </c>
      <c r="AA7" s="639"/>
      <c r="AB7" s="639"/>
      <c r="AC7" s="639"/>
      <c r="AD7" s="640">
        <v>17198</v>
      </c>
      <c r="AE7" s="640"/>
      <c r="AF7" s="640"/>
      <c r="AG7" s="640"/>
      <c r="AH7" s="640"/>
      <c r="AI7" s="640"/>
      <c r="AJ7" s="640"/>
      <c r="AK7" s="640"/>
      <c r="AL7" s="641">
        <v>0.1</v>
      </c>
      <c r="AM7" s="642"/>
      <c r="AN7" s="642"/>
      <c r="AO7" s="643"/>
      <c r="AP7" s="633" t="s">
        <v>238</v>
      </c>
      <c r="AQ7" s="634"/>
      <c r="AR7" s="634"/>
      <c r="AS7" s="634"/>
      <c r="AT7" s="634"/>
      <c r="AU7" s="634"/>
      <c r="AV7" s="634"/>
      <c r="AW7" s="634"/>
      <c r="AX7" s="634"/>
      <c r="AY7" s="634"/>
      <c r="AZ7" s="634"/>
      <c r="BA7" s="634"/>
      <c r="BB7" s="634"/>
      <c r="BC7" s="634"/>
      <c r="BD7" s="634"/>
      <c r="BE7" s="634"/>
      <c r="BF7" s="635"/>
      <c r="BG7" s="636">
        <v>12094305</v>
      </c>
      <c r="BH7" s="637"/>
      <c r="BI7" s="637"/>
      <c r="BJ7" s="637"/>
      <c r="BK7" s="637"/>
      <c r="BL7" s="637"/>
      <c r="BM7" s="637"/>
      <c r="BN7" s="638"/>
      <c r="BO7" s="639">
        <v>49.5</v>
      </c>
      <c r="BP7" s="639"/>
      <c r="BQ7" s="639"/>
      <c r="BR7" s="639"/>
      <c r="BS7" s="640">
        <v>1010</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7580266</v>
      </c>
      <c r="CS7" s="637"/>
      <c r="CT7" s="637"/>
      <c r="CU7" s="637"/>
      <c r="CV7" s="637"/>
      <c r="CW7" s="637"/>
      <c r="CX7" s="637"/>
      <c r="CY7" s="638"/>
      <c r="CZ7" s="639">
        <v>13.3</v>
      </c>
      <c r="DA7" s="639"/>
      <c r="DB7" s="639"/>
      <c r="DC7" s="639"/>
      <c r="DD7" s="645">
        <v>74964</v>
      </c>
      <c r="DE7" s="637"/>
      <c r="DF7" s="637"/>
      <c r="DG7" s="637"/>
      <c r="DH7" s="637"/>
      <c r="DI7" s="637"/>
      <c r="DJ7" s="637"/>
      <c r="DK7" s="637"/>
      <c r="DL7" s="637"/>
      <c r="DM7" s="637"/>
      <c r="DN7" s="637"/>
      <c r="DO7" s="637"/>
      <c r="DP7" s="638"/>
      <c r="DQ7" s="645">
        <v>6874162</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173251</v>
      </c>
      <c r="S8" s="637"/>
      <c r="T8" s="637"/>
      <c r="U8" s="637"/>
      <c r="V8" s="637"/>
      <c r="W8" s="637"/>
      <c r="X8" s="637"/>
      <c r="Y8" s="638"/>
      <c r="Z8" s="639">
        <v>0.3</v>
      </c>
      <c r="AA8" s="639"/>
      <c r="AB8" s="639"/>
      <c r="AC8" s="639"/>
      <c r="AD8" s="640">
        <v>173251</v>
      </c>
      <c r="AE8" s="640"/>
      <c r="AF8" s="640"/>
      <c r="AG8" s="640"/>
      <c r="AH8" s="640"/>
      <c r="AI8" s="640"/>
      <c r="AJ8" s="640"/>
      <c r="AK8" s="640"/>
      <c r="AL8" s="641">
        <v>0.5</v>
      </c>
      <c r="AM8" s="642"/>
      <c r="AN8" s="642"/>
      <c r="AO8" s="643"/>
      <c r="AP8" s="633" t="s">
        <v>241</v>
      </c>
      <c r="AQ8" s="634"/>
      <c r="AR8" s="634"/>
      <c r="AS8" s="634"/>
      <c r="AT8" s="634"/>
      <c r="AU8" s="634"/>
      <c r="AV8" s="634"/>
      <c r="AW8" s="634"/>
      <c r="AX8" s="634"/>
      <c r="AY8" s="634"/>
      <c r="AZ8" s="634"/>
      <c r="BA8" s="634"/>
      <c r="BB8" s="634"/>
      <c r="BC8" s="634"/>
      <c r="BD8" s="634"/>
      <c r="BE8" s="634"/>
      <c r="BF8" s="635"/>
      <c r="BG8" s="636">
        <v>311714</v>
      </c>
      <c r="BH8" s="637"/>
      <c r="BI8" s="637"/>
      <c r="BJ8" s="637"/>
      <c r="BK8" s="637"/>
      <c r="BL8" s="637"/>
      <c r="BM8" s="637"/>
      <c r="BN8" s="638"/>
      <c r="BO8" s="639">
        <v>1.3</v>
      </c>
      <c r="BP8" s="639"/>
      <c r="BQ8" s="639"/>
      <c r="BR8" s="639"/>
      <c r="BS8" s="640" t="s">
        <v>130</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24062598</v>
      </c>
      <c r="CS8" s="637"/>
      <c r="CT8" s="637"/>
      <c r="CU8" s="637"/>
      <c r="CV8" s="637"/>
      <c r="CW8" s="637"/>
      <c r="CX8" s="637"/>
      <c r="CY8" s="638"/>
      <c r="CZ8" s="639">
        <v>42.4</v>
      </c>
      <c r="DA8" s="639"/>
      <c r="DB8" s="639"/>
      <c r="DC8" s="639"/>
      <c r="DD8" s="645">
        <v>183044</v>
      </c>
      <c r="DE8" s="637"/>
      <c r="DF8" s="637"/>
      <c r="DG8" s="637"/>
      <c r="DH8" s="637"/>
      <c r="DI8" s="637"/>
      <c r="DJ8" s="637"/>
      <c r="DK8" s="637"/>
      <c r="DL8" s="637"/>
      <c r="DM8" s="637"/>
      <c r="DN8" s="637"/>
      <c r="DO8" s="637"/>
      <c r="DP8" s="638"/>
      <c r="DQ8" s="645">
        <v>12271505</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137874</v>
      </c>
      <c r="S9" s="637"/>
      <c r="T9" s="637"/>
      <c r="U9" s="637"/>
      <c r="V9" s="637"/>
      <c r="W9" s="637"/>
      <c r="X9" s="637"/>
      <c r="Y9" s="638"/>
      <c r="Z9" s="639">
        <v>0.2</v>
      </c>
      <c r="AA9" s="639"/>
      <c r="AB9" s="639"/>
      <c r="AC9" s="639"/>
      <c r="AD9" s="640">
        <v>137874</v>
      </c>
      <c r="AE9" s="640"/>
      <c r="AF9" s="640"/>
      <c r="AG9" s="640"/>
      <c r="AH9" s="640"/>
      <c r="AI9" s="640"/>
      <c r="AJ9" s="640"/>
      <c r="AK9" s="640"/>
      <c r="AL9" s="641">
        <v>0.4</v>
      </c>
      <c r="AM9" s="642"/>
      <c r="AN9" s="642"/>
      <c r="AO9" s="643"/>
      <c r="AP9" s="633" t="s">
        <v>244</v>
      </c>
      <c r="AQ9" s="634"/>
      <c r="AR9" s="634"/>
      <c r="AS9" s="634"/>
      <c r="AT9" s="634"/>
      <c r="AU9" s="634"/>
      <c r="AV9" s="634"/>
      <c r="AW9" s="634"/>
      <c r="AX9" s="634"/>
      <c r="AY9" s="634"/>
      <c r="AZ9" s="634"/>
      <c r="BA9" s="634"/>
      <c r="BB9" s="634"/>
      <c r="BC9" s="634"/>
      <c r="BD9" s="634"/>
      <c r="BE9" s="634"/>
      <c r="BF9" s="635"/>
      <c r="BG9" s="636">
        <v>10668778</v>
      </c>
      <c r="BH9" s="637"/>
      <c r="BI9" s="637"/>
      <c r="BJ9" s="637"/>
      <c r="BK9" s="637"/>
      <c r="BL9" s="637"/>
      <c r="BM9" s="637"/>
      <c r="BN9" s="638"/>
      <c r="BO9" s="639">
        <v>43.7</v>
      </c>
      <c r="BP9" s="639"/>
      <c r="BQ9" s="639"/>
      <c r="BR9" s="639"/>
      <c r="BS9" s="640" t="s">
        <v>236</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5518241</v>
      </c>
      <c r="CS9" s="637"/>
      <c r="CT9" s="637"/>
      <c r="CU9" s="637"/>
      <c r="CV9" s="637"/>
      <c r="CW9" s="637"/>
      <c r="CX9" s="637"/>
      <c r="CY9" s="638"/>
      <c r="CZ9" s="639">
        <v>9.6999999999999993</v>
      </c>
      <c r="DA9" s="639"/>
      <c r="DB9" s="639"/>
      <c r="DC9" s="639"/>
      <c r="DD9" s="645">
        <v>17000</v>
      </c>
      <c r="DE9" s="637"/>
      <c r="DF9" s="637"/>
      <c r="DG9" s="637"/>
      <c r="DH9" s="637"/>
      <c r="DI9" s="637"/>
      <c r="DJ9" s="637"/>
      <c r="DK9" s="637"/>
      <c r="DL9" s="637"/>
      <c r="DM9" s="637"/>
      <c r="DN9" s="637"/>
      <c r="DO9" s="637"/>
      <c r="DP9" s="638"/>
      <c r="DQ9" s="645">
        <v>3872555</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236</v>
      </c>
      <c r="AA10" s="639"/>
      <c r="AB10" s="639"/>
      <c r="AC10" s="639"/>
      <c r="AD10" s="640" t="s">
        <v>146</v>
      </c>
      <c r="AE10" s="640"/>
      <c r="AF10" s="640"/>
      <c r="AG10" s="640"/>
      <c r="AH10" s="640"/>
      <c r="AI10" s="640"/>
      <c r="AJ10" s="640"/>
      <c r="AK10" s="640"/>
      <c r="AL10" s="641" t="s">
        <v>130</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398985</v>
      </c>
      <c r="BH10" s="637"/>
      <c r="BI10" s="637"/>
      <c r="BJ10" s="637"/>
      <c r="BK10" s="637"/>
      <c r="BL10" s="637"/>
      <c r="BM10" s="637"/>
      <c r="BN10" s="638"/>
      <c r="BO10" s="639">
        <v>1.6</v>
      </c>
      <c r="BP10" s="639"/>
      <c r="BQ10" s="639"/>
      <c r="BR10" s="639"/>
      <c r="BS10" s="640" t="s">
        <v>236</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12724</v>
      </c>
      <c r="CS10" s="637"/>
      <c r="CT10" s="637"/>
      <c r="CU10" s="637"/>
      <c r="CV10" s="637"/>
      <c r="CW10" s="637"/>
      <c r="CX10" s="637"/>
      <c r="CY10" s="638"/>
      <c r="CZ10" s="639">
        <v>0</v>
      </c>
      <c r="DA10" s="639"/>
      <c r="DB10" s="639"/>
      <c r="DC10" s="639"/>
      <c r="DD10" s="645" t="s">
        <v>236</v>
      </c>
      <c r="DE10" s="637"/>
      <c r="DF10" s="637"/>
      <c r="DG10" s="637"/>
      <c r="DH10" s="637"/>
      <c r="DI10" s="637"/>
      <c r="DJ10" s="637"/>
      <c r="DK10" s="637"/>
      <c r="DL10" s="637"/>
      <c r="DM10" s="637"/>
      <c r="DN10" s="637"/>
      <c r="DO10" s="637"/>
      <c r="DP10" s="638"/>
      <c r="DQ10" s="645">
        <v>12724</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3959066</v>
      </c>
      <c r="S11" s="637"/>
      <c r="T11" s="637"/>
      <c r="U11" s="637"/>
      <c r="V11" s="637"/>
      <c r="W11" s="637"/>
      <c r="X11" s="637"/>
      <c r="Y11" s="638"/>
      <c r="Z11" s="641">
        <v>6.6</v>
      </c>
      <c r="AA11" s="642"/>
      <c r="AB11" s="642"/>
      <c r="AC11" s="648"/>
      <c r="AD11" s="645">
        <v>3959066</v>
      </c>
      <c r="AE11" s="637"/>
      <c r="AF11" s="637"/>
      <c r="AG11" s="637"/>
      <c r="AH11" s="637"/>
      <c r="AI11" s="637"/>
      <c r="AJ11" s="637"/>
      <c r="AK11" s="638"/>
      <c r="AL11" s="641">
        <v>12.4</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714828</v>
      </c>
      <c r="BH11" s="637"/>
      <c r="BI11" s="637"/>
      <c r="BJ11" s="637"/>
      <c r="BK11" s="637"/>
      <c r="BL11" s="637"/>
      <c r="BM11" s="637"/>
      <c r="BN11" s="638"/>
      <c r="BO11" s="639">
        <v>2.9</v>
      </c>
      <c r="BP11" s="639"/>
      <c r="BQ11" s="639"/>
      <c r="BR11" s="639"/>
      <c r="BS11" s="640">
        <v>1010</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661563</v>
      </c>
      <c r="CS11" s="637"/>
      <c r="CT11" s="637"/>
      <c r="CU11" s="637"/>
      <c r="CV11" s="637"/>
      <c r="CW11" s="637"/>
      <c r="CX11" s="637"/>
      <c r="CY11" s="638"/>
      <c r="CZ11" s="639">
        <v>1.2</v>
      </c>
      <c r="DA11" s="639"/>
      <c r="DB11" s="639"/>
      <c r="DC11" s="639"/>
      <c r="DD11" s="645">
        <v>64087</v>
      </c>
      <c r="DE11" s="637"/>
      <c r="DF11" s="637"/>
      <c r="DG11" s="637"/>
      <c r="DH11" s="637"/>
      <c r="DI11" s="637"/>
      <c r="DJ11" s="637"/>
      <c r="DK11" s="637"/>
      <c r="DL11" s="637"/>
      <c r="DM11" s="637"/>
      <c r="DN11" s="637"/>
      <c r="DO11" s="637"/>
      <c r="DP11" s="638"/>
      <c r="DQ11" s="645">
        <v>433785</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36832</v>
      </c>
      <c r="S12" s="637"/>
      <c r="T12" s="637"/>
      <c r="U12" s="637"/>
      <c r="V12" s="637"/>
      <c r="W12" s="637"/>
      <c r="X12" s="637"/>
      <c r="Y12" s="638"/>
      <c r="Z12" s="639">
        <v>0.1</v>
      </c>
      <c r="AA12" s="639"/>
      <c r="AB12" s="639"/>
      <c r="AC12" s="639"/>
      <c r="AD12" s="640">
        <v>36832</v>
      </c>
      <c r="AE12" s="640"/>
      <c r="AF12" s="640"/>
      <c r="AG12" s="640"/>
      <c r="AH12" s="640"/>
      <c r="AI12" s="640"/>
      <c r="AJ12" s="640"/>
      <c r="AK12" s="640"/>
      <c r="AL12" s="641">
        <v>0.1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9442570</v>
      </c>
      <c r="BH12" s="637"/>
      <c r="BI12" s="637"/>
      <c r="BJ12" s="637"/>
      <c r="BK12" s="637"/>
      <c r="BL12" s="637"/>
      <c r="BM12" s="637"/>
      <c r="BN12" s="638"/>
      <c r="BO12" s="639">
        <v>38.6</v>
      </c>
      <c r="BP12" s="639"/>
      <c r="BQ12" s="639"/>
      <c r="BR12" s="639"/>
      <c r="BS12" s="640" t="s">
        <v>130</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809859</v>
      </c>
      <c r="CS12" s="637"/>
      <c r="CT12" s="637"/>
      <c r="CU12" s="637"/>
      <c r="CV12" s="637"/>
      <c r="CW12" s="637"/>
      <c r="CX12" s="637"/>
      <c r="CY12" s="638"/>
      <c r="CZ12" s="639">
        <v>1.4</v>
      </c>
      <c r="DA12" s="639"/>
      <c r="DB12" s="639"/>
      <c r="DC12" s="639"/>
      <c r="DD12" s="645">
        <v>1229</v>
      </c>
      <c r="DE12" s="637"/>
      <c r="DF12" s="637"/>
      <c r="DG12" s="637"/>
      <c r="DH12" s="637"/>
      <c r="DI12" s="637"/>
      <c r="DJ12" s="637"/>
      <c r="DK12" s="637"/>
      <c r="DL12" s="637"/>
      <c r="DM12" s="637"/>
      <c r="DN12" s="637"/>
      <c r="DO12" s="637"/>
      <c r="DP12" s="638"/>
      <c r="DQ12" s="645">
        <v>783963</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146</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130</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9425677</v>
      </c>
      <c r="BH13" s="637"/>
      <c r="BI13" s="637"/>
      <c r="BJ13" s="637"/>
      <c r="BK13" s="637"/>
      <c r="BL13" s="637"/>
      <c r="BM13" s="637"/>
      <c r="BN13" s="638"/>
      <c r="BO13" s="639">
        <v>38.6</v>
      </c>
      <c r="BP13" s="639"/>
      <c r="BQ13" s="639"/>
      <c r="BR13" s="639"/>
      <c r="BS13" s="640" t="s">
        <v>236</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3504802</v>
      </c>
      <c r="CS13" s="637"/>
      <c r="CT13" s="637"/>
      <c r="CU13" s="637"/>
      <c r="CV13" s="637"/>
      <c r="CW13" s="637"/>
      <c r="CX13" s="637"/>
      <c r="CY13" s="638"/>
      <c r="CZ13" s="639">
        <v>6.2</v>
      </c>
      <c r="DA13" s="639"/>
      <c r="DB13" s="639"/>
      <c r="DC13" s="639"/>
      <c r="DD13" s="645">
        <v>1217663</v>
      </c>
      <c r="DE13" s="637"/>
      <c r="DF13" s="637"/>
      <c r="DG13" s="637"/>
      <c r="DH13" s="637"/>
      <c r="DI13" s="637"/>
      <c r="DJ13" s="637"/>
      <c r="DK13" s="637"/>
      <c r="DL13" s="637"/>
      <c r="DM13" s="637"/>
      <c r="DN13" s="637"/>
      <c r="DO13" s="637"/>
      <c r="DP13" s="638"/>
      <c r="DQ13" s="645">
        <v>2728817</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1457</v>
      </c>
      <c r="S14" s="637"/>
      <c r="T14" s="637"/>
      <c r="U14" s="637"/>
      <c r="V14" s="637"/>
      <c r="W14" s="637"/>
      <c r="X14" s="637"/>
      <c r="Y14" s="638"/>
      <c r="Z14" s="639">
        <v>0</v>
      </c>
      <c r="AA14" s="639"/>
      <c r="AB14" s="639"/>
      <c r="AC14" s="639"/>
      <c r="AD14" s="640">
        <v>1457</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321763</v>
      </c>
      <c r="BH14" s="637"/>
      <c r="BI14" s="637"/>
      <c r="BJ14" s="637"/>
      <c r="BK14" s="637"/>
      <c r="BL14" s="637"/>
      <c r="BM14" s="637"/>
      <c r="BN14" s="638"/>
      <c r="BO14" s="639">
        <v>1.3</v>
      </c>
      <c r="BP14" s="639"/>
      <c r="BQ14" s="639"/>
      <c r="BR14" s="639"/>
      <c r="BS14" s="640" t="s">
        <v>130</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2966227</v>
      </c>
      <c r="CS14" s="637"/>
      <c r="CT14" s="637"/>
      <c r="CU14" s="637"/>
      <c r="CV14" s="637"/>
      <c r="CW14" s="637"/>
      <c r="CX14" s="637"/>
      <c r="CY14" s="638"/>
      <c r="CZ14" s="639">
        <v>5.2</v>
      </c>
      <c r="DA14" s="639"/>
      <c r="DB14" s="639"/>
      <c r="DC14" s="639"/>
      <c r="DD14" s="645">
        <v>75807</v>
      </c>
      <c r="DE14" s="637"/>
      <c r="DF14" s="637"/>
      <c r="DG14" s="637"/>
      <c r="DH14" s="637"/>
      <c r="DI14" s="637"/>
      <c r="DJ14" s="637"/>
      <c r="DK14" s="637"/>
      <c r="DL14" s="637"/>
      <c r="DM14" s="637"/>
      <c r="DN14" s="637"/>
      <c r="DO14" s="637"/>
      <c r="DP14" s="638"/>
      <c r="DQ14" s="645">
        <v>2901833</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236</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945792</v>
      </c>
      <c r="BH15" s="637"/>
      <c r="BI15" s="637"/>
      <c r="BJ15" s="637"/>
      <c r="BK15" s="637"/>
      <c r="BL15" s="637"/>
      <c r="BM15" s="637"/>
      <c r="BN15" s="638"/>
      <c r="BO15" s="639">
        <v>3.9</v>
      </c>
      <c r="BP15" s="639"/>
      <c r="BQ15" s="639"/>
      <c r="BR15" s="639"/>
      <c r="BS15" s="640" t="s">
        <v>236</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7939709</v>
      </c>
      <c r="CS15" s="637"/>
      <c r="CT15" s="637"/>
      <c r="CU15" s="637"/>
      <c r="CV15" s="637"/>
      <c r="CW15" s="637"/>
      <c r="CX15" s="637"/>
      <c r="CY15" s="638"/>
      <c r="CZ15" s="639">
        <v>14</v>
      </c>
      <c r="DA15" s="639"/>
      <c r="DB15" s="639"/>
      <c r="DC15" s="639"/>
      <c r="DD15" s="645">
        <v>2312723</v>
      </c>
      <c r="DE15" s="637"/>
      <c r="DF15" s="637"/>
      <c r="DG15" s="637"/>
      <c r="DH15" s="637"/>
      <c r="DI15" s="637"/>
      <c r="DJ15" s="637"/>
      <c r="DK15" s="637"/>
      <c r="DL15" s="637"/>
      <c r="DM15" s="637"/>
      <c r="DN15" s="637"/>
      <c r="DO15" s="637"/>
      <c r="DP15" s="638"/>
      <c r="DQ15" s="645">
        <v>5402472</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65778</v>
      </c>
      <c r="S16" s="637"/>
      <c r="T16" s="637"/>
      <c r="U16" s="637"/>
      <c r="V16" s="637"/>
      <c r="W16" s="637"/>
      <c r="X16" s="637"/>
      <c r="Y16" s="638"/>
      <c r="Z16" s="639">
        <v>0.1</v>
      </c>
      <c r="AA16" s="639"/>
      <c r="AB16" s="639"/>
      <c r="AC16" s="639"/>
      <c r="AD16" s="640">
        <v>65778</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250860</v>
      </c>
      <c r="CS16" s="637"/>
      <c r="CT16" s="637"/>
      <c r="CU16" s="637"/>
      <c r="CV16" s="637"/>
      <c r="CW16" s="637"/>
      <c r="CX16" s="637"/>
      <c r="CY16" s="638"/>
      <c r="CZ16" s="639">
        <v>0.4</v>
      </c>
      <c r="DA16" s="639"/>
      <c r="DB16" s="639"/>
      <c r="DC16" s="639"/>
      <c r="DD16" s="645" t="s">
        <v>236</v>
      </c>
      <c r="DE16" s="637"/>
      <c r="DF16" s="637"/>
      <c r="DG16" s="637"/>
      <c r="DH16" s="637"/>
      <c r="DI16" s="637"/>
      <c r="DJ16" s="637"/>
      <c r="DK16" s="637"/>
      <c r="DL16" s="637"/>
      <c r="DM16" s="637"/>
      <c r="DN16" s="637"/>
      <c r="DO16" s="637"/>
      <c r="DP16" s="638"/>
      <c r="DQ16" s="645">
        <v>26</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279853</v>
      </c>
      <c r="S17" s="637"/>
      <c r="T17" s="637"/>
      <c r="U17" s="637"/>
      <c r="V17" s="637"/>
      <c r="W17" s="637"/>
      <c r="X17" s="637"/>
      <c r="Y17" s="638"/>
      <c r="Z17" s="639">
        <v>0.5</v>
      </c>
      <c r="AA17" s="639"/>
      <c r="AB17" s="639"/>
      <c r="AC17" s="639"/>
      <c r="AD17" s="640">
        <v>279853</v>
      </c>
      <c r="AE17" s="640"/>
      <c r="AF17" s="640"/>
      <c r="AG17" s="640"/>
      <c r="AH17" s="640"/>
      <c r="AI17" s="640"/>
      <c r="AJ17" s="640"/>
      <c r="AK17" s="640"/>
      <c r="AL17" s="641">
        <v>0.9</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236</v>
      </c>
      <c r="BH17" s="637"/>
      <c r="BI17" s="637"/>
      <c r="BJ17" s="637"/>
      <c r="BK17" s="637"/>
      <c r="BL17" s="637"/>
      <c r="BM17" s="637"/>
      <c r="BN17" s="638"/>
      <c r="BO17" s="639" t="s">
        <v>236</v>
      </c>
      <c r="BP17" s="639"/>
      <c r="BQ17" s="639"/>
      <c r="BR17" s="639"/>
      <c r="BS17" s="640" t="s">
        <v>146</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3080297</v>
      </c>
      <c r="CS17" s="637"/>
      <c r="CT17" s="637"/>
      <c r="CU17" s="637"/>
      <c r="CV17" s="637"/>
      <c r="CW17" s="637"/>
      <c r="CX17" s="637"/>
      <c r="CY17" s="638"/>
      <c r="CZ17" s="639">
        <v>5.4</v>
      </c>
      <c r="DA17" s="639"/>
      <c r="DB17" s="639"/>
      <c r="DC17" s="639"/>
      <c r="DD17" s="645" t="s">
        <v>236</v>
      </c>
      <c r="DE17" s="637"/>
      <c r="DF17" s="637"/>
      <c r="DG17" s="637"/>
      <c r="DH17" s="637"/>
      <c r="DI17" s="637"/>
      <c r="DJ17" s="637"/>
      <c r="DK17" s="637"/>
      <c r="DL17" s="637"/>
      <c r="DM17" s="637"/>
      <c r="DN17" s="637"/>
      <c r="DO17" s="637"/>
      <c r="DP17" s="638"/>
      <c r="DQ17" s="645">
        <v>3050297</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167129</v>
      </c>
      <c r="S18" s="637"/>
      <c r="T18" s="637"/>
      <c r="U18" s="637"/>
      <c r="V18" s="637"/>
      <c r="W18" s="637"/>
      <c r="X18" s="637"/>
      <c r="Y18" s="638"/>
      <c r="Z18" s="639">
        <v>0.3</v>
      </c>
      <c r="AA18" s="639"/>
      <c r="AB18" s="639"/>
      <c r="AC18" s="639"/>
      <c r="AD18" s="640">
        <v>167129</v>
      </c>
      <c r="AE18" s="640"/>
      <c r="AF18" s="640"/>
      <c r="AG18" s="640"/>
      <c r="AH18" s="640"/>
      <c r="AI18" s="640"/>
      <c r="AJ18" s="640"/>
      <c r="AK18" s="640"/>
      <c r="AL18" s="641">
        <v>0.5</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146</v>
      </c>
      <c r="DA18" s="639"/>
      <c r="DB18" s="639"/>
      <c r="DC18" s="639"/>
      <c r="DD18" s="645" t="s">
        <v>146</v>
      </c>
      <c r="DE18" s="637"/>
      <c r="DF18" s="637"/>
      <c r="DG18" s="637"/>
      <c r="DH18" s="637"/>
      <c r="DI18" s="637"/>
      <c r="DJ18" s="637"/>
      <c r="DK18" s="637"/>
      <c r="DL18" s="637"/>
      <c r="DM18" s="637"/>
      <c r="DN18" s="637"/>
      <c r="DO18" s="637"/>
      <c r="DP18" s="638"/>
      <c r="DQ18" s="645" t="s">
        <v>236</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165088</v>
      </c>
      <c r="S19" s="637"/>
      <c r="T19" s="637"/>
      <c r="U19" s="637"/>
      <c r="V19" s="637"/>
      <c r="W19" s="637"/>
      <c r="X19" s="637"/>
      <c r="Y19" s="638"/>
      <c r="Z19" s="639">
        <v>0.3</v>
      </c>
      <c r="AA19" s="639"/>
      <c r="AB19" s="639"/>
      <c r="AC19" s="639"/>
      <c r="AD19" s="640">
        <v>165088</v>
      </c>
      <c r="AE19" s="640"/>
      <c r="AF19" s="640"/>
      <c r="AG19" s="640"/>
      <c r="AH19" s="640"/>
      <c r="AI19" s="640"/>
      <c r="AJ19" s="640"/>
      <c r="AK19" s="640"/>
      <c r="AL19" s="641">
        <v>0.5</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1629052</v>
      </c>
      <c r="BH19" s="637"/>
      <c r="BI19" s="637"/>
      <c r="BJ19" s="637"/>
      <c r="BK19" s="637"/>
      <c r="BL19" s="637"/>
      <c r="BM19" s="637"/>
      <c r="BN19" s="638"/>
      <c r="BO19" s="639">
        <v>6.7</v>
      </c>
      <c r="BP19" s="639"/>
      <c r="BQ19" s="639"/>
      <c r="BR19" s="639"/>
      <c r="BS19" s="640" t="s">
        <v>146</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236</v>
      </c>
      <c r="DE19" s="637"/>
      <c r="DF19" s="637"/>
      <c r="DG19" s="637"/>
      <c r="DH19" s="637"/>
      <c r="DI19" s="637"/>
      <c r="DJ19" s="637"/>
      <c r="DK19" s="637"/>
      <c r="DL19" s="637"/>
      <c r="DM19" s="637"/>
      <c r="DN19" s="637"/>
      <c r="DO19" s="637"/>
      <c r="DP19" s="638"/>
      <c r="DQ19" s="645" t="s">
        <v>236</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2041</v>
      </c>
      <c r="S20" s="637"/>
      <c r="T20" s="637"/>
      <c r="U20" s="637"/>
      <c r="V20" s="637"/>
      <c r="W20" s="637"/>
      <c r="X20" s="637"/>
      <c r="Y20" s="638"/>
      <c r="Z20" s="639">
        <v>0</v>
      </c>
      <c r="AA20" s="639"/>
      <c r="AB20" s="639"/>
      <c r="AC20" s="639"/>
      <c r="AD20" s="640">
        <v>2041</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1629052</v>
      </c>
      <c r="BH20" s="637"/>
      <c r="BI20" s="637"/>
      <c r="BJ20" s="637"/>
      <c r="BK20" s="637"/>
      <c r="BL20" s="637"/>
      <c r="BM20" s="637"/>
      <c r="BN20" s="638"/>
      <c r="BO20" s="639">
        <v>6.7</v>
      </c>
      <c r="BP20" s="639"/>
      <c r="BQ20" s="639"/>
      <c r="BR20" s="639"/>
      <c r="BS20" s="640" t="s">
        <v>236</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56791646</v>
      </c>
      <c r="CS20" s="637"/>
      <c r="CT20" s="637"/>
      <c r="CU20" s="637"/>
      <c r="CV20" s="637"/>
      <c r="CW20" s="637"/>
      <c r="CX20" s="637"/>
      <c r="CY20" s="638"/>
      <c r="CZ20" s="639">
        <v>100</v>
      </c>
      <c r="DA20" s="639"/>
      <c r="DB20" s="639"/>
      <c r="DC20" s="639"/>
      <c r="DD20" s="645">
        <v>3946517</v>
      </c>
      <c r="DE20" s="637"/>
      <c r="DF20" s="637"/>
      <c r="DG20" s="637"/>
      <c r="DH20" s="637"/>
      <c r="DI20" s="637"/>
      <c r="DJ20" s="637"/>
      <c r="DK20" s="637"/>
      <c r="DL20" s="637"/>
      <c r="DM20" s="637"/>
      <c r="DN20" s="637"/>
      <c r="DO20" s="637"/>
      <c r="DP20" s="638"/>
      <c r="DQ20" s="645">
        <v>38736639</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3757872</v>
      </c>
      <c r="S21" s="637"/>
      <c r="T21" s="637"/>
      <c r="U21" s="637"/>
      <c r="V21" s="637"/>
      <c r="W21" s="637"/>
      <c r="X21" s="637"/>
      <c r="Y21" s="638"/>
      <c r="Z21" s="639">
        <v>6.3</v>
      </c>
      <c r="AA21" s="639"/>
      <c r="AB21" s="639"/>
      <c r="AC21" s="639"/>
      <c r="AD21" s="640">
        <v>3479315</v>
      </c>
      <c r="AE21" s="640"/>
      <c r="AF21" s="640"/>
      <c r="AG21" s="640"/>
      <c r="AH21" s="640"/>
      <c r="AI21" s="640"/>
      <c r="AJ21" s="640"/>
      <c r="AK21" s="640"/>
      <c r="AL21" s="641">
        <v>10.9</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146</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3479315</v>
      </c>
      <c r="S22" s="637"/>
      <c r="T22" s="637"/>
      <c r="U22" s="637"/>
      <c r="V22" s="637"/>
      <c r="W22" s="637"/>
      <c r="X22" s="637"/>
      <c r="Y22" s="638"/>
      <c r="Z22" s="639">
        <v>5.8</v>
      </c>
      <c r="AA22" s="639"/>
      <c r="AB22" s="639"/>
      <c r="AC22" s="639"/>
      <c r="AD22" s="640">
        <v>3479315</v>
      </c>
      <c r="AE22" s="640"/>
      <c r="AF22" s="640"/>
      <c r="AG22" s="640"/>
      <c r="AH22" s="640"/>
      <c r="AI22" s="640"/>
      <c r="AJ22" s="640"/>
      <c r="AK22" s="640"/>
      <c r="AL22" s="641">
        <v>10.9</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236</v>
      </c>
      <c r="BH22" s="637"/>
      <c r="BI22" s="637"/>
      <c r="BJ22" s="637"/>
      <c r="BK22" s="637"/>
      <c r="BL22" s="637"/>
      <c r="BM22" s="637"/>
      <c r="BN22" s="638"/>
      <c r="BO22" s="639" t="s">
        <v>130</v>
      </c>
      <c r="BP22" s="639"/>
      <c r="BQ22" s="639"/>
      <c r="BR22" s="639"/>
      <c r="BS22" s="640" t="s">
        <v>236</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276744</v>
      </c>
      <c r="S23" s="637"/>
      <c r="T23" s="637"/>
      <c r="U23" s="637"/>
      <c r="V23" s="637"/>
      <c r="W23" s="637"/>
      <c r="X23" s="637"/>
      <c r="Y23" s="638"/>
      <c r="Z23" s="639">
        <v>0.5</v>
      </c>
      <c r="AA23" s="639"/>
      <c r="AB23" s="639"/>
      <c r="AC23" s="639"/>
      <c r="AD23" s="640" t="s">
        <v>146</v>
      </c>
      <c r="AE23" s="640"/>
      <c r="AF23" s="640"/>
      <c r="AG23" s="640"/>
      <c r="AH23" s="640"/>
      <c r="AI23" s="640"/>
      <c r="AJ23" s="640"/>
      <c r="AK23" s="640"/>
      <c r="AL23" s="641" t="s">
        <v>130</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1629052</v>
      </c>
      <c r="BH23" s="637"/>
      <c r="BI23" s="637"/>
      <c r="BJ23" s="637"/>
      <c r="BK23" s="637"/>
      <c r="BL23" s="637"/>
      <c r="BM23" s="637"/>
      <c r="BN23" s="638"/>
      <c r="BO23" s="639">
        <v>6.7</v>
      </c>
      <c r="BP23" s="639"/>
      <c r="BQ23" s="639"/>
      <c r="BR23" s="639"/>
      <c r="BS23" s="640" t="s">
        <v>146</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1813</v>
      </c>
      <c r="S24" s="637"/>
      <c r="T24" s="637"/>
      <c r="U24" s="637"/>
      <c r="V24" s="637"/>
      <c r="W24" s="637"/>
      <c r="X24" s="637"/>
      <c r="Y24" s="638"/>
      <c r="Z24" s="639">
        <v>0</v>
      </c>
      <c r="AA24" s="639"/>
      <c r="AB24" s="639"/>
      <c r="AC24" s="639"/>
      <c r="AD24" s="640" t="s">
        <v>236</v>
      </c>
      <c r="AE24" s="640"/>
      <c r="AF24" s="640"/>
      <c r="AG24" s="640"/>
      <c r="AH24" s="640"/>
      <c r="AI24" s="640"/>
      <c r="AJ24" s="640"/>
      <c r="AK24" s="640"/>
      <c r="AL24" s="641" t="s">
        <v>236</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236</v>
      </c>
      <c r="BH24" s="637"/>
      <c r="BI24" s="637"/>
      <c r="BJ24" s="637"/>
      <c r="BK24" s="637"/>
      <c r="BL24" s="637"/>
      <c r="BM24" s="637"/>
      <c r="BN24" s="638"/>
      <c r="BO24" s="639" t="s">
        <v>130</v>
      </c>
      <c r="BP24" s="639"/>
      <c r="BQ24" s="639"/>
      <c r="BR24" s="639"/>
      <c r="BS24" s="640" t="s">
        <v>236</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27165372</v>
      </c>
      <c r="CS24" s="626"/>
      <c r="CT24" s="626"/>
      <c r="CU24" s="626"/>
      <c r="CV24" s="626"/>
      <c r="CW24" s="626"/>
      <c r="CX24" s="626"/>
      <c r="CY24" s="627"/>
      <c r="CZ24" s="630">
        <v>47.8</v>
      </c>
      <c r="DA24" s="631"/>
      <c r="DB24" s="631"/>
      <c r="DC24" s="647"/>
      <c r="DD24" s="668">
        <v>15711204</v>
      </c>
      <c r="DE24" s="626"/>
      <c r="DF24" s="626"/>
      <c r="DG24" s="626"/>
      <c r="DH24" s="626"/>
      <c r="DI24" s="626"/>
      <c r="DJ24" s="626"/>
      <c r="DK24" s="627"/>
      <c r="DL24" s="668">
        <v>15175363</v>
      </c>
      <c r="DM24" s="626"/>
      <c r="DN24" s="626"/>
      <c r="DO24" s="626"/>
      <c r="DP24" s="626"/>
      <c r="DQ24" s="626"/>
      <c r="DR24" s="626"/>
      <c r="DS24" s="626"/>
      <c r="DT24" s="626"/>
      <c r="DU24" s="626"/>
      <c r="DV24" s="627"/>
      <c r="DW24" s="630">
        <v>46.6</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33464014</v>
      </c>
      <c r="S25" s="637"/>
      <c r="T25" s="637"/>
      <c r="U25" s="637"/>
      <c r="V25" s="637"/>
      <c r="W25" s="637"/>
      <c r="X25" s="637"/>
      <c r="Y25" s="638"/>
      <c r="Z25" s="639">
        <v>56.1</v>
      </c>
      <c r="AA25" s="639"/>
      <c r="AB25" s="639"/>
      <c r="AC25" s="639"/>
      <c r="AD25" s="640">
        <v>31556405</v>
      </c>
      <c r="AE25" s="640"/>
      <c r="AF25" s="640"/>
      <c r="AG25" s="640"/>
      <c r="AH25" s="640"/>
      <c r="AI25" s="640"/>
      <c r="AJ25" s="640"/>
      <c r="AK25" s="640"/>
      <c r="AL25" s="641">
        <v>99.2</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236</v>
      </c>
      <c r="BH25" s="637"/>
      <c r="BI25" s="637"/>
      <c r="BJ25" s="637"/>
      <c r="BK25" s="637"/>
      <c r="BL25" s="637"/>
      <c r="BM25" s="637"/>
      <c r="BN25" s="638"/>
      <c r="BO25" s="639" t="s">
        <v>146</v>
      </c>
      <c r="BP25" s="639"/>
      <c r="BQ25" s="639"/>
      <c r="BR25" s="639"/>
      <c r="BS25" s="640" t="s">
        <v>236</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9143332</v>
      </c>
      <c r="CS25" s="669"/>
      <c r="CT25" s="669"/>
      <c r="CU25" s="669"/>
      <c r="CV25" s="669"/>
      <c r="CW25" s="669"/>
      <c r="CX25" s="669"/>
      <c r="CY25" s="670"/>
      <c r="CZ25" s="641">
        <v>16.100000000000001</v>
      </c>
      <c r="DA25" s="666"/>
      <c r="DB25" s="666"/>
      <c r="DC25" s="671"/>
      <c r="DD25" s="645">
        <v>8470017</v>
      </c>
      <c r="DE25" s="669"/>
      <c r="DF25" s="669"/>
      <c r="DG25" s="669"/>
      <c r="DH25" s="669"/>
      <c r="DI25" s="669"/>
      <c r="DJ25" s="669"/>
      <c r="DK25" s="670"/>
      <c r="DL25" s="645">
        <v>8211902</v>
      </c>
      <c r="DM25" s="669"/>
      <c r="DN25" s="669"/>
      <c r="DO25" s="669"/>
      <c r="DP25" s="669"/>
      <c r="DQ25" s="669"/>
      <c r="DR25" s="669"/>
      <c r="DS25" s="669"/>
      <c r="DT25" s="669"/>
      <c r="DU25" s="669"/>
      <c r="DV25" s="670"/>
      <c r="DW25" s="641">
        <v>25.2</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17180</v>
      </c>
      <c r="S26" s="637"/>
      <c r="T26" s="637"/>
      <c r="U26" s="637"/>
      <c r="V26" s="637"/>
      <c r="W26" s="637"/>
      <c r="X26" s="637"/>
      <c r="Y26" s="638"/>
      <c r="Z26" s="639">
        <v>0</v>
      </c>
      <c r="AA26" s="639"/>
      <c r="AB26" s="639"/>
      <c r="AC26" s="639"/>
      <c r="AD26" s="640">
        <v>17180</v>
      </c>
      <c r="AE26" s="640"/>
      <c r="AF26" s="640"/>
      <c r="AG26" s="640"/>
      <c r="AH26" s="640"/>
      <c r="AI26" s="640"/>
      <c r="AJ26" s="640"/>
      <c r="AK26" s="640"/>
      <c r="AL26" s="641">
        <v>0.1</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236</v>
      </c>
      <c r="BH26" s="637"/>
      <c r="BI26" s="637"/>
      <c r="BJ26" s="637"/>
      <c r="BK26" s="637"/>
      <c r="BL26" s="637"/>
      <c r="BM26" s="637"/>
      <c r="BN26" s="638"/>
      <c r="BO26" s="639" t="s">
        <v>236</v>
      </c>
      <c r="BP26" s="639"/>
      <c r="BQ26" s="639"/>
      <c r="BR26" s="639"/>
      <c r="BS26" s="640" t="s">
        <v>130</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6268161</v>
      </c>
      <c r="CS26" s="637"/>
      <c r="CT26" s="637"/>
      <c r="CU26" s="637"/>
      <c r="CV26" s="637"/>
      <c r="CW26" s="637"/>
      <c r="CX26" s="637"/>
      <c r="CY26" s="638"/>
      <c r="CZ26" s="641">
        <v>11</v>
      </c>
      <c r="DA26" s="666"/>
      <c r="DB26" s="666"/>
      <c r="DC26" s="671"/>
      <c r="DD26" s="645">
        <v>5716728</v>
      </c>
      <c r="DE26" s="637"/>
      <c r="DF26" s="637"/>
      <c r="DG26" s="637"/>
      <c r="DH26" s="637"/>
      <c r="DI26" s="637"/>
      <c r="DJ26" s="637"/>
      <c r="DK26" s="638"/>
      <c r="DL26" s="645" t="s">
        <v>236</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323295</v>
      </c>
      <c r="S27" s="637"/>
      <c r="T27" s="637"/>
      <c r="U27" s="637"/>
      <c r="V27" s="637"/>
      <c r="W27" s="637"/>
      <c r="X27" s="637"/>
      <c r="Y27" s="638"/>
      <c r="Z27" s="639">
        <v>0.5</v>
      </c>
      <c r="AA27" s="639"/>
      <c r="AB27" s="639"/>
      <c r="AC27" s="639"/>
      <c r="AD27" s="640" t="s">
        <v>236</v>
      </c>
      <c r="AE27" s="640"/>
      <c r="AF27" s="640"/>
      <c r="AG27" s="640"/>
      <c r="AH27" s="640"/>
      <c r="AI27" s="640"/>
      <c r="AJ27" s="640"/>
      <c r="AK27" s="640"/>
      <c r="AL27" s="641" t="s">
        <v>130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24433482</v>
      </c>
      <c r="BH27" s="637"/>
      <c r="BI27" s="637"/>
      <c r="BJ27" s="637"/>
      <c r="BK27" s="637"/>
      <c r="BL27" s="637"/>
      <c r="BM27" s="637"/>
      <c r="BN27" s="638"/>
      <c r="BO27" s="639">
        <v>100</v>
      </c>
      <c r="BP27" s="639"/>
      <c r="BQ27" s="639"/>
      <c r="BR27" s="639"/>
      <c r="BS27" s="640">
        <v>1010</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14941743</v>
      </c>
      <c r="CS27" s="669"/>
      <c r="CT27" s="669"/>
      <c r="CU27" s="669"/>
      <c r="CV27" s="669"/>
      <c r="CW27" s="669"/>
      <c r="CX27" s="669"/>
      <c r="CY27" s="670"/>
      <c r="CZ27" s="641">
        <v>26.3</v>
      </c>
      <c r="DA27" s="666"/>
      <c r="DB27" s="666"/>
      <c r="DC27" s="671"/>
      <c r="DD27" s="645">
        <v>4190890</v>
      </c>
      <c r="DE27" s="669"/>
      <c r="DF27" s="669"/>
      <c r="DG27" s="669"/>
      <c r="DH27" s="669"/>
      <c r="DI27" s="669"/>
      <c r="DJ27" s="669"/>
      <c r="DK27" s="670"/>
      <c r="DL27" s="645">
        <v>3913164</v>
      </c>
      <c r="DM27" s="669"/>
      <c r="DN27" s="669"/>
      <c r="DO27" s="669"/>
      <c r="DP27" s="669"/>
      <c r="DQ27" s="669"/>
      <c r="DR27" s="669"/>
      <c r="DS27" s="669"/>
      <c r="DT27" s="669"/>
      <c r="DU27" s="669"/>
      <c r="DV27" s="670"/>
      <c r="DW27" s="641">
        <v>12</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482240</v>
      </c>
      <c r="S28" s="637"/>
      <c r="T28" s="637"/>
      <c r="U28" s="637"/>
      <c r="V28" s="637"/>
      <c r="W28" s="637"/>
      <c r="X28" s="637"/>
      <c r="Y28" s="638"/>
      <c r="Z28" s="639">
        <v>0.8</v>
      </c>
      <c r="AA28" s="639"/>
      <c r="AB28" s="639"/>
      <c r="AC28" s="639"/>
      <c r="AD28" s="640">
        <v>173863</v>
      </c>
      <c r="AE28" s="640"/>
      <c r="AF28" s="640"/>
      <c r="AG28" s="640"/>
      <c r="AH28" s="640"/>
      <c r="AI28" s="640"/>
      <c r="AJ28" s="640"/>
      <c r="AK28" s="640"/>
      <c r="AL28" s="641">
        <v>0.5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3080297</v>
      </c>
      <c r="CS28" s="637"/>
      <c r="CT28" s="637"/>
      <c r="CU28" s="637"/>
      <c r="CV28" s="637"/>
      <c r="CW28" s="637"/>
      <c r="CX28" s="637"/>
      <c r="CY28" s="638"/>
      <c r="CZ28" s="641">
        <v>5.4</v>
      </c>
      <c r="DA28" s="666"/>
      <c r="DB28" s="666"/>
      <c r="DC28" s="671"/>
      <c r="DD28" s="645">
        <v>3050297</v>
      </c>
      <c r="DE28" s="637"/>
      <c r="DF28" s="637"/>
      <c r="DG28" s="637"/>
      <c r="DH28" s="637"/>
      <c r="DI28" s="637"/>
      <c r="DJ28" s="637"/>
      <c r="DK28" s="638"/>
      <c r="DL28" s="645">
        <v>3050297</v>
      </c>
      <c r="DM28" s="637"/>
      <c r="DN28" s="637"/>
      <c r="DO28" s="637"/>
      <c r="DP28" s="637"/>
      <c r="DQ28" s="637"/>
      <c r="DR28" s="637"/>
      <c r="DS28" s="637"/>
      <c r="DT28" s="637"/>
      <c r="DU28" s="637"/>
      <c r="DV28" s="638"/>
      <c r="DW28" s="641">
        <v>9.4</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116830</v>
      </c>
      <c r="S29" s="637"/>
      <c r="T29" s="637"/>
      <c r="U29" s="637"/>
      <c r="V29" s="637"/>
      <c r="W29" s="637"/>
      <c r="X29" s="637"/>
      <c r="Y29" s="638"/>
      <c r="Z29" s="639">
        <v>0.2</v>
      </c>
      <c r="AA29" s="639"/>
      <c r="AB29" s="639"/>
      <c r="AC29" s="639"/>
      <c r="AD29" s="640">
        <v>2</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306</v>
      </c>
      <c r="CE29" s="675"/>
      <c r="CF29" s="633" t="s">
        <v>307</v>
      </c>
      <c r="CG29" s="634"/>
      <c r="CH29" s="634"/>
      <c r="CI29" s="634"/>
      <c r="CJ29" s="634"/>
      <c r="CK29" s="634"/>
      <c r="CL29" s="634"/>
      <c r="CM29" s="634"/>
      <c r="CN29" s="634"/>
      <c r="CO29" s="634"/>
      <c r="CP29" s="634"/>
      <c r="CQ29" s="635"/>
      <c r="CR29" s="636">
        <v>3080297</v>
      </c>
      <c r="CS29" s="669"/>
      <c r="CT29" s="669"/>
      <c r="CU29" s="669"/>
      <c r="CV29" s="669"/>
      <c r="CW29" s="669"/>
      <c r="CX29" s="669"/>
      <c r="CY29" s="670"/>
      <c r="CZ29" s="641">
        <v>5.4</v>
      </c>
      <c r="DA29" s="666"/>
      <c r="DB29" s="666"/>
      <c r="DC29" s="671"/>
      <c r="DD29" s="645">
        <v>3050297</v>
      </c>
      <c r="DE29" s="669"/>
      <c r="DF29" s="669"/>
      <c r="DG29" s="669"/>
      <c r="DH29" s="669"/>
      <c r="DI29" s="669"/>
      <c r="DJ29" s="669"/>
      <c r="DK29" s="670"/>
      <c r="DL29" s="645">
        <v>3050297</v>
      </c>
      <c r="DM29" s="669"/>
      <c r="DN29" s="669"/>
      <c r="DO29" s="669"/>
      <c r="DP29" s="669"/>
      <c r="DQ29" s="669"/>
      <c r="DR29" s="669"/>
      <c r="DS29" s="669"/>
      <c r="DT29" s="669"/>
      <c r="DU29" s="669"/>
      <c r="DV29" s="670"/>
      <c r="DW29" s="641">
        <v>9.4</v>
      </c>
      <c r="DX29" s="666"/>
      <c r="DY29" s="666"/>
      <c r="DZ29" s="666"/>
      <c r="EA29" s="666"/>
      <c r="EB29" s="666"/>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12770817</v>
      </c>
      <c r="S30" s="637"/>
      <c r="T30" s="637"/>
      <c r="U30" s="637"/>
      <c r="V30" s="637"/>
      <c r="W30" s="637"/>
      <c r="X30" s="637"/>
      <c r="Y30" s="638"/>
      <c r="Z30" s="639">
        <v>21.4</v>
      </c>
      <c r="AA30" s="639"/>
      <c r="AB30" s="639"/>
      <c r="AC30" s="639"/>
      <c r="AD30" s="640" t="s">
        <v>130</v>
      </c>
      <c r="AE30" s="640"/>
      <c r="AF30" s="640"/>
      <c r="AG30" s="640"/>
      <c r="AH30" s="640"/>
      <c r="AI30" s="640"/>
      <c r="AJ30" s="640"/>
      <c r="AK30" s="640"/>
      <c r="AL30" s="641" t="s">
        <v>130</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2992977</v>
      </c>
      <c r="CS30" s="637"/>
      <c r="CT30" s="637"/>
      <c r="CU30" s="637"/>
      <c r="CV30" s="637"/>
      <c r="CW30" s="637"/>
      <c r="CX30" s="637"/>
      <c r="CY30" s="638"/>
      <c r="CZ30" s="641">
        <v>5.3</v>
      </c>
      <c r="DA30" s="666"/>
      <c r="DB30" s="666"/>
      <c r="DC30" s="671"/>
      <c r="DD30" s="645">
        <v>2962977</v>
      </c>
      <c r="DE30" s="637"/>
      <c r="DF30" s="637"/>
      <c r="DG30" s="637"/>
      <c r="DH30" s="637"/>
      <c r="DI30" s="637"/>
      <c r="DJ30" s="637"/>
      <c r="DK30" s="638"/>
      <c r="DL30" s="645">
        <v>2962977</v>
      </c>
      <c r="DM30" s="637"/>
      <c r="DN30" s="637"/>
      <c r="DO30" s="637"/>
      <c r="DP30" s="637"/>
      <c r="DQ30" s="637"/>
      <c r="DR30" s="637"/>
      <c r="DS30" s="637"/>
      <c r="DT30" s="637"/>
      <c r="DU30" s="637"/>
      <c r="DV30" s="638"/>
      <c r="DW30" s="641">
        <v>9.1</v>
      </c>
      <c r="DX30" s="666"/>
      <c r="DY30" s="666"/>
      <c r="DZ30" s="666"/>
      <c r="EA30" s="666"/>
      <c r="EB30" s="666"/>
      <c r="EC30" s="667"/>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236</v>
      </c>
      <c r="S31" s="637"/>
      <c r="T31" s="637"/>
      <c r="U31" s="637"/>
      <c r="V31" s="637"/>
      <c r="W31" s="637"/>
      <c r="X31" s="637"/>
      <c r="Y31" s="638"/>
      <c r="Z31" s="639" t="s">
        <v>236</v>
      </c>
      <c r="AA31" s="639"/>
      <c r="AB31" s="639"/>
      <c r="AC31" s="639"/>
      <c r="AD31" s="640" t="s">
        <v>146</v>
      </c>
      <c r="AE31" s="640"/>
      <c r="AF31" s="640"/>
      <c r="AG31" s="640"/>
      <c r="AH31" s="640"/>
      <c r="AI31" s="640"/>
      <c r="AJ31" s="640"/>
      <c r="AK31" s="640"/>
      <c r="AL31" s="641" t="s">
        <v>130</v>
      </c>
      <c r="AM31" s="642"/>
      <c r="AN31" s="642"/>
      <c r="AO31" s="643"/>
      <c r="AP31" s="684" t="s">
        <v>313</v>
      </c>
      <c r="AQ31" s="685"/>
      <c r="AR31" s="685"/>
      <c r="AS31" s="685"/>
      <c r="AT31" s="690" t="s">
        <v>314</v>
      </c>
      <c r="AU31" s="208"/>
      <c r="AV31" s="208"/>
      <c r="AW31" s="208"/>
      <c r="AX31" s="622" t="s">
        <v>188</v>
      </c>
      <c r="AY31" s="623"/>
      <c r="AZ31" s="623"/>
      <c r="BA31" s="623"/>
      <c r="BB31" s="623"/>
      <c r="BC31" s="623"/>
      <c r="BD31" s="623"/>
      <c r="BE31" s="623"/>
      <c r="BF31" s="624"/>
      <c r="BG31" s="683">
        <v>98.9</v>
      </c>
      <c r="BH31" s="680"/>
      <c r="BI31" s="680"/>
      <c r="BJ31" s="680"/>
      <c r="BK31" s="680"/>
      <c r="BL31" s="680"/>
      <c r="BM31" s="631">
        <v>95.8</v>
      </c>
      <c r="BN31" s="680"/>
      <c r="BO31" s="680"/>
      <c r="BP31" s="680"/>
      <c r="BQ31" s="681"/>
      <c r="BR31" s="683">
        <v>99</v>
      </c>
      <c r="BS31" s="680"/>
      <c r="BT31" s="680"/>
      <c r="BU31" s="680"/>
      <c r="BV31" s="680"/>
      <c r="BW31" s="680"/>
      <c r="BX31" s="631">
        <v>95.4</v>
      </c>
      <c r="BY31" s="680"/>
      <c r="BZ31" s="680"/>
      <c r="CA31" s="680"/>
      <c r="CB31" s="681"/>
      <c r="CD31" s="676"/>
      <c r="CE31" s="677"/>
      <c r="CF31" s="633" t="s">
        <v>315</v>
      </c>
      <c r="CG31" s="634"/>
      <c r="CH31" s="634"/>
      <c r="CI31" s="634"/>
      <c r="CJ31" s="634"/>
      <c r="CK31" s="634"/>
      <c r="CL31" s="634"/>
      <c r="CM31" s="634"/>
      <c r="CN31" s="634"/>
      <c r="CO31" s="634"/>
      <c r="CP31" s="634"/>
      <c r="CQ31" s="635"/>
      <c r="CR31" s="636">
        <v>87320</v>
      </c>
      <c r="CS31" s="669"/>
      <c r="CT31" s="669"/>
      <c r="CU31" s="669"/>
      <c r="CV31" s="669"/>
      <c r="CW31" s="669"/>
      <c r="CX31" s="669"/>
      <c r="CY31" s="670"/>
      <c r="CZ31" s="641">
        <v>0.2</v>
      </c>
      <c r="DA31" s="666"/>
      <c r="DB31" s="666"/>
      <c r="DC31" s="671"/>
      <c r="DD31" s="645">
        <v>87320</v>
      </c>
      <c r="DE31" s="669"/>
      <c r="DF31" s="669"/>
      <c r="DG31" s="669"/>
      <c r="DH31" s="669"/>
      <c r="DI31" s="669"/>
      <c r="DJ31" s="669"/>
      <c r="DK31" s="670"/>
      <c r="DL31" s="645">
        <v>87320</v>
      </c>
      <c r="DM31" s="669"/>
      <c r="DN31" s="669"/>
      <c r="DO31" s="669"/>
      <c r="DP31" s="669"/>
      <c r="DQ31" s="669"/>
      <c r="DR31" s="669"/>
      <c r="DS31" s="669"/>
      <c r="DT31" s="669"/>
      <c r="DU31" s="669"/>
      <c r="DV31" s="670"/>
      <c r="DW31" s="641">
        <v>0.3</v>
      </c>
      <c r="DX31" s="666"/>
      <c r="DY31" s="666"/>
      <c r="DZ31" s="666"/>
      <c r="EA31" s="666"/>
      <c r="EB31" s="666"/>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4090084</v>
      </c>
      <c r="S32" s="637"/>
      <c r="T32" s="637"/>
      <c r="U32" s="637"/>
      <c r="V32" s="637"/>
      <c r="W32" s="637"/>
      <c r="X32" s="637"/>
      <c r="Y32" s="638"/>
      <c r="Z32" s="639">
        <v>6.9</v>
      </c>
      <c r="AA32" s="639"/>
      <c r="AB32" s="639"/>
      <c r="AC32" s="639"/>
      <c r="AD32" s="640" t="s">
        <v>236</v>
      </c>
      <c r="AE32" s="640"/>
      <c r="AF32" s="640"/>
      <c r="AG32" s="640"/>
      <c r="AH32" s="640"/>
      <c r="AI32" s="640"/>
      <c r="AJ32" s="640"/>
      <c r="AK32" s="640"/>
      <c r="AL32" s="641" t="s">
        <v>130</v>
      </c>
      <c r="AM32" s="642"/>
      <c r="AN32" s="642"/>
      <c r="AO32" s="643"/>
      <c r="AP32" s="686"/>
      <c r="AQ32" s="687"/>
      <c r="AR32" s="687"/>
      <c r="AS32" s="687"/>
      <c r="AT32" s="691"/>
      <c r="AU32" s="204" t="s">
        <v>317</v>
      </c>
      <c r="AX32" s="633" t="s">
        <v>318</v>
      </c>
      <c r="AY32" s="634"/>
      <c r="AZ32" s="634"/>
      <c r="BA32" s="634"/>
      <c r="BB32" s="634"/>
      <c r="BC32" s="634"/>
      <c r="BD32" s="634"/>
      <c r="BE32" s="634"/>
      <c r="BF32" s="635"/>
      <c r="BG32" s="693">
        <v>98.8</v>
      </c>
      <c r="BH32" s="669"/>
      <c r="BI32" s="669"/>
      <c r="BJ32" s="669"/>
      <c r="BK32" s="669"/>
      <c r="BL32" s="669"/>
      <c r="BM32" s="642">
        <v>96.2</v>
      </c>
      <c r="BN32" s="669"/>
      <c r="BO32" s="669"/>
      <c r="BP32" s="669"/>
      <c r="BQ32" s="682"/>
      <c r="BR32" s="693">
        <v>99</v>
      </c>
      <c r="BS32" s="669"/>
      <c r="BT32" s="669"/>
      <c r="BU32" s="669"/>
      <c r="BV32" s="669"/>
      <c r="BW32" s="669"/>
      <c r="BX32" s="642">
        <v>95.7</v>
      </c>
      <c r="BY32" s="669"/>
      <c r="BZ32" s="669"/>
      <c r="CA32" s="669"/>
      <c r="CB32" s="682"/>
      <c r="CD32" s="678"/>
      <c r="CE32" s="679"/>
      <c r="CF32" s="633" t="s">
        <v>319</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146</v>
      </c>
      <c r="DA32" s="666"/>
      <c r="DB32" s="666"/>
      <c r="DC32" s="671"/>
      <c r="DD32" s="645" t="s">
        <v>130</v>
      </c>
      <c r="DE32" s="637"/>
      <c r="DF32" s="637"/>
      <c r="DG32" s="637"/>
      <c r="DH32" s="637"/>
      <c r="DI32" s="637"/>
      <c r="DJ32" s="637"/>
      <c r="DK32" s="638"/>
      <c r="DL32" s="645" t="s">
        <v>236</v>
      </c>
      <c r="DM32" s="637"/>
      <c r="DN32" s="637"/>
      <c r="DO32" s="637"/>
      <c r="DP32" s="637"/>
      <c r="DQ32" s="637"/>
      <c r="DR32" s="637"/>
      <c r="DS32" s="637"/>
      <c r="DT32" s="637"/>
      <c r="DU32" s="637"/>
      <c r="DV32" s="638"/>
      <c r="DW32" s="641" t="s">
        <v>146</v>
      </c>
      <c r="DX32" s="666"/>
      <c r="DY32" s="666"/>
      <c r="DZ32" s="666"/>
      <c r="EA32" s="666"/>
      <c r="EB32" s="666"/>
      <c r="EC32" s="667"/>
    </row>
    <row r="33" spans="2:133" ht="11.25" customHeight="1" x14ac:dyDescent="0.2">
      <c r="B33" s="633" t="s">
        <v>320</v>
      </c>
      <c r="C33" s="634"/>
      <c r="D33" s="634"/>
      <c r="E33" s="634"/>
      <c r="F33" s="634"/>
      <c r="G33" s="634"/>
      <c r="H33" s="634"/>
      <c r="I33" s="634"/>
      <c r="J33" s="634"/>
      <c r="K33" s="634"/>
      <c r="L33" s="634"/>
      <c r="M33" s="634"/>
      <c r="N33" s="634"/>
      <c r="O33" s="634"/>
      <c r="P33" s="634"/>
      <c r="Q33" s="635"/>
      <c r="R33" s="636">
        <v>116591</v>
      </c>
      <c r="S33" s="637"/>
      <c r="T33" s="637"/>
      <c r="U33" s="637"/>
      <c r="V33" s="637"/>
      <c r="W33" s="637"/>
      <c r="X33" s="637"/>
      <c r="Y33" s="638"/>
      <c r="Z33" s="639">
        <v>0.2</v>
      </c>
      <c r="AA33" s="639"/>
      <c r="AB33" s="639"/>
      <c r="AC33" s="639"/>
      <c r="AD33" s="640">
        <v>22013</v>
      </c>
      <c r="AE33" s="640"/>
      <c r="AF33" s="640"/>
      <c r="AG33" s="640"/>
      <c r="AH33" s="640"/>
      <c r="AI33" s="640"/>
      <c r="AJ33" s="640"/>
      <c r="AK33" s="640"/>
      <c r="AL33" s="641">
        <v>0.1</v>
      </c>
      <c r="AM33" s="642"/>
      <c r="AN33" s="642"/>
      <c r="AO33" s="643"/>
      <c r="AP33" s="688"/>
      <c r="AQ33" s="689"/>
      <c r="AR33" s="689"/>
      <c r="AS33" s="689"/>
      <c r="AT33" s="692"/>
      <c r="AU33" s="209"/>
      <c r="AV33" s="209"/>
      <c r="AW33" s="209"/>
      <c r="AX33" s="657" t="s">
        <v>321</v>
      </c>
      <c r="AY33" s="658"/>
      <c r="AZ33" s="658"/>
      <c r="BA33" s="658"/>
      <c r="BB33" s="658"/>
      <c r="BC33" s="658"/>
      <c r="BD33" s="658"/>
      <c r="BE33" s="658"/>
      <c r="BF33" s="659"/>
      <c r="BG33" s="694">
        <v>98.9</v>
      </c>
      <c r="BH33" s="695"/>
      <c r="BI33" s="695"/>
      <c r="BJ33" s="695"/>
      <c r="BK33" s="695"/>
      <c r="BL33" s="695"/>
      <c r="BM33" s="696">
        <v>95.3</v>
      </c>
      <c r="BN33" s="695"/>
      <c r="BO33" s="695"/>
      <c r="BP33" s="695"/>
      <c r="BQ33" s="697"/>
      <c r="BR33" s="694">
        <v>98.9</v>
      </c>
      <c r="BS33" s="695"/>
      <c r="BT33" s="695"/>
      <c r="BU33" s="695"/>
      <c r="BV33" s="695"/>
      <c r="BW33" s="695"/>
      <c r="BX33" s="696">
        <v>94.7</v>
      </c>
      <c r="BY33" s="695"/>
      <c r="BZ33" s="695"/>
      <c r="CA33" s="695"/>
      <c r="CB33" s="697"/>
      <c r="CD33" s="633" t="s">
        <v>322</v>
      </c>
      <c r="CE33" s="634"/>
      <c r="CF33" s="634"/>
      <c r="CG33" s="634"/>
      <c r="CH33" s="634"/>
      <c r="CI33" s="634"/>
      <c r="CJ33" s="634"/>
      <c r="CK33" s="634"/>
      <c r="CL33" s="634"/>
      <c r="CM33" s="634"/>
      <c r="CN33" s="634"/>
      <c r="CO33" s="634"/>
      <c r="CP33" s="634"/>
      <c r="CQ33" s="635"/>
      <c r="CR33" s="636">
        <v>25428897</v>
      </c>
      <c r="CS33" s="669"/>
      <c r="CT33" s="669"/>
      <c r="CU33" s="669"/>
      <c r="CV33" s="669"/>
      <c r="CW33" s="669"/>
      <c r="CX33" s="669"/>
      <c r="CY33" s="670"/>
      <c r="CZ33" s="641">
        <v>44.8</v>
      </c>
      <c r="DA33" s="666"/>
      <c r="DB33" s="666"/>
      <c r="DC33" s="671"/>
      <c r="DD33" s="645">
        <v>21805432</v>
      </c>
      <c r="DE33" s="669"/>
      <c r="DF33" s="669"/>
      <c r="DG33" s="669"/>
      <c r="DH33" s="669"/>
      <c r="DI33" s="669"/>
      <c r="DJ33" s="669"/>
      <c r="DK33" s="670"/>
      <c r="DL33" s="645">
        <v>14972220</v>
      </c>
      <c r="DM33" s="669"/>
      <c r="DN33" s="669"/>
      <c r="DO33" s="669"/>
      <c r="DP33" s="669"/>
      <c r="DQ33" s="669"/>
      <c r="DR33" s="669"/>
      <c r="DS33" s="669"/>
      <c r="DT33" s="669"/>
      <c r="DU33" s="669"/>
      <c r="DV33" s="670"/>
      <c r="DW33" s="641">
        <v>46</v>
      </c>
      <c r="DX33" s="666"/>
      <c r="DY33" s="666"/>
      <c r="DZ33" s="666"/>
      <c r="EA33" s="666"/>
      <c r="EB33" s="666"/>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55378</v>
      </c>
      <c r="S34" s="637"/>
      <c r="T34" s="637"/>
      <c r="U34" s="637"/>
      <c r="V34" s="637"/>
      <c r="W34" s="637"/>
      <c r="X34" s="637"/>
      <c r="Y34" s="638"/>
      <c r="Z34" s="639">
        <v>0.1</v>
      </c>
      <c r="AA34" s="639"/>
      <c r="AB34" s="639"/>
      <c r="AC34" s="639"/>
      <c r="AD34" s="640" t="s">
        <v>130</v>
      </c>
      <c r="AE34" s="640"/>
      <c r="AF34" s="640"/>
      <c r="AG34" s="640"/>
      <c r="AH34" s="640"/>
      <c r="AI34" s="640"/>
      <c r="AJ34" s="640"/>
      <c r="AK34" s="640"/>
      <c r="AL34" s="641" t="s">
        <v>236</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324</v>
      </c>
      <c r="CE34" s="634"/>
      <c r="CF34" s="634"/>
      <c r="CG34" s="634"/>
      <c r="CH34" s="634"/>
      <c r="CI34" s="634"/>
      <c r="CJ34" s="634"/>
      <c r="CK34" s="634"/>
      <c r="CL34" s="634"/>
      <c r="CM34" s="634"/>
      <c r="CN34" s="634"/>
      <c r="CO34" s="634"/>
      <c r="CP34" s="634"/>
      <c r="CQ34" s="635"/>
      <c r="CR34" s="636">
        <v>9569470</v>
      </c>
      <c r="CS34" s="637"/>
      <c r="CT34" s="637"/>
      <c r="CU34" s="637"/>
      <c r="CV34" s="637"/>
      <c r="CW34" s="637"/>
      <c r="CX34" s="637"/>
      <c r="CY34" s="638"/>
      <c r="CZ34" s="641">
        <v>16.899999999999999</v>
      </c>
      <c r="DA34" s="666"/>
      <c r="DB34" s="666"/>
      <c r="DC34" s="671"/>
      <c r="DD34" s="645">
        <v>7469582</v>
      </c>
      <c r="DE34" s="637"/>
      <c r="DF34" s="637"/>
      <c r="DG34" s="637"/>
      <c r="DH34" s="637"/>
      <c r="DI34" s="637"/>
      <c r="DJ34" s="637"/>
      <c r="DK34" s="638"/>
      <c r="DL34" s="645">
        <v>6187092</v>
      </c>
      <c r="DM34" s="637"/>
      <c r="DN34" s="637"/>
      <c r="DO34" s="637"/>
      <c r="DP34" s="637"/>
      <c r="DQ34" s="637"/>
      <c r="DR34" s="637"/>
      <c r="DS34" s="637"/>
      <c r="DT34" s="637"/>
      <c r="DU34" s="637"/>
      <c r="DV34" s="638"/>
      <c r="DW34" s="641">
        <v>19</v>
      </c>
      <c r="DX34" s="666"/>
      <c r="DY34" s="666"/>
      <c r="DZ34" s="666"/>
      <c r="EA34" s="666"/>
      <c r="EB34" s="666"/>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1864993</v>
      </c>
      <c r="S35" s="637"/>
      <c r="T35" s="637"/>
      <c r="U35" s="637"/>
      <c r="V35" s="637"/>
      <c r="W35" s="637"/>
      <c r="X35" s="637"/>
      <c r="Y35" s="638"/>
      <c r="Z35" s="639">
        <v>3.1</v>
      </c>
      <c r="AA35" s="639"/>
      <c r="AB35" s="639"/>
      <c r="AC35" s="639"/>
      <c r="AD35" s="640" t="s">
        <v>236</v>
      </c>
      <c r="AE35" s="640"/>
      <c r="AF35" s="640"/>
      <c r="AG35" s="640"/>
      <c r="AH35" s="640"/>
      <c r="AI35" s="640"/>
      <c r="AJ35" s="640"/>
      <c r="AK35" s="640"/>
      <c r="AL35" s="641" t="s">
        <v>146</v>
      </c>
      <c r="AM35" s="642"/>
      <c r="AN35" s="642"/>
      <c r="AO35" s="643"/>
      <c r="AP35" s="212"/>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167784</v>
      </c>
      <c r="CS35" s="669"/>
      <c r="CT35" s="669"/>
      <c r="CU35" s="669"/>
      <c r="CV35" s="669"/>
      <c r="CW35" s="669"/>
      <c r="CX35" s="669"/>
      <c r="CY35" s="670"/>
      <c r="CZ35" s="641">
        <v>0.3</v>
      </c>
      <c r="DA35" s="666"/>
      <c r="DB35" s="666"/>
      <c r="DC35" s="671"/>
      <c r="DD35" s="645">
        <v>153899</v>
      </c>
      <c r="DE35" s="669"/>
      <c r="DF35" s="669"/>
      <c r="DG35" s="669"/>
      <c r="DH35" s="669"/>
      <c r="DI35" s="669"/>
      <c r="DJ35" s="669"/>
      <c r="DK35" s="670"/>
      <c r="DL35" s="645">
        <v>92076</v>
      </c>
      <c r="DM35" s="669"/>
      <c r="DN35" s="669"/>
      <c r="DO35" s="669"/>
      <c r="DP35" s="669"/>
      <c r="DQ35" s="669"/>
      <c r="DR35" s="669"/>
      <c r="DS35" s="669"/>
      <c r="DT35" s="669"/>
      <c r="DU35" s="669"/>
      <c r="DV35" s="670"/>
      <c r="DW35" s="641">
        <v>0.3</v>
      </c>
      <c r="DX35" s="666"/>
      <c r="DY35" s="666"/>
      <c r="DZ35" s="666"/>
      <c r="EA35" s="666"/>
      <c r="EB35" s="666"/>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3309200</v>
      </c>
      <c r="S36" s="637"/>
      <c r="T36" s="637"/>
      <c r="U36" s="637"/>
      <c r="V36" s="637"/>
      <c r="W36" s="637"/>
      <c r="X36" s="637"/>
      <c r="Y36" s="638"/>
      <c r="Z36" s="639">
        <v>5.5</v>
      </c>
      <c r="AA36" s="639"/>
      <c r="AB36" s="639"/>
      <c r="AC36" s="639"/>
      <c r="AD36" s="640" t="s">
        <v>236</v>
      </c>
      <c r="AE36" s="640"/>
      <c r="AF36" s="640"/>
      <c r="AG36" s="640"/>
      <c r="AH36" s="640"/>
      <c r="AI36" s="640"/>
      <c r="AJ36" s="640"/>
      <c r="AK36" s="640"/>
      <c r="AL36" s="641" t="s">
        <v>236</v>
      </c>
      <c r="AM36" s="642"/>
      <c r="AN36" s="642"/>
      <c r="AO36" s="643"/>
      <c r="AP36" s="212"/>
      <c r="AQ36" s="702" t="s">
        <v>330</v>
      </c>
      <c r="AR36" s="703"/>
      <c r="AS36" s="703"/>
      <c r="AT36" s="703"/>
      <c r="AU36" s="703"/>
      <c r="AV36" s="703"/>
      <c r="AW36" s="703"/>
      <c r="AX36" s="703"/>
      <c r="AY36" s="704"/>
      <c r="AZ36" s="625">
        <v>6591086</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10293</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6785511</v>
      </c>
      <c r="CS36" s="637"/>
      <c r="CT36" s="637"/>
      <c r="CU36" s="637"/>
      <c r="CV36" s="637"/>
      <c r="CW36" s="637"/>
      <c r="CX36" s="637"/>
      <c r="CY36" s="638"/>
      <c r="CZ36" s="641">
        <v>11.9</v>
      </c>
      <c r="DA36" s="666"/>
      <c r="DB36" s="666"/>
      <c r="DC36" s="671"/>
      <c r="DD36" s="645">
        <v>6273923</v>
      </c>
      <c r="DE36" s="637"/>
      <c r="DF36" s="637"/>
      <c r="DG36" s="637"/>
      <c r="DH36" s="637"/>
      <c r="DI36" s="637"/>
      <c r="DJ36" s="637"/>
      <c r="DK36" s="638"/>
      <c r="DL36" s="645">
        <v>4123205</v>
      </c>
      <c r="DM36" s="637"/>
      <c r="DN36" s="637"/>
      <c r="DO36" s="637"/>
      <c r="DP36" s="637"/>
      <c r="DQ36" s="637"/>
      <c r="DR36" s="637"/>
      <c r="DS36" s="637"/>
      <c r="DT36" s="637"/>
      <c r="DU36" s="637"/>
      <c r="DV36" s="638"/>
      <c r="DW36" s="641">
        <v>12.7</v>
      </c>
      <c r="DX36" s="666"/>
      <c r="DY36" s="666"/>
      <c r="DZ36" s="666"/>
      <c r="EA36" s="666"/>
      <c r="EB36" s="666"/>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500155</v>
      </c>
      <c r="S37" s="637"/>
      <c r="T37" s="637"/>
      <c r="U37" s="637"/>
      <c r="V37" s="637"/>
      <c r="W37" s="637"/>
      <c r="X37" s="637"/>
      <c r="Y37" s="638"/>
      <c r="Z37" s="639">
        <v>0.8</v>
      </c>
      <c r="AA37" s="639"/>
      <c r="AB37" s="639"/>
      <c r="AC37" s="639"/>
      <c r="AD37" s="640">
        <v>48814</v>
      </c>
      <c r="AE37" s="640"/>
      <c r="AF37" s="640"/>
      <c r="AG37" s="640"/>
      <c r="AH37" s="640"/>
      <c r="AI37" s="640"/>
      <c r="AJ37" s="640"/>
      <c r="AK37" s="640"/>
      <c r="AL37" s="641">
        <v>0.2</v>
      </c>
      <c r="AM37" s="642"/>
      <c r="AN37" s="642"/>
      <c r="AO37" s="643"/>
      <c r="AQ37" s="699" t="s">
        <v>334</v>
      </c>
      <c r="AR37" s="700"/>
      <c r="AS37" s="700"/>
      <c r="AT37" s="700"/>
      <c r="AU37" s="700"/>
      <c r="AV37" s="700"/>
      <c r="AW37" s="700"/>
      <c r="AX37" s="700"/>
      <c r="AY37" s="701"/>
      <c r="AZ37" s="636">
        <v>426384</v>
      </c>
      <c r="BA37" s="637"/>
      <c r="BB37" s="637"/>
      <c r="BC37" s="637"/>
      <c r="BD37" s="669"/>
      <c r="BE37" s="669"/>
      <c r="BF37" s="682"/>
      <c r="BG37" s="633" t="s">
        <v>335</v>
      </c>
      <c r="BH37" s="634"/>
      <c r="BI37" s="634"/>
      <c r="BJ37" s="634"/>
      <c r="BK37" s="634"/>
      <c r="BL37" s="634"/>
      <c r="BM37" s="634"/>
      <c r="BN37" s="634"/>
      <c r="BO37" s="634"/>
      <c r="BP37" s="634"/>
      <c r="BQ37" s="634"/>
      <c r="BR37" s="634"/>
      <c r="BS37" s="634"/>
      <c r="BT37" s="634"/>
      <c r="BU37" s="635"/>
      <c r="BV37" s="636">
        <v>-472081</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3578078</v>
      </c>
      <c r="CS37" s="669"/>
      <c r="CT37" s="669"/>
      <c r="CU37" s="669"/>
      <c r="CV37" s="669"/>
      <c r="CW37" s="669"/>
      <c r="CX37" s="669"/>
      <c r="CY37" s="670"/>
      <c r="CZ37" s="641">
        <v>6.3</v>
      </c>
      <c r="DA37" s="666"/>
      <c r="DB37" s="666"/>
      <c r="DC37" s="671"/>
      <c r="DD37" s="645">
        <v>3578078</v>
      </c>
      <c r="DE37" s="669"/>
      <c r="DF37" s="669"/>
      <c r="DG37" s="669"/>
      <c r="DH37" s="669"/>
      <c r="DI37" s="669"/>
      <c r="DJ37" s="669"/>
      <c r="DK37" s="670"/>
      <c r="DL37" s="645">
        <v>3285929</v>
      </c>
      <c r="DM37" s="669"/>
      <c r="DN37" s="669"/>
      <c r="DO37" s="669"/>
      <c r="DP37" s="669"/>
      <c r="DQ37" s="669"/>
      <c r="DR37" s="669"/>
      <c r="DS37" s="669"/>
      <c r="DT37" s="669"/>
      <c r="DU37" s="669"/>
      <c r="DV37" s="670"/>
      <c r="DW37" s="641">
        <v>10.1</v>
      </c>
      <c r="DX37" s="666"/>
      <c r="DY37" s="666"/>
      <c r="DZ37" s="666"/>
      <c r="EA37" s="666"/>
      <c r="EB37" s="666"/>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2537845</v>
      </c>
      <c r="S38" s="637"/>
      <c r="T38" s="637"/>
      <c r="U38" s="637"/>
      <c r="V38" s="637"/>
      <c r="W38" s="637"/>
      <c r="X38" s="637"/>
      <c r="Y38" s="638"/>
      <c r="Z38" s="639">
        <v>4.3</v>
      </c>
      <c r="AA38" s="639"/>
      <c r="AB38" s="639"/>
      <c r="AC38" s="639"/>
      <c r="AD38" s="640" t="s">
        <v>236</v>
      </c>
      <c r="AE38" s="640"/>
      <c r="AF38" s="640"/>
      <c r="AG38" s="640"/>
      <c r="AH38" s="640"/>
      <c r="AI38" s="640"/>
      <c r="AJ38" s="640"/>
      <c r="AK38" s="640"/>
      <c r="AL38" s="641" t="s">
        <v>130</v>
      </c>
      <c r="AM38" s="642"/>
      <c r="AN38" s="642"/>
      <c r="AO38" s="643"/>
      <c r="AQ38" s="699" t="s">
        <v>338</v>
      </c>
      <c r="AR38" s="700"/>
      <c r="AS38" s="700"/>
      <c r="AT38" s="700"/>
      <c r="AU38" s="700"/>
      <c r="AV38" s="700"/>
      <c r="AW38" s="700"/>
      <c r="AX38" s="700"/>
      <c r="AY38" s="701"/>
      <c r="AZ38" s="636">
        <v>197724</v>
      </c>
      <c r="BA38" s="637"/>
      <c r="BB38" s="637"/>
      <c r="BC38" s="637"/>
      <c r="BD38" s="669"/>
      <c r="BE38" s="669"/>
      <c r="BF38" s="682"/>
      <c r="BG38" s="633" t="s">
        <v>339</v>
      </c>
      <c r="BH38" s="634"/>
      <c r="BI38" s="634"/>
      <c r="BJ38" s="634"/>
      <c r="BK38" s="634"/>
      <c r="BL38" s="634"/>
      <c r="BM38" s="634"/>
      <c r="BN38" s="634"/>
      <c r="BO38" s="634"/>
      <c r="BP38" s="634"/>
      <c r="BQ38" s="634"/>
      <c r="BR38" s="634"/>
      <c r="BS38" s="634"/>
      <c r="BT38" s="634"/>
      <c r="BU38" s="635"/>
      <c r="BV38" s="636">
        <v>24165</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5982543</v>
      </c>
      <c r="CS38" s="637"/>
      <c r="CT38" s="637"/>
      <c r="CU38" s="637"/>
      <c r="CV38" s="637"/>
      <c r="CW38" s="637"/>
      <c r="CX38" s="637"/>
      <c r="CY38" s="638"/>
      <c r="CZ38" s="641">
        <v>10.5</v>
      </c>
      <c r="DA38" s="666"/>
      <c r="DB38" s="666"/>
      <c r="DC38" s="671"/>
      <c r="DD38" s="645">
        <v>5053815</v>
      </c>
      <c r="DE38" s="637"/>
      <c r="DF38" s="637"/>
      <c r="DG38" s="637"/>
      <c r="DH38" s="637"/>
      <c r="DI38" s="637"/>
      <c r="DJ38" s="637"/>
      <c r="DK38" s="638"/>
      <c r="DL38" s="645">
        <v>4537770</v>
      </c>
      <c r="DM38" s="637"/>
      <c r="DN38" s="637"/>
      <c r="DO38" s="637"/>
      <c r="DP38" s="637"/>
      <c r="DQ38" s="637"/>
      <c r="DR38" s="637"/>
      <c r="DS38" s="637"/>
      <c r="DT38" s="637"/>
      <c r="DU38" s="637"/>
      <c r="DV38" s="638"/>
      <c r="DW38" s="641">
        <v>13.9</v>
      </c>
      <c r="DX38" s="666"/>
      <c r="DY38" s="666"/>
      <c r="DZ38" s="666"/>
      <c r="EA38" s="666"/>
      <c r="EB38" s="666"/>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236</v>
      </c>
      <c r="S39" s="637"/>
      <c r="T39" s="637"/>
      <c r="U39" s="637"/>
      <c r="V39" s="637"/>
      <c r="W39" s="637"/>
      <c r="X39" s="637"/>
      <c r="Y39" s="638"/>
      <c r="Z39" s="639" t="s">
        <v>236</v>
      </c>
      <c r="AA39" s="639"/>
      <c r="AB39" s="639"/>
      <c r="AC39" s="639"/>
      <c r="AD39" s="640" t="s">
        <v>130</v>
      </c>
      <c r="AE39" s="640"/>
      <c r="AF39" s="640"/>
      <c r="AG39" s="640"/>
      <c r="AH39" s="640"/>
      <c r="AI39" s="640"/>
      <c r="AJ39" s="640"/>
      <c r="AK39" s="640"/>
      <c r="AL39" s="641" t="s">
        <v>236</v>
      </c>
      <c r="AM39" s="642"/>
      <c r="AN39" s="642"/>
      <c r="AO39" s="643"/>
      <c r="AQ39" s="699" t="s">
        <v>342</v>
      </c>
      <c r="AR39" s="700"/>
      <c r="AS39" s="700"/>
      <c r="AT39" s="700"/>
      <c r="AU39" s="700"/>
      <c r="AV39" s="700"/>
      <c r="AW39" s="700"/>
      <c r="AX39" s="700"/>
      <c r="AY39" s="701"/>
      <c r="AZ39" s="636" t="s">
        <v>236</v>
      </c>
      <c r="BA39" s="637"/>
      <c r="BB39" s="637"/>
      <c r="BC39" s="637"/>
      <c r="BD39" s="669"/>
      <c r="BE39" s="669"/>
      <c r="BF39" s="682"/>
      <c r="BG39" s="633" t="s">
        <v>343</v>
      </c>
      <c r="BH39" s="634"/>
      <c r="BI39" s="634"/>
      <c r="BJ39" s="634"/>
      <c r="BK39" s="634"/>
      <c r="BL39" s="634"/>
      <c r="BM39" s="634"/>
      <c r="BN39" s="634"/>
      <c r="BO39" s="634"/>
      <c r="BP39" s="634"/>
      <c r="BQ39" s="634"/>
      <c r="BR39" s="634"/>
      <c r="BS39" s="634"/>
      <c r="BT39" s="634"/>
      <c r="BU39" s="635"/>
      <c r="BV39" s="636">
        <v>36245</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2880272</v>
      </c>
      <c r="CS39" s="669"/>
      <c r="CT39" s="669"/>
      <c r="CU39" s="669"/>
      <c r="CV39" s="669"/>
      <c r="CW39" s="669"/>
      <c r="CX39" s="669"/>
      <c r="CY39" s="670"/>
      <c r="CZ39" s="641">
        <v>5.0999999999999996</v>
      </c>
      <c r="DA39" s="666"/>
      <c r="DB39" s="666"/>
      <c r="DC39" s="671"/>
      <c r="DD39" s="645">
        <v>2820796</v>
      </c>
      <c r="DE39" s="669"/>
      <c r="DF39" s="669"/>
      <c r="DG39" s="669"/>
      <c r="DH39" s="669"/>
      <c r="DI39" s="669"/>
      <c r="DJ39" s="669"/>
      <c r="DK39" s="670"/>
      <c r="DL39" s="645" t="s">
        <v>236</v>
      </c>
      <c r="DM39" s="669"/>
      <c r="DN39" s="669"/>
      <c r="DO39" s="669"/>
      <c r="DP39" s="669"/>
      <c r="DQ39" s="669"/>
      <c r="DR39" s="669"/>
      <c r="DS39" s="669"/>
      <c r="DT39" s="669"/>
      <c r="DU39" s="669"/>
      <c r="DV39" s="670"/>
      <c r="DW39" s="641" t="s">
        <v>130</v>
      </c>
      <c r="DX39" s="666"/>
      <c r="DY39" s="666"/>
      <c r="DZ39" s="666"/>
      <c r="EA39" s="666"/>
      <c r="EB39" s="666"/>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729845</v>
      </c>
      <c r="S40" s="637"/>
      <c r="T40" s="637"/>
      <c r="U40" s="637"/>
      <c r="V40" s="637"/>
      <c r="W40" s="637"/>
      <c r="X40" s="637"/>
      <c r="Y40" s="638"/>
      <c r="Z40" s="639">
        <v>1.2</v>
      </c>
      <c r="AA40" s="639"/>
      <c r="AB40" s="639"/>
      <c r="AC40" s="639"/>
      <c r="AD40" s="640" t="s">
        <v>236</v>
      </c>
      <c r="AE40" s="640"/>
      <c r="AF40" s="640"/>
      <c r="AG40" s="640"/>
      <c r="AH40" s="640"/>
      <c r="AI40" s="640"/>
      <c r="AJ40" s="640"/>
      <c r="AK40" s="640"/>
      <c r="AL40" s="641" t="s">
        <v>130</v>
      </c>
      <c r="AM40" s="642"/>
      <c r="AN40" s="642"/>
      <c r="AO40" s="643"/>
      <c r="AQ40" s="699" t="s">
        <v>346</v>
      </c>
      <c r="AR40" s="700"/>
      <c r="AS40" s="700"/>
      <c r="AT40" s="700"/>
      <c r="AU40" s="700"/>
      <c r="AV40" s="700"/>
      <c r="AW40" s="700"/>
      <c r="AX40" s="700"/>
      <c r="AY40" s="701"/>
      <c r="AZ40" s="636" t="s">
        <v>236</v>
      </c>
      <c r="BA40" s="637"/>
      <c r="BB40" s="637"/>
      <c r="BC40" s="637"/>
      <c r="BD40" s="669"/>
      <c r="BE40" s="669"/>
      <c r="BF40" s="682"/>
      <c r="BG40" s="686" t="s">
        <v>347</v>
      </c>
      <c r="BH40" s="687"/>
      <c r="BI40" s="687"/>
      <c r="BJ40" s="687"/>
      <c r="BK40" s="687"/>
      <c r="BL40" s="213"/>
      <c r="BM40" s="634" t="s">
        <v>348</v>
      </c>
      <c r="BN40" s="634"/>
      <c r="BO40" s="634"/>
      <c r="BP40" s="634"/>
      <c r="BQ40" s="634"/>
      <c r="BR40" s="634"/>
      <c r="BS40" s="634"/>
      <c r="BT40" s="634"/>
      <c r="BU40" s="635"/>
      <c r="BV40" s="636">
        <v>97</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43317</v>
      </c>
      <c r="CS40" s="637"/>
      <c r="CT40" s="637"/>
      <c r="CU40" s="637"/>
      <c r="CV40" s="637"/>
      <c r="CW40" s="637"/>
      <c r="CX40" s="637"/>
      <c r="CY40" s="638"/>
      <c r="CZ40" s="641">
        <v>0.1</v>
      </c>
      <c r="DA40" s="666"/>
      <c r="DB40" s="666"/>
      <c r="DC40" s="671"/>
      <c r="DD40" s="645">
        <v>33417</v>
      </c>
      <c r="DE40" s="637"/>
      <c r="DF40" s="637"/>
      <c r="DG40" s="637"/>
      <c r="DH40" s="637"/>
      <c r="DI40" s="637"/>
      <c r="DJ40" s="637"/>
      <c r="DK40" s="638"/>
      <c r="DL40" s="645">
        <v>32077</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2">
      <c r="B41" s="657" t="s">
        <v>350</v>
      </c>
      <c r="C41" s="658"/>
      <c r="D41" s="658"/>
      <c r="E41" s="658"/>
      <c r="F41" s="658"/>
      <c r="G41" s="658"/>
      <c r="H41" s="658"/>
      <c r="I41" s="658"/>
      <c r="J41" s="658"/>
      <c r="K41" s="658"/>
      <c r="L41" s="658"/>
      <c r="M41" s="658"/>
      <c r="N41" s="658"/>
      <c r="O41" s="658"/>
      <c r="P41" s="658"/>
      <c r="Q41" s="659"/>
      <c r="R41" s="708">
        <v>59648622</v>
      </c>
      <c r="S41" s="709"/>
      <c r="T41" s="709"/>
      <c r="U41" s="709"/>
      <c r="V41" s="709"/>
      <c r="W41" s="709"/>
      <c r="X41" s="709"/>
      <c r="Y41" s="713"/>
      <c r="Z41" s="714">
        <v>100</v>
      </c>
      <c r="AA41" s="714"/>
      <c r="AB41" s="714"/>
      <c r="AC41" s="714"/>
      <c r="AD41" s="715">
        <v>31818277</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1506798</v>
      </c>
      <c r="BA41" s="637"/>
      <c r="BB41" s="637"/>
      <c r="BC41" s="637"/>
      <c r="BD41" s="669"/>
      <c r="BE41" s="669"/>
      <c r="BF41" s="682"/>
      <c r="BG41" s="686"/>
      <c r="BH41" s="687"/>
      <c r="BI41" s="687"/>
      <c r="BJ41" s="687"/>
      <c r="BK41" s="687"/>
      <c r="BL41" s="213"/>
      <c r="BM41" s="634" t="s">
        <v>352</v>
      </c>
      <c r="BN41" s="634"/>
      <c r="BO41" s="634"/>
      <c r="BP41" s="634"/>
      <c r="BQ41" s="634"/>
      <c r="BR41" s="634"/>
      <c r="BS41" s="634"/>
      <c r="BT41" s="634"/>
      <c r="BU41" s="635"/>
      <c r="BV41" s="636" t="s">
        <v>236</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236</v>
      </c>
      <c r="CS41" s="669"/>
      <c r="CT41" s="669"/>
      <c r="CU41" s="669"/>
      <c r="CV41" s="669"/>
      <c r="CW41" s="669"/>
      <c r="CX41" s="669"/>
      <c r="CY41" s="670"/>
      <c r="CZ41" s="641" t="s">
        <v>236</v>
      </c>
      <c r="DA41" s="666"/>
      <c r="DB41" s="666"/>
      <c r="DC41" s="671"/>
      <c r="DD41" s="645" t="s">
        <v>146</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4460180</v>
      </c>
      <c r="BA42" s="709"/>
      <c r="BB42" s="709"/>
      <c r="BC42" s="709"/>
      <c r="BD42" s="695"/>
      <c r="BE42" s="695"/>
      <c r="BF42" s="697"/>
      <c r="BG42" s="688"/>
      <c r="BH42" s="689"/>
      <c r="BI42" s="689"/>
      <c r="BJ42" s="689"/>
      <c r="BK42" s="689"/>
      <c r="BL42" s="214"/>
      <c r="BM42" s="658" t="s">
        <v>355</v>
      </c>
      <c r="BN42" s="658"/>
      <c r="BO42" s="658"/>
      <c r="BP42" s="658"/>
      <c r="BQ42" s="658"/>
      <c r="BR42" s="658"/>
      <c r="BS42" s="658"/>
      <c r="BT42" s="658"/>
      <c r="BU42" s="659"/>
      <c r="BV42" s="708">
        <v>346</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4197377</v>
      </c>
      <c r="CS42" s="669"/>
      <c r="CT42" s="669"/>
      <c r="CU42" s="669"/>
      <c r="CV42" s="669"/>
      <c r="CW42" s="669"/>
      <c r="CX42" s="669"/>
      <c r="CY42" s="670"/>
      <c r="CZ42" s="641">
        <v>7.4</v>
      </c>
      <c r="DA42" s="666"/>
      <c r="DB42" s="666"/>
      <c r="DC42" s="671"/>
      <c r="DD42" s="645">
        <v>1220003</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4" t="s">
        <v>357</v>
      </c>
      <c r="CD43" s="633" t="s">
        <v>358</v>
      </c>
      <c r="CE43" s="634"/>
      <c r="CF43" s="634"/>
      <c r="CG43" s="634"/>
      <c r="CH43" s="634"/>
      <c r="CI43" s="634"/>
      <c r="CJ43" s="634"/>
      <c r="CK43" s="634"/>
      <c r="CL43" s="634"/>
      <c r="CM43" s="634"/>
      <c r="CN43" s="634"/>
      <c r="CO43" s="634"/>
      <c r="CP43" s="634"/>
      <c r="CQ43" s="635"/>
      <c r="CR43" s="636">
        <v>105512</v>
      </c>
      <c r="CS43" s="669"/>
      <c r="CT43" s="669"/>
      <c r="CU43" s="669"/>
      <c r="CV43" s="669"/>
      <c r="CW43" s="669"/>
      <c r="CX43" s="669"/>
      <c r="CY43" s="670"/>
      <c r="CZ43" s="641">
        <v>0.2</v>
      </c>
      <c r="DA43" s="666"/>
      <c r="DB43" s="666"/>
      <c r="DC43" s="671"/>
      <c r="DD43" s="645">
        <v>105512</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306</v>
      </c>
      <c r="CE44" s="675"/>
      <c r="CF44" s="633" t="s">
        <v>360</v>
      </c>
      <c r="CG44" s="634"/>
      <c r="CH44" s="634"/>
      <c r="CI44" s="634"/>
      <c r="CJ44" s="634"/>
      <c r="CK44" s="634"/>
      <c r="CL44" s="634"/>
      <c r="CM44" s="634"/>
      <c r="CN44" s="634"/>
      <c r="CO44" s="634"/>
      <c r="CP44" s="634"/>
      <c r="CQ44" s="635"/>
      <c r="CR44" s="636">
        <v>3946517</v>
      </c>
      <c r="CS44" s="637"/>
      <c r="CT44" s="637"/>
      <c r="CU44" s="637"/>
      <c r="CV44" s="637"/>
      <c r="CW44" s="637"/>
      <c r="CX44" s="637"/>
      <c r="CY44" s="638"/>
      <c r="CZ44" s="641">
        <v>6.9</v>
      </c>
      <c r="DA44" s="642"/>
      <c r="DB44" s="642"/>
      <c r="DC44" s="648"/>
      <c r="DD44" s="645">
        <v>1219977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362</v>
      </c>
      <c r="CG45" s="634"/>
      <c r="CH45" s="634"/>
      <c r="CI45" s="634"/>
      <c r="CJ45" s="634"/>
      <c r="CK45" s="634"/>
      <c r="CL45" s="634"/>
      <c r="CM45" s="634"/>
      <c r="CN45" s="634"/>
      <c r="CO45" s="634"/>
      <c r="CP45" s="634"/>
      <c r="CQ45" s="635"/>
      <c r="CR45" s="636">
        <v>1486750</v>
      </c>
      <c r="CS45" s="669"/>
      <c r="CT45" s="669"/>
      <c r="CU45" s="669"/>
      <c r="CV45" s="669"/>
      <c r="CW45" s="669"/>
      <c r="CX45" s="669"/>
      <c r="CY45" s="670"/>
      <c r="CZ45" s="641">
        <v>2.6</v>
      </c>
      <c r="DA45" s="666"/>
      <c r="DB45" s="666"/>
      <c r="DC45" s="671"/>
      <c r="DD45" s="645">
        <v>172733</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5"/>
      <c r="CD46" s="676"/>
      <c r="CE46" s="677"/>
      <c r="CF46" s="633" t="s">
        <v>363</v>
      </c>
      <c r="CG46" s="634"/>
      <c r="CH46" s="634"/>
      <c r="CI46" s="634"/>
      <c r="CJ46" s="634"/>
      <c r="CK46" s="634"/>
      <c r="CL46" s="634"/>
      <c r="CM46" s="634"/>
      <c r="CN46" s="634"/>
      <c r="CO46" s="634"/>
      <c r="CP46" s="634"/>
      <c r="CQ46" s="635"/>
      <c r="CR46" s="636">
        <v>2434252</v>
      </c>
      <c r="CS46" s="637"/>
      <c r="CT46" s="637"/>
      <c r="CU46" s="637"/>
      <c r="CV46" s="637"/>
      <c r="CW46" s="637"/>
      <c r="CX46" s="637"/>
      <c r="CY46" s="638"/>
      <c r="CZ46" s="641">
        <v>4.3</v>
      </c>
      <c r="DA46" s="642"/>
      <c r="DB46" s="642"/>
      <c r="DC46" s="648"/>
      <c r="DD46" s="645">
        <v>1024752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5"/>
      <c r="CD47" s="676"/>
      <c r="CE47" s="677"/>
      <c r="CF47" s="633" t="s">
        <v>364</v>
      </c>
      <c r="CG47" s="634"/>
      <c r="CH47" s="634"/>
      <c r="CI47" s="634"/>
      <c r="CJ47" s="634"/>
      <c r="CK47" s="634"/>
      <c r="CL47" s="634"/>
      <c r="CM47" s="634"/>
      <c r="CN47" s="634"/>
      <c r="CO47" s="634"/>
      <c r="CP47" s="634"/>
      <c r="CQ47" s="635"/>
      <c r="CR47" s="636">
        <v>250860</v>
      </c>
      <c r="CS47" s="669"/>
      <c r="CT47" s="669"/>
      <c r="CU47" s="669"/>
      <c r="CV47" s="669"/>
      <c r="CW47" s="669"/>
      <c r="CX47" s="669"/>
      <c r="CY47" s="670"/>
      <c r="CZ47" s="641">
        <v>0.4</v>
      </c>
      <c r="DA47" s="666"/>
      <c r="DB47" s="666"/>
      <c r="DC47" s="671"/>
      <c r="DD47" s="645">
        <v>26</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5"/>
      <c r="CD48" s="678"/>
      <c r="CE48" s="679"/>
      <c r="CF48" s="633" t="s">
        <v>365</v>
      </c>
      <c r="CG48" s="634"/>
      <c r="CH48" s="634"/>
      <c r="CI48" s="634"/>
      <c r="CJ48" s="634"/>
      <c r="CK48" s="634"/>
      <c r="CL48" s="634"/>
      <c r="CM48" s="634"/>
      <c r="CN48" s="634"/>
      <c r="CO48" s="634"/>
      <c r="CP48" s="634"/>
      <c r="CQ48" s="635"/>
      <c r="CR48" s="636" t="s">
        <v>146</v>
      </c>
      <c r="CS48" s="637"/>
      <c r="CT48" s="637"/>
      <c r="CU48" s="637"/>
      <c r="CV48" s="637"/>
      <c r="CW48" s="637"/>
      <c r="CX48" s="637"/>
      <c r="CY48" s="638"/>
      <c r="CZ48" s="641" t="s">
        <v>236</v>
      </c>
      <c r="DA48" s="642"/>
      <c r="DB48" s="642"/>
      <c r="DC48" s="648"/>
      <c r="DD48" s="645" t="s">
        <v>236</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5"/>
      <c r="CD49" s="657" t="s">
        <v>366</v>
      </c>
      <c r="CE49" s="658"/>
      <c r="CF49" s="658"/>
      <c r="CG49" s="658"/>
      <c r="CH49" s="658"/>
      <c r="CI49" s="658"/>
      <c r="CJ49" s="658"/>
      <c r="CK49" s="658"/>
      <c r="CL49" s="658"/>
      <c r="CM49" s="658"/>
      <c r="CN49" s="658"/>
      <c r="CO49" s="658"/>
      <c r="CP49" s="658"/>
      <c r="CQ49" s="659"/>
      <c r="CR49" s="708">
        <v>56791646</v>
      </c>
      <c r="CS49" s="695"/>
      <c r="CT49" s="695"/>
      <c r="CU49" s="695"/>
      <c r="CV49" s="695"/>
      <c r="CW49" s="695"/>
      <c r="CX49" s="695"/>
      <c r="CY49" s="724"/>
      <c r="CZ49" s="716">
        <v>100</v>
      </c>
      <c r="DA49" s="725"/>
      <c r="DB49" s="725"/>
      <c r="DC49" s="726"/>
      <c r="DD49" s="727">
        <v>38736639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MjMK8i8UhFk+K+l1vhajfe5gxul7W45lAXE3DtPfzrenLPrFLf6BnW1IEnwj/nk0pTI+ZnUJ9gj966qKsZZFw==" saltValue="dS2pAIL8q8fbpn41whI0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1" customWidth="1"/>
    <col min="131" max="131" width="1.66406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368</v>
      </c>
      <c r="DK2" s="736"/>
      <c r="DL2" s="736"/>
      <c r="DM2" s="736"/>
      <c r="DN2" s="736"/>
      <c r="DO2" s="737"/>
      <c r="DP2" s="218"/>
      <c r="DQ2" s="735" t="s">
        <v>369</v>
      </c>
      <c r="DR2" s="736"/>
      <c r="DS2" s="736"/>
      <c r="DT2" s="736"/>
      <c r="DU2" s="736"/>
      <c r="DV2" s="736"/>
      <c r="DW2" s="736"/>
      <c r="DX2" s="736"/>
      <c r="DY2" s="736"/>
      <c r="DZ2" s="737"/>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2"/>
      <c r="BA5" s="222"/>
      <c r="BB5" s="222"/>
      <c r="BC5" s="222"/>
      <c r="BD5" s="222"/>
      <c r="BE5" s="223"/>
      <c r="BF5" s="223"/>
      <c r="BG5" s="223"/>
      <c r="BH5" s="223"/>
      <c r="BI5" s="223"/>
      <c r="BJ5" s="223"/>
      <c r="BK5" s="223"/>
      <c r="BL5" s="223"/>
      <c r="BM5" s="223"/>
      <c r="BN5" s="223"/>
      <c r="BO5" s="223"/>
      <c r="BP5" s="223"/>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4"/>
    </row>
    <row r="6" spans="1:131" s="225"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2">
      <c r="A7" s="226">
        <v>1</v>
      </c>
      <c r="B7" s="762" t="s">
        <v>389</v>
      </c>
      <c r="C7" s="763"/>
      <c r="D7" s="763"/>
      <c r="E7" s="763"/>
      <c r="F7" s="763"/>
      <c r="G7" s="763"/>
      <c r="H7" s="763"/>
      <c r="I7" s="763"/>
      <c r="J7" s="763"/>
      <c r="K7" s="763"/>
      <c r="L7" s="763"/>
      <c r="M7" s="763"/>
      <c r="N7" s="763"/>
      <c r="O7" s="763"/>
      <c r="P7" s="764"/>
      <c r="Q7" s="765">
        <v>59729</v>
      </c>
      <c r="R7" s="766"/>
      <c r="S7" s="766"/>
      <c r="T7" s="766"/>
      <c r="U7" s="766"/>
      <c r="V7" s="766">
        <v>56876</v>
      </c>
      <c r="W7" s="766"/>
      <c r="X7" s="766"/>
      <c r="Y7" s="766"/>
      <c r="Z7" s="766"/>
      <c r="AA7" s="766">
        <v>2853</v>
      </c>
      <c r="AB7" s="766"/>
      <c r="AC7" s="766"/>
      <c r="AD7" s="766"/>
      <c r="AE7" s="767"/>
      <c r="AF7" s="768">
        <v>2645</v>
      </c>
      <c r="AG7" s="769"/>
      <c r="AH7" s="769"/>
      <c r="AI7" s="769"/>
      <c r="AJ7" s="770"/>
      <c r="AK7" s="771">
        <v>1866</v>
      </c>
      <c r="AL7" s="772"/>
      <c r="AM7" s="772"/>
      <c r="AN7" s="772"/>
      <c r="AO7" s="772"/>
      <c r="AP7" s="772">
        <v>31159</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c r="BS7" s="759" t="s">
        <v>608</v>
      </c>
      <c r="BT7" s="760"/>
      <c r="BU7" s="760"/>
      <c r="BV7" s="760"/>
      <c r="BW7" s="760"/>
      <c r="BX7" s="760"/>
      <c r="BY7" s="760"/>
      <c r="BZ7" s="760"/>
      <c r="CA7" s="760"/>
      <c r="CB7" s="760"/>
      <c r="CC7" s="760"/>
      <c r="CD7" s="760"/>
      <c r="CE7" s="760"/>
      <c r="CF7" s="760"/>
      <c r="CG7" s="775"/>
      <c r="CH7" s="756">
        <v>0</v>
      </c>
      <c r="CI7" s="757"/>
      <c r="CJ7" s="757"/>
      <c r="CK7" s="757"/>
      <c r="CL7" s="758"/>
      <c r="CM7" s="756">
        <v>303</v>
      </c>
      <c r="CN7" s="757"/>
      <c r="CO7" s="757"/>
      <c r="CP7" s="757"/>
      <c r="CQ7" s="758"/>
      <c r="CR7" s="756">
        <v>285</v>
      </c>
      <c r="CS7" s="757"/>
      <c r="CT7" s="757"/>
      <c r="CU7" s="757"/>
      <c r="CV7" s="758"/>
      <c r="CW7" s="756" t="s">
        <v>594</v>
      </c>
      <c r="CX7" s="757"/>
      <c r="CY7" s="757"/>
      <c r="CZ7" s="757"/>
      <c r="DA7" s="758"/>
      <c r="DB7" s="756" t="s">
        <v>594</v>
      </c>
      <c r="DC7" s="757"/>
      <c r="DD7" s="757"/>
      <c r="DE7" s="757"/>
      <c r="DF7" s="758"/>
      <c r="DG7" s="756" t="s">
        <v>594</v>
      </c>
      <c r="DH7" s="757"/>
      <c r="DI7" s="757"/>
      <c r="DJ7" s="757"/>
      <c r="DK7" s="758"/>
      <c r="DL7" s="756" t="s">
        <v>594</v>
      </c>
      <c r="DM7" s="757"/>
      <c r="DN7" s="757"/>
      <c r="DO7" s="757"/>
      <c r="DP7" s="758"/>
      <c r="DQ7" s="756" t="s">
        <v>594</v>
      </c>
      <c r="DR7" s="757"/>
      <c r="DS7" s="757"/>
      <c r="DT7" s="757"/>
      <c r="DU7" s="758"/>
      <c r="DV7" s="759"/>
      <c r="DW7" s="760"/>
      <c r="DX7" s="760"/>
      <c r="DY7" s="760"/>
      <c r="DZ7" s="761"/>
      <c r="EA7" s="224"/>
    </row>
    <row r="8" spans="1:131" s="225" customFormat="1" ht="26.25" customHeight="1" x14ac:dyDescent="0.2">
      <c r="A8" s="228">
        <v>2</v>
      </c>
      <c r="B8" s="793" t="s">
        <v>390</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t="s">
        <v>594</v>
      </c>
      <c r="AB8" s="797"/>
      <c r="AC8" s="797"/>
      <c r="AD8" s="797"/>
      <c r="AE8" s="798"/>
      <c r="AF8" s="799" t="s">
        <v>391</v>
      </c>
      <c r="AG8" s="800"/>
      <c r="AH8" s="800"/>
      <c r="AI8" s="800"/>
      <c r="AJ8" s="801"/>
      <c r="AK8" s="782" t="s">
        <v>594</v>
      </c>
      <c r="AL8" s="783"/>
      <c r="AM8" s="783"/>
      <c r="AN8" s="783"/>
      <c r="AO8" s="783"/>
      <c r="AP8" s="783" t="s">
        <v>594</v>
      </c>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c r="BS8" s="786" t="s">
        <v>609</v>
      </c>
      <c r="BT8" s="787"/>
      <c r="BU8" s="787"/>
      <c r="BV8" s="787"/>
      <c r="BW8" s="787"/>
      <c r="BX8" s="787"/>
      <c r="BY8" s="787"/>
      <c r="BZ8" s="787"/>
      <c r="CA8" s="787"/>
      <c r="CB8" s="787"/>
      <c r="CC8" s="787"/>
      <c r="CD8" s="787"/>
      <c r="CE8" s="787"/>
      <c r="CF8" s="787"/>
      <c r="CG8" s="788"/>
      <c r="CH8" s="789">
        <v>-14</v>
      </c>
      <c r="CI8" s="790"/>
      <c r="CJ8" s="790"/>
      <c r="CK8" s="790"/>
      <c r="CL8" s="791"/>
      <c r="CM8" s="789">
        <v>408</v>
      </c>
      <c r="CN8" s="790"/>
      <c r="CO8" s="790"/>
      <c r="CP8" s="790"/>
      <c r="CQ8" s="791"/>
      <c r="CR8" s="789">
        <v>200</v>
      </c>
      <c r="CS8" s="790"/>
      <c r="CT8" s="790"/>
      <c r="CU8" s="790"/>
      <c r="CV8" s="791"/>
      <c r="CW8" s="789" t="s">
        <v>594</v>
      </c>
      <c r="CX8" s="790"/>
      <c r="CY8" s="790"/>
      <c r="CZ8" s="790"/>
      <c r="DA8" s="791"/>
      <c r="DB8" s="789" t="s">
        <v>594</v>
      </c>
      <c r="DC8" s="790"/>
      <c r="DD8" s="790"/>
      <c r="DE8" s="790"/>
      <c r="DF8" s="791"/>
      <c r="DG8" s="789" t="s">
        <v>594</v>
      </c>
      <c r="DH8" s="790"/>
      <c r="DI8" s="790"/>
      <c r="DJ8" s="790"/>
      <c r="DK8" s="791"/>
      <c r="DL8" s="789" t="s">
        <v>594</v>
      </c>
      <c r="DM8" s="790"/>
      <c r="DN8" s="790"/>
      <c r="DO8" s="790"/>
      <c r="DP8" s="791"/>
      <c r="DQ8" s="789" t="s">
        <v>594</v>
      </c>
      <c r="DR8" s="790"/>
      <c r="DS8" s="790"/>
      <c r="DT8" s="790"/>
      <c r="DU8" s="791"/>
      <c r="DV8" s="786"/>
      <c r="DW8" s="787"/>
      <c r="DX8" s="787"/>
      <c r="DY8" s="787"/>
      <c r="DZ8" s="792"/>
      <c r="EA8" s="224"/>
    </row>
    <row r="9" spans="1:131" s="225" customFormat="1" ht="26.25" customHeight="1" x14ac:dyDescent="0.2">
      <c r="A9" s="228">
        <v>3</v>
      </c>
      <c r="B9" s="793" t="s">
        <v>392</v>
      </c>
      <c r="C9" s="794"/>
      <c r="D9" s="794"/>
      <c r="E9" s="794"/>
      <c r="F9" s="794"/>
      <c r="G9" s="794"/>
      <c r="H9" s="794"/>
      <c r="I9" s="794"/>
      <c r="J9" s="794"/>
      <c r="K9" s="794"/>
      <c r="L9" s="794"/>
      <c r="M9" s="794"/>
      <c r="N9" s="794"/>
      <c r="O9" s="794"/>
      <c r="P9" s="795"/>
      <c r="Q9" s="796">
        <v>5</v>
      </c>
      <c r="R9" s="797"/>
      <c r="S9" s="797"/>
      <c r="T9" s="797"/>
      <c r="U9" s="797"/>
      <c r="V9" s="797">
        <v>1</v>
      </c>
      <c r="W9" s="797"/>
      <c r="X9" s="797"/>
      <c r="Y9" s="797"/>
      <c r="Z9" s="797"/>
      <c r="AA9" s="797">
        <v>4</v>
      </c>
      <c r="AB9" s="797"/>
      <c r="AC9" s="797"/>
      <c r="AD9" s="797"/>
      <c r="AE9" s="798"/>
      <c r="AF9" s="799">
        <v>4</v>
      </c>
      <c r="AG9" s="800"/>
      <c r="AH9" s="800"/>
      <c r="AI9" s="800"/>
      <c r="AJ9" s="801"/>
      <c r="AK9" s="782" t="s">
        <v>594</v>
      </c>
      <c r="AL9" s="783"/>
      <c r="AM9" s="783"/>
      <c r="AN9" s="783"/>
      <c r="AO9" s="783"/>
      <c r="AP9" s="783" t="s">
        <v>594</v>
      </c>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t="s">
        <v>610</v>
      </c>
      <c r="BT9" s="787"/>
      <c r="BU9" s="787"/>
      <c r="BV9" s="787"/>
      <c r="BW9" s="787"/>
      <c r="BX9" s="787"/>
      <c r="BY9" s="787"/>
      <c r="BZ9" s="787"/>
      <c r="CA9" s="787"/>
      <c r="CB9" s="787"/>
      <c r="CC9" s="787"/>
      <c r="CD9" s="787"/>
      <c r="CE9" s="787"/>
      <c r="CF9" s="787"/>
      <c r="CG9" s="788"/>
      <c r="CH9" s="789">
        <v>-16</v>
      </c>
      <c r="CI9" s="790"/>
      <c r="CJ9" s="790"/>
      <c r="CK9" s="790"/>
      <c r="CL9" s="791"/>
      <c r="CM9" s="789">
        <v>180</v>
      </c>
      <c r="CN9" s="790"/>
      <c r="CO9" s="790"/>
      <c r="CP9" s="790"/>
      <c r="CQ9" s="791"/>
      <c r="CR9" s="789">
        <v>3</v>
      </c>
      <c r="CS9" s="790"/>
      <c r="CT9" s="790"/>
      <c r="CU9" s="790"/>
      <c r="CV9" s="791"/>
      <c r="CW9" s="789" t="s">
        <v>594</v>
      </c>
      <c r="CX9" s="790"/>
      <c r="CY9" s="790"/>
      <c r="CZ9" s="790"/>
      <c r="DA9" s="791"/>
      <c r="DB9" s="789" t="s">
        <v>594</v>
      </c>
      <c r="DC9" s="790"/>
      <c r="DD9" s="790"/>
      <c r="DE9" s="790"/>
      <c r="DF9" s="791"/>
      <c r="DG9" s="789" t="s">
        <v>594</v>
      </c>
      <c r="DH9" s="790"/>
      <c r="DI9" s="790"/>
      <c r="DJ9" s="790"/>
      <c r="DK9" s="791"/>
      <c r="DL9" s="789" t="s">
        <v>594</v>
      </c>
      <c r="DM9" s="790"/>
      <c r="DN9" s="790"/>
      <c r="DO9" s="790"/>
      <c r="DP9" s="791"/>
      <c r="DQ9" s="789" t="s">
        <v>594</v>
      </c>
      <c r="DR9" s="790"/>
      <c r="DS9" s="790"/>
      <c r="DT9" s="790"/>
      <c r="DU9" s="791"/>
      <c r="DV9" s="786"/>
      <c r="DW9" s="787"/>
      <c r="DX9" s="787"/>
      <c r="DY9" s="787"/>
      <c r="DZ9" s="792"/>
      <c r="EA9" s="224"/>
    </row>
    <row r="10" spans="1:131" s="225" customFormat="1" ht="26.25" customHeight="1" x14ac:dyDescent="0.2">
      <c r="A10" s="228">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2">
      <c r="A11" s="228">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2">
      <c r="A12" s="228">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2">
      <c r="A13" s="228">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2">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2">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2">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2">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2">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2">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2">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5">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2">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5">
      <c r="A23" s="230" t="s">
        <v>394</v>
      </c>
      <c r="B23" s="802" t="s">
        <v>395</v>
      </c>
      <c r="C23" s="803"/>
      <c r="D23" s="803"/>
      <c r="E23" s="803"/>
      <c r="F23" s="803"/>
      <c r="G23" s="803"/>
      <c r="H23" s="803"/>
      <c r="I23" s="803"/>
      <c r="J23" s="803"/>
      <c r="K23" s="803"/>
      <c r="L23" s="803"/>
      <c r="M23" s="803"/>
      <c r="N23" s="803"/>
      <c r="O23" s="803"/>
      <c r="P23" s="804"/>
      <c r="Q23" s="805">
        <v>59735</v>
      </c>
      <c r="R23" s="806"/>
      <c r="S23" s="806"/>
      <c r="T23" s="806"/>
      <c r="U23" s="806"/>
      <c r="V23" s="806">
        <v>56878</v>
      </c>
      <c r="W23" s="806"/>
      <c r="X23" s="806"/>
      <c r="Y23" s="806"/>
      <c r="Z23" s="806"/>
      <c r="AA23" s="806">
        <v>2857</v>
      </c>
      <c r="AB23" s="806"/>
      <c r="AC23" s="806"/>
      <c r="AD23" s="806"/>
      <c r="AE23" s="807"/>
      <c r="AF23" s="808">
        <v>2649</v>
      </c>
      <c r="AG23" s="806"/>
      <c r="AH23" s="806"/>
      <c r="AI23" s="806"/>
      <c r="AJ23" s="809"/>
      <c r="AK23" s="810"/>
      <c r="AL23" s="811"/>
      <c r="AM23" s="811"/>
      <c r="AN23" s="811"/>
      <c r="AO23" s="811"/>
      <c r="AP23" s="806">
        <v>31159</v>
      </c>
      <c r="AQ23" s="806"/>
      <c r="AR23" s="806"/>
      <c r="AS23" s="806"/>
      <c r="AT23" s="806"/>
      <c r="AU23" s="822"/>
      <c r="AV23" s="822"/>
      <c r="AW23" s="822"/>
      <c r="AX23" s="822"/>
      <c r="AY23" s="823"/>
      <c r="AZ23" s="824" t="s">
        <v>396</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379</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2">
      <c r="A28" s="232">
        <v>1</v>
      </c>
      <c r="B28" s="762" t="s">
        <v>407</v>
      </c>
      <c r="C28" s="763"/>
      <c r="D28" s="763"/>
      <c r="E28" s="763"/>
      <c r="F28" s="763"/>
      <c r="G28" s="763"/>
      <c r="H28" s="763"/>
      <c r="I28" s="763"/>
      <c r="J28" s="763"/>
      <c r="K28" s="763"/>
      <c r="L28" s="763"/>
      <c r="M28" s="763"/>
      <c r="N28" s="763"/>
      <c r="O28" s="763"/>
      <c r="P28" s="764"/>
      <c r="Q28" s="835">
        <v>17611</v>
      </c>
      <c r="R28" s="836"/>
      <c r="S28" s="836"/>
      <c r="T28" s="836"/>
      <c r="U28" s="836"/>
      <c r="V28" s="836">
        <v>17601</v>
      </c>
      <c r="W28" s="836"/>
      <c r="X28" s="836"/>
      <c r="Y28" s="836"/>
      <c r="Z28" s="836"/>
      <c r="AA28" s="836">
        <v>10</v>
      </c>
      <c r="AB28" s="836"/>
      <c r="AC28" s="836"/>
      <c r="AD28" s="836"/>
      <c r="AE28" s="837"/>
      <c r="AF28" s="838">
        <v>10</v>
      </c>
      <c r="AG28" s="836"/>
      <c r="AH28" s="836"/>
      <c r="AI28" s="836"/>
      <c r="AJ28" s="839"/>
      <c r="AK28" s="840">
        <v>1293</v>
      </c>
      <c r="AL28" s="841"/>
      <c r="AM28" s="841"/>
      <c r="AN28" s="841"/>
      <c r="AO28" s="841"/>
      <c r="AP28" s="841" t="s">
        <v>594</v>
      </c>
      <c r="AQ28" s="841"/>
      <c r="AR28" s="841"/>
      <c r="AS28" s="841"/>
      <c r="AT28" s="841"/>
      <c r="AU28" s="841" t="s">
        <v>594</v>
      </c>
      <c r="AV28" s="841"/>
      <c r="AW28" s="841"/>
      <c r="AX28" s="841"/>
      <c r="AY28" s="841"/>
      <c r="AZ28" s="842" t="s">
        <v>594</v>
      </c>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2">
      <c r="A29" s="232">
        <v>2</v>
      </c>
      <c r="B29" s="793" t="s">
        <v>408</v>
      </c>
      <c r="C29" s="794"/>
      <c r="D29" s="794"/>
      <c r="E29" s="794"/>
      <c r="F29" s="794"/>
      <c r="G29" s="794"/>
      <c r="H29" s="794"/>
      <c r="I29" s="794"/>
      <c r="J29" s="794"/>
      <c r="K29" s="794"/>
      <c r="L29" s="794"/>
      <c r="M29" s="794"/>
      <c r="N29" s="794"/>
      <c r="O29" s="794"/>
      <c r="P29" s="795"/>
      <c r="Q29" s="796">
        <v>14011</v>
      </c>
      <c r="R29" s="797"/>
      <c r="S29" s="797"/>
      <c r="T29" s="797"/>
      <c r="U29" s="797"/>
      <c r="V29" s="797">
        <v>13761</v>
      </c>
      <c r="W29" s="797"/>
      <c r="X29" s="797"/>
      <c r="Y29" s="797"/>
      <c r="Z29" s="797"/>
      <c r="AA29" s="797">
        <v>251</v>
      </c>
      <c r="AB29" s="797"/>
      <c r="AC29" s="797"/>
      <c r="AD29" s="797"/>
      <c r="AE29" s="798"/>
      <c r="AF29" s="799">
        <v>251</v>
      </c>
      <c r="AG29" s="800"/>
      <c r="AH29" s="800"/>
      <c r="AI29" s="800"/>
      <c r="AJ29" s="801"/>
      <c r="AK29" s="847">
        <v>2236</v>
      </c>
      <c r="AL29" s="843"/>
      <c r="AM29" s="843"/>
      <c r="AN29" s="843"/>
      <c r="AO29" s="843"/>
      <c r="AP29" s="843" t="s">
        <v>594</v>
      </c>
      <c r="AQ29" s="843"/>
      <c r="AR29" s="843"/>
      <c r="AS29" s="843"/>
      <c r="AT29" s="843"/>
      <c r="AU29" s="843" t="s">
        <v>594</v>
      </c>
      <c r="AV29" s="843"/>
      <c r="AW29" s="843"/>
      <c r="AX29" s="843"/>
      <c r="AY29" s="843"/>
      <c r="AZ29" s="844" t="s">
        <v>594</v>
      </c>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2">
      <c r="A30" s="232">
        <v>3</v>
      </c>
      <c r="B30" s="793" t="s">
        <v>409</v>
      </c>
      <c r="C30" s="794"/>
      <c r="D30" s="794"/>
      <c r="E30" s="794"/>
      <c r="F30" s="794"/>
      <c r="G30" s="794"/>
      <c r="H30" s="794"/>
      <c r="I30" s="794"/>
      <c r="J30" s="794"/>
      <c r="K30" s="794"/>
      <c r="L30" s="794"/>
      <c r="M30" s="794"/>
      <c r="N30" s="794"/>
      <c r="O30" s="794"/>
      <c r="P30" s="795"/>
      <c r="Q30" s="796">
        <v>2980</v>
      </c>
      <c r="R30" s="797"/>
      <c r="S30" s="797"/>
      <c r="T30" s="797"/>
      <c r="U30" s="797"/>
      <c r="V30" s="797">
        <v>2975</v>
      </c>
      <c r="W30" s="797"/>
      <c r="X30" s="797"/>
      <c r="Y30" s="797"/>
      <c r="Z30" s="797"/>
      <c r="AA30" s="797">
        <v>5</v>
      </c>
      <c r="AB30" s="797"/>
      <c r="AC30" s="797"/>
      <c r="AD30" s="797"/>
      <c r="AE30" s="798"/>
      <c r="AF30" s="799">
        <v>5</v>
      </c>
      <c r="AG30" s="800"/>
      <c r="AH30" s="800"/>
      <c r="AI30" s="800"/>
      <c r="AJ30" s="801"/>
      <c r="AK30" s="847">
        <v>381</v>
      </c>
      <c r="AL30" s="843"/>
      <c r="AM30" s="843"/>
      <c r="AN30" s="843"/>
      <c r="AO30" s="843"/>
      <c r="AP30" s="843" t="s">
        <v>594</v>
      </c>
      <c r="AQ30" s="843"/>
      <c r="AR30" s="843"/>
      <c r="AS30" s="843"/>
      <c r="AT30" s="843"/>
      <c r="AU30" s="843" t="s">
        <v>594</v>
      </c>
      <c r="AV30" s="843"/>
      <c r="AW30" s="843"/>
      <c r="AX30" s="843"/>
      <c r="AY30" s="843"/>
      <c r="AZ30" s="844" t="s">
        <v>594</v>
      </c>
      <c r="BA30" s="844"/>
      <c r="BB30" s="844"/>
      <c r="BC30" s="844"/>
      <c r="BD30" s="844"/>
      <c r="BE30" s="845"/>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2">
      <c r="A31" s="232">
        <v>4</v>
      </c>
      <c r="B31" s="793" t="s">
        <v>410</v>
      </c>
      <c r="C31" s="794"/>
      <c r="D31" s="794"/>
      <c r="E31" s="794"/>
      <c r="F31" s="794"/>
      <c r="G31" s="794"/>
      <c r="H31" s="794"/>
      <c r="I31" s="794"/>
      <c r="J31" s="794"/>
      <c r="K31" s="794"/>
      <c r="L31" s="794"/>
      <c r="M31" s="794"/>
      <c r="N31" s="794"/>
      <c r="O31" s="794"/>
      <c r="P31" s="795"/>
      <c r="Q31" s="796">
        <v>3886</v>
      </c>
      <c r="R31" s="797"/>
      <c r="S31" s="797"/>
      <c r="T31" s="797"/>
      <c r="U31" s="797"/>
      <c r="V31" s="797">
        <v>3739</v>
      </c>
      <c r="W31" s="797"/>
      <c r="X31" s="797"/>
      <c r="Y31" s="797"/>
      <c r="Z31" s="797"/>
      <c r="AA31" s="797">
        <v>146</v>
      </c>
      <c r="AB31" s="797"/>
      <c r="AC31" s="797"/>
      <c r="AD31" s="797"/>
      <c r="AE31" s="798"/>
      <c r="AF31" s="799">
        <v>3454</v>
      </c>
      <c r="AG31" s="800"/>
      <c r="AH31" s="800"/>
      <c r="AI31" s="800"/>
      <c r="AJ31" s="801"/>
      <c r="AK31" s="847">
        <v>5</v>
      </c>
      <c r="AL31" s="843"/>
      <c r="AM31" s="843"/>
      <c r="AN31" s="843"/>
      <c r="AO31" s="843"/>
      <c r="AP31" s="843">
        <v>1436</v>
      </c>
      <c r="AQ31" s="843"/>
      <c r="AR31" s="843"/>
      <c r="AS31" s="843"/>
      <c r="AT31" s="843"/>
      <c r="AU31" s="843">
        <v>1</v>
      </c>
      <c r="AV31" s="843"/>
      <c r="AW31" s="843"/>
      <c r="AX31" s="843"/>
      <c r="AY31" s="843"/>
      <c r="AZ31" s="844" t="s">
        <v>594</v>
      </c>
      <c r="BA31" s="844"/>
      <c r="BB31" s="844"/>
      <c r="BC31" s="844"/>
      <c r="BD31" s="844"/>
      <c r="BE31" s="845" t="s">
        <v>411</v>
      </c>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2">
      <c r="A32" s="232">
        <v>5</v>
      </c>
      <c r="B32" s="793" t="s">
        <v>412</v>
      </c>
      <c r="C32" s="794"/>
      <c r="D32" s="794"/>
      <c r="E32" s="794"/>
      <c r="F32" s="794"/>
      <c r="G32" s="794"/>
      <c r="H32" s="794"/>
      <c r="I32" s="794"/>
      <c r="J32" s="794"/>
      <c r="K32" s="794"/>
      <c r="L32" s="794"/>
      <c r="M32" s="794"/>
      <c r="N32" s="794"/>
      <c r="O32" s="794"/>
      <c r="P32" s="795"/>
      <c r="Q32" s="796">
        <v>3808</v>
      </c>
      <c r="R32" s="797"/>
      <c r="S32" s="797"/>
      <c r="T32" s="797"/>
      <c r="U32" s="797"/>
      <c r="V32" s="797">
        <v>3293</v>
      </c>
      <c r="W32" s="797"/>
      <c r="X32" s="797"/>
      <c r="Y32" s="797"/>
      <c r="Z32" s="797"/>
      <c r="AA32" s="797">
        <v>514</v>
      </c>
      <c r="AB32" s="797"/>
      <c r="AC32" s="797"/>
      <c r="AD32" s="797"/>
      <c r="AE32" s="798"/>
      <c r="AF32" s="799">
        <v>3326</v>
      </c>
      <c r="AG32" s="800"/>
      <c r="AH32" s="800"/>
      <c r="AI32" s="800"/>
      <c r="AJ32" s="801"/>
      <c r="AK32" s="847">
        <v>222</v>
      </c>
      <c r="AL32" s="843"/>
      <c r="AM32" s="843"/>
      <c r="AN32" s="843"/>
      <c r="AO32" s="843"/>
      <c r="AP32" s="843">
        <v>2708</v>
      </c>
      <c r="AQ32" s="843"/>
      <c r="AR32" s="843"/>
      <c r="AS32" s="843"/>
      <c r="AT32" s="843"/>
      <c r="AU32" s="843">
        <v>818</v>
      </c>
      <c r="AV32" s="843"/>
      <c r="AW32" s="843"/>
      <c r="AX32" s="843"/>
      <c r="AY32" s="843"/>
      <c r="AZ32" s="844" t="s">
        <v>594</v>
      </c>
      <c r="BA32" s="844"/>
      <c r="BB32" s="844"/>
      <c r="BC32" s="844"/>
      <c r="BD32" s="844"/>
      <c r="BE32" s="845" t="s">
        <v>411</v>
      </c>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2">
      <c r="A33" s="232">
        <v>6</v>
      </c>
      <c r="B33" s="793" t="s">
        <v>413</v>
      </c>
      <c r="C33" s="794"/>
      <c r="D33" s="794"/>
      <c r="E33" s="794"/>
      <c r="F33" s="794"/>
      <c r="G33" s="794"/>
      <c r="H33" s="794"/>
      <c r="I33" s="794"/>
      <c r="J33" s="794"/>
      <c r="K33" s="794"/>
      <c r="L33" s="794"/>
      <c r="M33" s="794"/>
      <c r="N33" s="794"/>
      <c r="O33" s="794"/>
      <c r="P33" s="795"/>
      <c r="Q33" s="796">
        <v>18</v>
      </c>
      <c r="R33" s="797"/>
      <c r="S33" s="797"/>
      <c r="T33" s="797"/>
      <c r="U33" s="797"/>
      <c r="V33" s="797">
        <v>18</v>
      </c>
      <c r="W33" s="797"/>
      <c r="X33" s="797"/>
      <c r="Y33" s="797"/>
      <c r="Z33" s="797"/>
      <c r="AA33" s="797" t="s">
        <v>594</v>
      </c>
      <c r="AB33" s="797"/>
      <c r="AC33" s="797"/>
      <c r="AD33" s="797"/>
      <c r="AE33" s="798"/>
      <c r="AF33" s="799" t="s">
        <v>396</v>
      </c>
      <c r="AG33" s="800"/>
      <c r="AH33" s="800"/>
      <c r="AI33" s="800"/>
      <c r="AJ33" s="801"/>
      <c r="AK33" s="847">
        <v>16</v>
      </c>
      <c r="AL33" s="843"/>
      <c r="AM33" s="843"/>
      <c r="AN33" s="843"/>
      <c r="AO33" s="843"/>
      <c r="AP33" s="843">
        <v>3</v>
      </c>
      <c r="AQ33" s="843"/>
      <c r="AR33" s="843"/>
      <c r="AS33" s="843"/>
      <c r="AT33" s="843"/>
      <c r="AU33" s="843">
        <v>3</v>
      </c>
      <c r="AV33" s="843"/>
      <c r="AW33" s="843"/>
      <c r="AX33" s="843"/>
      <c r="AY33" s="843"/>
      <c r="AZ33" s="844" t="s">
        <v>594</v>
      </c>
      <c r="BA33" s="844"/>
      <c r="BB33" s="844"/>
      <c r="BC33" s="844"/>
      <c r="BD33" s="844"/>
      <c r="BE33" s="845" t="s">
        <v>414</v>
      </c>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2">
      <c r="A34" s="23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2">
      <c r="A35" s="23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2">
      <c r="A36" s="23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2">
      <c r="A37" s="23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2">
      <c r="A38" s="23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2">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2">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2">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2">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2">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2">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2">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2">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2">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2">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2">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2">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2">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2">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2">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2">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2">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2">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2">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2">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2">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2">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5">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2">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415</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5">
      <c r="A63" s="230" t="s">
        <v>394</v>
      </c>
      <c r="B63" s="802" t="s">
        <v>416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7045</v>
      </c>
      <c r="AG63" s="857"/>
      <c r="AH63" s="857"/>
      <c r="AI63" s="857"/>
      <c r="AJ63" s="858"/>
      <c r="AK63" s="859"/>
      <c r="AL63" s="854"/>
      <c r="AM63" s="854"/>
      <c r="AN63" s="854"/>
      <c r="AO63" s="854"/>
      <c r="AP63" s="857">
        <v>4147</v>
      </c>
      <c r="AQ63" s="857"/>
      <c r="AR63" s="857"/>
      <c r="AS63" s="857"/>
      <c r="AT63" s="857"/>
      <c r="AU63" s="857">
        <v>822</v>
      </c>
      <c r="AV63" s="857"/>
      <c r="AW63" s="857"/>
      <c r="AX63" s="857"/>
      <c r="AY63" s="857"/>
      <c r="AZ63" s="861"/>
      <c r="BA63" s="861"/>
      <c r="BB63" s="861"/>
      <c r="BC63" s="861"/>
      <c r="BD63" s="861"/>
      <c r="BE63" s="862"/>
      <c r="BF63" s="862"/>
      <c r="BG63" s="862"/>
      <c r="BH63" s="862"/>
      <c r="BI63" s="863"/>
      <c r="BJ63" s="864" t="s">
        <v>417</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2">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5">
      <c r="A65" s="222" t="s">
        <v>418</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2">
      <c r="A66" s="740" t="s">
        <v>419</v>
      </c>
      <c r="B66" s="741"/>
      <c r="C66" s="741"/>
      <c r="D66" s="741"/>
      <c r="E66" s="741"/>
      <c r="F66" s="741"/>
      <c r="G66" s="741"/>
      <c r="H66" s="741"/>
      <c r="I66" s="741"/>
      <c r="J66" s="741"/>
      <c r="K66" s="741"/>
      <c r="L66" s="741"/>
      <c r="M66" s="741"/>
      <c r="N66" s="741"/>
      <c r="O66" s="741"/>
      <c r="P66" s="742"/>
      <c r="Q66" s="746" t="s">
        <v>420</v>
      </c>
      <c r="R66" s="747"/>
      <c r="S66" s="747"/>
      <c r="T66" s="747"/>
      <c r="U66" s="748"/>
      <c r="V66" s="746" t="s">
        <v>400</v>
      </c>
      <c r="W66" s="747"/>
      <c r="X66" s="747"/>
      <c r="Y66" s="747"/>
      <c r="Z66" s="748"/>
      <c r="AA66" s="746" t="s">
        <v>421</v>
      </c>
      <c r="AB66" s="747"/>
      <c r="AC66" s="747"/>
      <c r="AD66" s="747"/>
      <c r="AE66" s="748"/>
      <c r="AF66" s="867" t="s">
        <v>402</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379</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2">
      <c r="A68" s="226">
        <v>1</v>
      </c>
      <c r="B68" s="882" t="s">
        <v>595</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594</v>
      </c>
      <c r="AQ68" s="879"/>
      <c r="AR68" s="879"/>
      <c r="AS68" s="879"/>
      <c r="AT68" s="879"/>
      <c r="AU68" s="879" t="s">
        <v>594</v>
      </c>
      <c r="AV68" s="879"/>
      <c r="AW68" s="879"/>
      <c r="AX68" s="879"/>
      <c r="AY68" s="879"/>
      <c r="AZ68" s="880"/>
      <c r="BA68" s="880"/>
      <c r="BB68" s="880"/>
      <c r="BC68" s="880"/>
      <c r="BD68" s="881"/>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2">
      <c r="A69" s="228">
        <v>2</v>
      </c>
      <c r="B69" s="886" t="s">
        <v>596</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594</v>
      </c>
      <c r="AL69" s="843"/>
      <c r="AM69" s="843"/>
      <c r="AN69" s="843"/>
      <c r="AO69" s="843"/>
      <c r="AP69" s="843" t="s">
        <v>594</v>
      </c>
      <c r="AQ69" s="843"/>
      <c r="AR69" s="843"/>
      <c r="AS69" s="843"/>
      <c r="AT69" s="843"/>
      <c r="AU69" s="843" t="s">
        <v>594</v>
      </c>
      <c r="AV69" s="843"/>
      <c r="AW69" s="843"/>
      <c r="AX69" s="843"/>
      <c r="AY69" s="843"/>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2">
      <c r="A70" s="228">
        <v>3</v>
      </c>
      <c r="B70" s="886" t="s">
        <v>597</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594</v>
      </c>
      <c r="AQ70" s="843"/>
      <c r="AR70" s="843"/>
      <c r="AS70" s="843"/>
      <c r="AT70" s="843"/>
      <c r="AU70" s="843" t="s">
        <v>594</v>
      </c>
      <c r="AV70" s="843"/>
      <c r="AW70" s="843"/>
      <c r="AX70" s="843"/>
      <c r="AY70" s="843"/>
      <c r="AZ70" s="845"/>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26.25" customHeight="1" x14ac:dyDescent="0.2">
      <c r="A71" s="228">
        <v>4</v>
      </c>
      <c r="B71" s="886" t="s">
        <v>598</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594</v>
      </c>
      <c r="AL71" s="843"/>
      <c r="AM71" s="843"/>
      <c r="AN71" s="843"/>
      <c r="AO71" s="843"/>
      <c r="AP71" s="843" t="s">
        <v>594</v>
      </c>
      <c r="AQ71" s="843"/>
      <c r="AR71" s="843"/>
      <c r="AS71" s="843"/>
      <c r="AT71" s="843"/>
      <c r="AU71" s="843" t="s">
        <v>594</v>
      </c>
      <c r="AV71" s="843"/>
      <c r="AW71" s="843"/>
      <c r="AX71" s="843"/>
      <c r="AY71" s="843"/>
      <c r="AZ71" s="845"/>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26.25" customHeight="1" x14ac:dyDescent="0.2">
      <c r="A72" s="228">
        <v>5</v>
      </c>
      <c r="B72" s="886" t="s">
        <v>599</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594</v>
      </c>
      <c r="AQ72" s="843"/>
      <c r="AR72" s="843"/>
      <c r="AS72" s="843"/>
      <c r="AT72" s="843"/>
      <c r="AU72" s="843" t="s">
        <v>594</v>
      </c>
      <c r="AV72" s="843"/>
      <c r="AW72" s="843"/>
      <c r="AX72" s="843"/>
      <c r="AY72" s="843"/>
      <c r="AZ72" s="845"/>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26.25" customHeight="1" x14ac:dyDescent="0.2">
      <c r="A73" s="228">
        <v>6</v>
      </c>
      <c r="B73" s="886" t="s">
        <v>600</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594</v>
      </c>
      <c r="AQ73" s="843"/>
      <c r="AR73" s="843"/>
      <c r="AS73" s="843"/>
      <c r="AT73" s="843"/>
      <c r="AU73" s="843" t="s">
        <v>594</v>
      </c>
      <c r="AV73" s="843"/>
      <c r="AW73" s="843"/>
      <c r="AX73" s="843"/>
      <c r="AY73" s="843"/>
      <c r="AZ73" s="845"/>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26.25" customHeight="1" x14ac:dyDescent="0.2">
      <c r="A74" s="228">
        <v>7</v>
      </c>
      <c r="B74" s="886" t="s">
        <v>601</v>
      </c>
      <c r="C74" s="887"/>
      <c r="D74" s="887"/>
      <c r="E74" s="887"/>
      <c r="F74" s="887"/>
      <c r="G74" s="887"/>
      <c r="H74" s="887"/>
      <c r="I74" s="887"/>
      <c r="J74" s="887"/>
      <c r="K74" s="887"/>
      <c r="L74" s="887"/>
      <c r="M74" s="887"/>
      <c r="N74" s="887"/>
      <c r="O74" s="887"/>
      <c r="P74" s="888"/>
      <c r="Q74" s="889">
        <v>1784</v>
      </c>
      <c r="R74" s="843"/>
      <c r="S74" s="843"/>
      <c r="T74" s="843"/>
      <c r="U74" s="843"/>
      <c r="V74" s="843">
        <v>1733</v>
      </c>
      <c r="W74" s="843"/>
      <c r="X74" s="843"/>
      <c r="Y74" s="843"/>
      <c r="Z74" s="843"/>
      <c r="AA74" s="843">
        <v>51</v>
      </c>
      <c r="AB74" s="843"/>
      <c r="AC74" s="843"/>
      <c r="AD74" s="843"/>
      <c r="AE74" s="843"/>
      <c r="AF74" s="843">
        <v>51</v>
      </c>
      <c r="AG74" s="843"/>
      <c r="AH74" s="843"/>
      <c r="AI74" s="843"/>
      <c r="AJ74" s="843"/>
      <c r="AK74" s="843" t="s">
        <v>594</v>
      </c>
      <c r="AL74" s="843"/>
      <c r="AM74" s="843"/>
      <c r="AN74" s="843"/>
      <c r="AO74" s="843"/>
      <c r="AP74" s="843">
        <v>2715</v>
      </c>
      <c r="AQ74" s="843"/>
      <c r="AR74" s="843"/>
      <c r="AS74" s="843"/>
      <c r="AT74" s="843"/>
      <c r="AU74" s="843">
        <v>2426</v>
      </c>
      <c r="AV74" s="843"/>
      <c r="AW74" s="843"/>
      <c r="AX74" s="843"/>
      <c r="AY74" s="843"/>
      <c r="AZ74" s="845"/>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26.25" customHeight="1" x14ac:dyDescent="0.2">
      <c r="A75" s="228">
        <v>8</v>
      </c>
      <c r="B75" s="886" t="s">
        <v>602</v>
      </c>
      <c r="C75" s="887"/>
      <c r="D75" s="887"/>
      <c r="E75" s="887"/>
      <c r="F75" s="887"/>
      <c r="G75" s="887"/>
      <c r="H75" s="887"/>
      <c r="I75" s="887"/>
      <c r="J75" s="887"/>
      <c r="K75" s="887"/>
      <c r="L75" s="887"/>
      <c r="M75" s="887"/>
      <c r="N75" s="887"/>
      <c r="O75" s="887"/>
      <c r="P75" s="888"/>
      <c r="Q75" s="890">
        <v>4942</v>
      </c>
      <c r="R75" s="891"/>
      <c r="S75" s="891"/>
      <c r="T75" s="891"/>
      <c r="U75" s="847"/>
      <c r="V75" s="892">
        <v>4898</v>
      </c>
      <c r="W75" s="891"/>
      <c r="X75" s="891"/>
      <c r="Y75" s="891"/>
      <c r="Z75" s="847"/>
      <c r="AA75" s="892">
        <v>44</v>
      </c>
      <c r="AB75" s="891"/>
      <c r="AC75" s="891"/>
      <c r="AD75" s="891"/>
      <c r="AE75" s="847"/>
      <c r="AF75" s="892">
        <v>44</v>
      </c>
      <c r="AG75" s="891"/>
      <c r="AH75" s="891"/>
      <c r="AI75" s="891"/>
      <c r="AJ75" s="847"/>
      <c r="AK75" s="892" t="s">
        <v>594</v>
      </c>
      <c r="AL75" s="891"/>
      <c r="AM75" s="891"/>
      <c r="AN75" s="891"/>
      <c r="AO75" s="847"/>
      <c r="AP75" s="892">
        <v>1850</v>
      </c>
      <c r="AQ75" s="891"/>
      <c r="AR75" s="891"/>
      <c r="AS75" s="891"/>
      <c r="AT75" s="847"/>
      <c r="AU75" s="892">
        <v>1193</v>
      </c>
      <c r="AV75" s="891"/>
      <c r="AW75" s="891"/>
      <c r="AX75" s="891"/>
      <c r="AY75" s="847"/>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26.25" customHeight="1" x14ac:dyDescent="0.2">
      <c r="A76" s="228">
        <v>9</v>
      </c>
      <c r="B76" s="886" t="s">
        <v>603</v>
      </c>
      <c r="C76" s="887"/>
      <c r="D76" s="887"/>
      <c r="E76" s="887"/>
      <c r="F76" s="887"/>
      <c r="G76" s="887"/>
      <c r="H76" s="887"/>
      <c r="I76" s="887"/>
      <c r="J76" s="887"/>
      <c r="K76" s="887"/>
      <c r="L76" s="887"/>
      <c r="M76" s="887"/>
      <c r="N76" s="887"/>
      <c r="O76" s="887"/>
      <c r="P76" s="888"/>
      <c r="Q76" s="890">
        <v>380</v>
      </c>
      <c r="R76" s="891"/>
      <c r="S76" s="891"/>
      <c r="T76" s="891"/>
      <c r="U76" s="847"/>
      <c r="V76" s="892">
        <v>373</v>
      </c>
      <c r="W76" s="891"/>
      <c r="X76" s="891"/>
      <c r="Y76" s="891"/>
      <c r="Z76" s="847"/>
      <c r="AA76" s="892">
        <v>8</v>
      </c>
      <c r="AB76" s="891"/>
      <c r="AC76" s="891"/>
      <c r="AD76" s="891"/>
      <c r="AE76" s="847"/>
      <c r="AF76" s="892">
        <v>8</v>
      </c>
      <c r="AG76" s="891"/>
      <c r="AH76" s="891"/>
      <c r="AI76" s="891"/>
      <c r="AJ76" s="847"/>
      <c r="AK76" s="892">
        <v>34</v>
      </c>
      <c r="AL76" s="891"/>
      <c r="AM76" s="891"/>
      <c r="AN76" s="891"/>
      <c r="AO76" s="847"/>
      <c r="AP76" s="892" t="s">
        <v>594</v>
      </c>
      <c r="AQ76" s="891"/>
      <c r="AR76" s="891"/>
      <c r="AS76" s="891"/>
      <c r="AT76" s="847"/>
      <c r="AU76" s="892" t="s">
        <v>594</v>
      </c>
      <c r="AV76" s="891"/>
      <c r="AW76" s="891"/>
      <c r="AX76" s="891"/>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26.25" customHeight="1" x14ac:dyDescent="0.2">
      <c r="A77" s="228">
        <v>10</v>
      </c>
      <c r="B77" s="886" t="s">
        <v>604</v>
      </c>
      <c r="C77" s="887"/>
      <c r="D77" s="887"/>
      <c r="E77" s="887"/>
      <c r="F77" s="887"/>
      <c r="G77" s="887"/>
      <c r="H77" s="887"/>
      <c r="I77" s="887"/>
      <c r="J77" s="887"/>
      <c r="K77" s="887"/>
      <c r="L77" s="887"/>
      <c r="M77" s="887"/>
      <c r="N77" s="887"/>
      <c r="O77" s="887"/>
      <c r="P77" s="888"/>
      <c r="Q77" s="890">
        <v>366</v>
      </c>
      <c r="R77" s="891"/>
      <c r="S77" s="891"/>
      <c r="T77" s="891"/>
      <c r="U77" s="847"/>
      <c r="V77" s="892">
        <v>338</v>
      </c>
      <c r="W77" s="891"/>
      <c r="X77" s="891"/>
      <c r="Y77" s="891"/>
      <c r="Z77" s="847"/>
      <c r="AA77" s="892">
        <v>28</v>
      </c>
      <c r="AB77" s="891"/>
      <c r="AC77" s="891"/>
      <c r="AD77" s="891"/>
      <c r="AE77" s="847"/>
      <c r="AF77" s="892">
        <v>28</v>
      </c>
      <c r="AG77" s="891"/>
      <c r="AH77" s="891"/>
      <c r="AI77" s="891"/>
      <c r="AJ77" s="847"/>
      <c r="AK77" s="892">
        <v>25</v>
      </c>
      <c r="AL77" s="891"/>
      <c r="AM77" s="891"/>
      <c r="AN77" s="891"/>
      <c r="AO77" s="847"/>
      <c r="AP77" s="892" t="s">
        <v>594</v>
      </c>
      <c r="AQ77" s="891"/>
      <c r="AR77" s="891"/>
      <c r="AS77" s="891"/>
      <c r="AT77" s="847"/>
      <c r="AU77" s="892" t="s">
        <v>594</v>
      </c>
      <c r="AV77" s="891"/>
      <c r="AW77" s="891"/>
      <c r="AX77" s="891"/>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26.25" customHeight="1" x14ac:dyDescent="0.2">
      <c r="A78" s="228">
        <v>11</v>
      </c>
      <c r="B78" s="886" t="s">
        <v>605</v>
      </c>
      <c r="C78" s="887"/>
      <c r="D78" s="887"/>
      <c r="E78" s="887"/>
      <c r="F78" s="887"/>
      <c r="G78" s="887"/>
      <c r="H78" s="887"/>
      <c r="I78" s="887"/>
      <c r="J78" s="887"/>
      <c r="K78" s="887"/>
      <c r="L78" s="887"/>
      <c r="M78" s="887"/>
      <c r="N78" s="887"/>
      <c r="O78" s="887"/>
      <c r="P78" s="888"/>
      <c r="Q78" s="889">
        <v>18</v>
      </c>
      <c r="R78" s="843"/>
      <c r="S78" s="843"/>
      <c r="T78" s="843"/>
      <c r="U78" s="843"/>
      <c r="V78" s="843">
        <v>13</v>
      </c>
      <c r="W78" s="843"/>
      <c r="X78" s="843"/>
      <c r="Y78" s="843"/>
      <c r="Z78" s="843"/>
      <c r="AA78" s="843">
        <v>5</v>
      </c>
      <c r="AB78" s="843"/>
      <c r="AC78" s="843"/>
      <c r="AD78" s="843"/>
      <c r="AE78" s="843"/>
      <c r="AF78" s="843">
        <v>5</v>
      </c>
      <c r="AG78" s="843"/>
      <c r="AH78" s="843"/>
      <c r="AI78" s="843"/>
      <c r="AJ78" s="843"/>
      <c r="AK78" s="843">
        <v>5</v>
      </c>
      <c r="AL78" s="843"/>
      <c r="AM78" s="843"/>
      <c r="AN78" s="843"/>
      <c r="AO78" s="843"/>
      <c r="AP78" s="843" t="s">
        <v>594</v>
      </c>
      <c r="AQ78" s="843"/>
      <c r="AR78" s="843"/>
      <c r="AS78" s="843"/>
      <c r="AT78" s="843"/>
      <c r="AU78" s="843" t="s">
        <v>594</v>
      </c>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2">
      <c r="A79" s="228">
        <v>12</v>
      </c>
      <c r="B79" s="886" t="s">
        <v>606</v>
      </c>
      <c r="C79" s="887"/>
      <c r="D79" s="887"/>
      <c r="E79" s="887"/>
      <c r="F79" s="887"/>
      <c r="G79" s="887"/>
      <c r="H79" s="887"/>
      <c r="I79" s="887"/>
      <c r="J79" s="887"/>
      <c r="K79" s="887"/>
      <c r="L79" s="887"/>
      <c r="M79" s="887"/>
      <c r="N79" s="887"/>
      <c r="O79" s="887"/>
      <c r="P79" s="888"/>
      <c r="Q79" s="889">
        <v>187</v>
      </c>
      <c r="R79" s="843"/>
      <c r="S79" s="843"/>
      <c r="T79" s="843"/>
      <c r="U79" s="843"/>
      <c r="V79" s="843">
        <v>182</v>
      </c>
      <c r="W79" s="843"/>
      <c r="X79" s="843"/>
      <c r="Y79" s="843"/>
      <c r="Z79" s="843"/>
      <c r="AA79" s="843">
        <v>5</v>
      </c>
      <c r="AB79" s="843"/>
      <c r="AC79" s="843"/>
      <c r="AD79" s="843"/>
      <c r="AE79" s="843"/>
      <c r="AF79" s="843">
        <v>5</v>
      </c>
      <c r="AG79" s="843"/>
      <c r="AH79" s="843"/>
      <c r="AI79" s="843"/>
      <c r="AJ79" s="843"/>
      <c r="AK79" s="843">
        <v>8</v>
      </c>
      <c r="AL79" s="843"/>
      <c r="AM79" s="843"/>
      <c r="AN79" s="843"/>
      <c r="AO79" s="843"/>
      <c r="AP79" s="843" t="s">
        <v>594</v>
      </c>
      <c r="AQ79" s="843"/>
      <c r="AR79" s="843"/>
      <c r="AS79" s="843"/>
      <c r="AT79" s="843"/>
      <c r="AU79" s="843" t="s">
        <v>594</v>
      </c>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2">
      <c r="A80" s="228">
        <v>13</v>
      </c>
      <c r="B80" s="886" t="s">
        <v>607</v>
      </c>
      <c r="C80" s="887"/>
      <c r="D80" s="887"/>
      <c r="E80" s="887"/>
      <c r="F80" s="887"/>
      <c r="G80" s="887"/>
      <c r="H80" s="887"/>
      <c r="I80" s="887"/>
      <c r="J80" s="887"/>
      <c r="K80" s="887"/>
      <c r="L80" s="887"/>
      <c r="M80" s="887"/>
      <c r="N80" s="887"/>
      <c r="O80" s="887"/>
      <c r="P80" s="888"/>
      <c r="Q80" s="889">
        <v>3676</v>
      </c>
      <c r="R80" s="843"/>
      <c r="S80" s="843"/>
      <c r="T80" s="843"/>
      <c r="U80" s="843"/>
      <c r="V80" s="843">
        <v>3460</v>
      </c>
      <c r="W80" s="843"/>
      <c r="X80" s="843"/>
      <c r="Y80" s="843"/>
      <c r="Z80" s="843"/>
      <c r="AA80" s="843">
        <v>216</v>
      </c>
      <c r="AB80" s="843"/>
      <c r="AC80" s="843"/>
      <c r="AD80" s="843"/>
      <c r="AE80" s="843"/>
      <c r="AF80" s="843">
        <v>5121</v>
      </c>
      <c r="AG80" s="843"/>
      <c r="AH80" s="843"/>
      <c r="AI80" s="843"/>
      <c r="AJ80" s="843"/>
      <c r="AK80" s="843" t="s">
        <v>594</v>
      </c>
      <c r="AL80" s="843"/>
      <c r="AM80" s="843"/>
      <c r="AN80" s="843"/>
      <c r="AO80" s="843"/>
      <c r="AP80" s="843">
        <v>2913</v>
      </c>
      <c r="AQ80" s="843"/>
      <c r="AR80" s="843"/>
      <c r="AS80" s="843"/>
      <c r="AT80" s="843"/>
      <c r="AU80" s="843" t="s">
        <v>594</v>
      </c>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2">
      <c r="A81" s="228">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2">
      <c r="A82" s="228">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2">
      <c r="A83" s="228">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2">
      <c r="A84" s="228">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2">
      <c r="A85" s="228">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2">
      <c r="A86" s="228">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2">
      <c r="A87" s="234">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5">
      <c r="A88" s="230" t="s">
        <v>394</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14295</v>
      </c>
      <c r="AG88" s="857"/>
      <c r="AH88" s="857"/>
      <c r="AI88" s="857"/>
      <c r="AJ88" s="857"/>
      <c r="AK88" s="854"/>
      <c r="AL88" s="854"/>
      <c r="AM88" s="854"/>
      <c r="AN88" s="854"/>
      <c r="AO88" s="854"/>
      <c r="AP88" s="857">
        <v>7478</v>
      </c>
      <c r="AQ88" s="857"/>
      <c r="AR88" s="857"/>
      <c r="AS88" s="857"/>
      <c r="AT88" s="857"/>
      <c r="AU88" s="857">
        <v>3619</v>
      </c>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2">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2">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2">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2">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2">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2">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2">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2">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2">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2">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2">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2">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2">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5">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394</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f>SUM(CR7:CV9)</f>
        <v>488</v>
      </c>
      <c r="CS102" s="865"/>
      <c r="CT102" s="865"/>
      <c r="CU102" s="865"/>
      <c r="CV102" s="904"/>
      <c r="CW102" s="903" t="s">
        <v>594</v>
      </c>
      <c r="CX102" s="865"/>
      <c r="CY102" s="865"/>
      <c r="CZ102" s="865"/>
      <c r="DA102" s="904"/>
      <c r="DB102" s="903" t="s">
        <v>594</v>
      </c>
      <c r="DC102" s="865"/>
      <c r="DD102" s="865"/>
      <c r="DE102" s="865"/>
      <c r="DF102" s="904"/>
      <c r="DG102" s="903" t="s">
        <v>594</v>
      </c>
      <c r="DH102" s="865"/>
      <c r="DI102" s="865"/>
      <c r="DJ102" s="865"/>
      <c r="DK102" s="904"/>
      <c r="DL102" s="903" t="s">
        <v>594</v>
      </c>
      <c r="DM102" s="865"/>
      <c r="DN102" s="865"/>
      <c r="DO102" s="865"/>
      <c r="DP102" s="904"/>
      <c r="DQ102" s="903" t="s">
        <v>594</v>
      </c>
      <c r="DR102" s="865"/>
      <c r="DS102" s="865"/>
      <c r="DT102" s="865"/>
      <c r="DU102" s="904"/>
      <c r="DV102" s="802"/>
      <c r="DW102" s="803"/>
      <c r="DX102" s="803"/>
      <c r="DY102" s="803"/>
      <c r="DZ102" s="927"/>
      <c r="EA102" s="220"/>
    </row>
    <row r="103" spans="1:131" ht="26.25" customHeight="1" x14ac:dyDescent="0.2">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0"/>
    </row>
    <row r="104" spans="1:131" ht="26.25" customHeight="1" x14ac:dyDescent="0.2">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0"/>
    </row>
    <row r="105" spans="1:131" ht="11.25" customHeight="1" x14ac:dyDescent="0.2">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39" t="s">
        <v>429</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430</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0" customFormat="1" ht="26.25" customHeight="1" x14ac:dyDescent="0.2">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309</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309</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309</v>
      </c>
      <c r="DR109" s="906"/>
      <c r="DS109" s="906"/>
      <c r="DT109" s="906"/>
      <c r="DU109" s="907"/>
      <c r="DV109" s="905" t="s">
        <v>436</v>
      </c>
      <c r="DW109" s="906"/>
      <c r="DX109" s="906"/>
      <c r="DY109" s="906"/>
      <c r="DZ109" s="908"/>
    </row>
    <row r="110" spans="1:131" s="220" customFormat="1" ht="26.25" customHeight="1" x14ac:dyDescent="0.2">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2877671</v>
      </c>
      <c r="AB110" s="913"/>
      <c r="AC110" s="913"/>
      <c r="AD110" s="913"/>
      <c r="AE110" s="914"/>
      <c r="AF110" s="915">
        <v>2855721</v>
      </c>
      <c r="AG110" s="913"/>
      <c r="AH110" s="913"/>
      <c r="AI110" s="913"/>
      <c r="AJ110" s="914"/>
      <c r="AK110" s="915">
        <v>3080297</v>
      </c>
      <c r="AL110" s="913"/>
      <c r="AM110" s="913"/>
      <c r="AN110" s="913"/>
      <c r="AO110" s="914"/>
      <c r="AP110" s="916">
        <v>10.6</v>
      </c>
      <c r="AQ110" s="917"/>
      <c r="AR110" s="917"/>
      <c r="AS110" s="917"/>
      <c r="AT110" s="918"/>
      <c r="AU110" s="919" t="s">
        <v>75</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31054677</v>
      </c>
      <c r="BR110" s="944"/>
      <c r="BS110" s="944"/>
      <c r="BT110" s="944"/>
      <c r="BU110" s="944"/>
      <c r="BV110" s="944">
        <v>31614573</v>
      </c>
      <c r="BW110" s="944"/>
      <c r="BX110" s="944"/>
      <c r="BY110" s="944"/>
      <c r="BZ110" s="944"/>
      <c r="CA110" s="944">
        <v>31159440</v>
      </c>
      <c r="CB110" s="944"/>
      <c r="CC110" s="944"/>
      <c r="CD110" s="944"/>
      <c r="CE110" s="944"/>
      <c r="CF110" s="957">
        <v>107</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708405</v>
      </c>
      <c r="DH110" s="944"/>
      <c r="DI110" s="944"/>
      <c r="DJ110" s="944"/>
      <c r="DK110" s="944"/>
      <c r="DL110" s="944">
        <v>644005</v>
      </c>
      <c r="DM110" s="944"/>
      <c r="DN110" s="944"/>
      <c r="DO110" s="944"/>
      <c r="DP110" s="944"/>
      <c r="DQ110" s="944">
        <v>579605</v>
      </c>
      <c r="DR110" s="944"/>
      <c r="DS110" s="944"/>
      <c r="DT110" s="944"/>
      <c r="DU110" s="944"/>
      <c r="DV110" s="945">
        <v>2</v>
      </c>
      <c r="DW110" s="945"/>
      <c r="DX110" s="945"/>
      <c r="DY110" s="945"/>
      <c r="DZ110" s="946"/>
    </row>
    <row r="111" spans="1:131" s="220" customFormat="1" ht="26.25" customHeight="1" x14ac:dyDescent="0.2">
      <c r="A111" s="947" t="s">
        <v>442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396</v>
      </c>
      <c r="AB111" s="951"/>
      <c r="AC111" s="951"/>
      <c r="AD111" s="951"/>
      <c r="AE111" s="952"/>
      <c r="AF111" s="953" t="s">
        <v>443</v>
      </c>
      <c r="AG111" s="951"/>
      <c r="AH111" s="951"/>
      <c r="AI111" s="951"/>
      <c r="AJ111" s="952"/>
      <c r="AK111" s="953" t="s">
        <v>396</v>
      </c>
      <c r="AL111" s="951"/>
      <c r="AM111" s="951"/>
      <c r="AN111" s="951"/>
      <c r="AO111" s="952"/>
      <c r="AP111" s="954" t="s">
        <v>443</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v>1154847</v>
      </c>
      <c r="BR111" s="939"/>
      <c r="BS111" s="939"/>
      <c r="BT111" s="939"/>
      <c r="BU111" s="939"/>
      <c r="BV111" s="939">
        <v>1080759</v>
      </c>
      <c r="BW111" s="939"/>
      <c r="BX111" s="939"/>
      <c r="BY111" s="939"/>
      <c r="BZ111" s="939"/>
      <c r="CA111" s="939">
        <v>1006670</v>
      </c>
      <c r="CB111" s="939"/>
      <c r="CC111" s="939"/>
      <c r="CD111" s="939"/>
      <c r="CE111" s="939"/>
      <c r="CF111" s="933">
        <v>3.5</v>
      </c>
      <c r="CG111" s="934"/>
      <c r="CH111" s="934"/>
      <c r="CI111" s="934"/>
      <c r="CJ111" s="934"/>
      <c r="CK111" s="961"/>
      <c r="CL111" s="962"/>
      <c r="CM111" s="935" t="s">
        <v>445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443</v>
      </c>
      <c r="DH111" s="939"/>
      <c r="DI111" s="939"/>
      <c r="DJ111" s="939"/>
      <c r="DK111" s="939"/>
      <c r="DL111" s="939" t="s">
        <v>396</v>
      </c>
      <c r="DM111" s="939"/>
      <c r="DN111" s="939"/>
      <c r="DO111" s="939"/>
      <c r="DP111" s="939"/>
      <c r="DQ111" s="939" t="s">
        <v>396</v>
      </c>
      <c r="DR111" s="939"/>
      <c r="DS111" s="939"/>
      <c r="DT111" s="939"/>
      <c r="DU111" s="939"/>
      <c r="DV111" s="940" t="s">
        <v>443</v>
      </c>
      <c r="DW111" s="940"/>
      <c r="DX111" s="940"/>
      <c r="DY111" s="940"/>
      <c r="DZ111" s="941"/>
    </row>
    <row r="112" spans="1:131" s="220" customFormat="1" ht="26.25" customHeight="1" x14ac:dyDescent="0.2">
      <c r="A112" s="965" t="s">
        <v>446</v>
      </c>
      <c r="B112" s="966"/>
      <c r="C112" s="936" t="s">
        <v>447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396</v>
      </c>
      <c r="AB112" s="972"/>
      <c r="AC112" s="972"/>
      <c r="AD112" s="972"/>
      <c r="AE112" s="973"/>
      <c r="AF112" s="974" t="s">
        <v>448</v>
      </c>
      <c r="AG112" s="972"/>
      <c r="AH112" s="972"/>
      <c r="AI112" s="972"/>
      <c r="AJ112" s="973"/>
      <c r="AK112" s="974" t="s">
        <v>448</v>
      </c>
      <c r="AL112" s="972"/>
      <c r="AM112" s="972"/>
      <c r="AN112" s="972"/>
      <c r="AO112" s="973"/>
      <c r="AP112" s="975" t="s">
        <v>443</v>
      </c>
      <c r="AQ112" s="976"/>
      <c r="AR112" s="976"/>
      <c r="AS112" s="976"/>
      <c r="AT112" s="977"/>
      <c r="AU112" s="921"/>
      <c r="AV112" s="922"/>
      <c r="AW112" s="922"/>
      <c r="AX112" s="922"/>
      <c r="AY112" s="922"/>
      <c r="AZ112" s="935" t="s">
        <v>449</v>
      </c>
      <c r="BA112" s="936"/>
      <c r="BB112" s="936"/>
      <c r="BC112" s="936"/>
      <c r="BD112" s="936"/>
      <c r="BE112" s="936"/>
      <c r="BF112" s="936"/>
      <c r="BG112" s="936"/>
      <c r="BH112" s="936"/>
      <c r="BI112" s="936"/>
      <c r="BJ112" s="936"/>
      <c r="BK112" s="936"/>
      <c r="BL112" s="936"/>
      <c r="BM112" s="936"/>
      <c r="BN112" s="936"/>
      <c r="BO112" s="936"/>
      <c r="BP112" s="937"/>
      <c r="BQ112" s="938">
        <v>851696</v>
      </c>
      <c r="BR112" s="939"/>
      <c r="BS112" s="939"/>
      <c r="BT112" s="939"/>
      <c r="BU112" s="939"/>
      <c r="BV112" s="939">
        <v>834078</v>
      </c>
      <c r="BW112" s="939"/>
      <c r="BX112" s="939"/>
      <c r="BY112" s="939"/>
      <c r="BZ112" s="939"/>
      <c r="CA112" s="939">
        <v>822342</v>
      </c>
      <c r="CB112" s="939"/>
      <c r="CC112" s="939"/>
      <c r="CD112" s="939"/>
      <c r="CE112" s="939"/>
      <c r="CF112" s="933">
        <v>2.8</v>
      </c>
      <c r="CG112" s="934"/>
      <c r="CH112" s="934"/>
      <c r="CI112" s="934"/>
      <c r="CJ112" s="934"/>
      <c r="CK112" s="961"/>
      <c r="CL112" s="962"/>
      <c r="CM112" s="935" t="s">
        <v>450</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398000</v>
      </c>
      <c r="DH112" s="939"/>
      <c r="DI112" s="939"/>
      <c r="DJ112" s="939"/>
      <c r="DK112" s="939"/>
      <c r="DL112" s="939">
        <v>398000</v>
      </c>
      <c r="DM112" s="939"/>
      <c r="DN112" s="939"/>
      <c r="DO112" s="939"/>
      <c r="DP112" s="939"/>
      <c r="DQ112" s="939">
        <v>398000</v>
      </c>
      <c r="DR112" s="939"/>
      <c r="DS112" s="939"/>
      <c r="DT112" s="939"/>
      <c r="DU112" s="939"/>
      <c r="DV112" s="940">
        <v>1.4</v>
      </c>
      <c r="DW112" s="940"/>
      <c r="DX112" s="940"/>
      <c r="DY112" s="940"/>
      <c r="DZ112" s="941"/>
    </row>
    <row r="113" spans="1:130" s="220" customFormat="1" ht="26.25" customHeight="1" x14ac:dyDescent="0.2">
      <c r="A113" s="967"/>
      <c r="B113" s="968"/>
      <c r="C113" s="936" t="s">
        <v>451</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95810</v>
      </c>
      <c r="AB113" s="951"/>
      <c r="AC113" s="951"/>
      <c r="AD113" s="951"/>
      <c r="AE113" s="952"/>
      <c r="AF113" s="953">
        <v>94634</v>
      </c>
      <c r="AG113" s="951"/>
      <c r="AH113" s="951"/>
      <c r="AI113" s="951"/>
      <c r="AJ113" s="952"/>
      <c r="AK113" s="953">
        <v>91679</v>
      </c>
      <c r="AL113" s="951"/>
      <c r="AM113" s="951"/>
      <c r="AN113" s="951"/>
      <c r="AO113" s="952"/>
      <c r="AP113" s="954">
        <v>0.3</v>
      </c>
      <c r="AQ113" s="955"/>
      <c r="AR113" s="955"/>
      <c r="AS113" s="955"/>
      <c r="AT113" s="956"/>
      <c r="AU113" s="921"/>
      <c r="AV113" s="922"/>
      <c r="AW113" s="922"/>
      <c r="AX113" s="922"/>
      <c r="AY113" s="922"/>
      <c r="AZ113" s="935" t="s">
        <v>452</v>
      </c>
      <c r="BA113" s="936"/>
      <c r="BB113" s="936"/>
      <c r="BC113" s="936"/>
      <c r="BD113" s="936"/>
      <c r="BE113" s="936"/>
      <c r="BF113" s="936"/>
      <c r="BG113" s="936"/>
      <c r="BH113" s="936"/>
      <c r="BI113" s="936"/>
      <c r="BJ113" s="936"/>
      <c r="BK113" s="936"/>
      <c r="BL113" s="936"/>
      <c r="BM113" s="936"/>
      <c r="BN113" s="936"/>
      <c r="BO113" s="936"/>
      <c r="BP113" s="937"/>
      <c r="BQ113" s="938">
        <v>4051141</v>
      </c>
      <c r="BR113" s="939"/>
      <c r="BS113" s="939"/>
      <c r="BT113" s="939"/>
      <c r="BU113" s="939"/>
      <c r="BV113" s="939">
        <v>3839328</v>
      </c>
      <c r="BW113" s="939"/>
      <c r="BX113" s="939"/>
      <c r="BY113" s="939"/>
      <c r="BZ113" s="939"/>
      <c r="CA113" s="939">
        <v>3619853</v>
      </c>
      <c r="CB113" s="939"/>
      <c r="CC113" s="939"/>
      <c r="CD113" s="939"/>
      <c r="CE113" s="939"/>
      <c r="CF113" s="933">
        <v>12.4</v>
      </c>
      <c r="CG113" s="934"/>
      <c r="CH113" s="934"/>
      <c r="CI113" s="934"/>
      <c r="CJ113" s="934"/>
      <c r="CK113" s="961"/>
      <c r="CL113" s="962"/>
      <c r="CM113" s="935" t="s">
        <v>453</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48442</v>
      </c>
      <c r="DH113" s="972"/>
      <c r="DI113" s="972"/>
      <c r="DJ113" s="972"/>
      <c r="DK113" s="973"/>
      <c r="DL113" s="974">
        <v>38754</v>
      </c>
      <c r="DM113" s="972"/>
      <c r="DN113" s="972"/>
      <c r="DO113" s="972"/>
      <c r="DP113" s="973"/>
      <c r="DQ113" s="974">
        <v>29065</v>
      </c>
      <c r="DR113" s="972"/>
      <c r="DS113" s="972"/>
      <c r="DT113" s="972"/>
      <c r="DU113" s="973"/>
      <c r="DV113" s="975">
        <v>0.1</v>
      </c>
      <c r="DW113" s="976"/>
      <c r="DX113" s="976"/>
      <c r="DY113" s="976"/>
      <c r="DZ113" s="977"/>
    </row>
    <row r="114" spans="1:130" s="220" customFormat="1" ht="26.25" customHeight="1" x14ac:dyDescent="0.2">
      <c r="A114" s="967"/>
      <c r="B114" s="968"/>
      <c r="C114" s="936" t="s">
        <v>454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338544</v>
      </c>
      <c r="AB114" s="972"/>
      <c r="AC114" s="972"/>
      <c r="AD114" s="972"/>
      <c r="AE114" s="973"/>
      <c r="AF114" s="974">
        <v>358558</v>
      </c>
      <c r="AG114" s="972"/>
      <c r="AH114" s="972"/>
      <c r="AI114" s="972"/>
      <c r="AJ114" s="973"/>
      <c r="AK114" s="974">
        <v>380306</v>
      </c>
      <c r="AL114" s="972"/>
      <c r="AM114" s="972"/>
      <c r="AN114" s="972"/>
      <c r="AO114" s="973"/>
      <c r="AP114" s="975">
        <v>1.3</v>
      </c>
      <c r="AQ114" s="976"/>
      <c r="AR114" s="976"/>
      <c r="AS114" s="976"/>
      <c r="AT114" s="977"/>
      <c r="AU114" s="921"/>
      <c r="AV114" s="922"/>
      <c r="AW114" s="922"/>
      <c r="AX114" s="922"/>
      <c r="AY114" s="922"/>
      <c r="AZ114" s="935" t="s">
        <v>455</v>
      </c>
      <c r="BA114" s="936"/>
      <c r="BB114" s="936"/>
      <c r="BC114" s="936"/>
      <c r="BD114" s="936"/>
      <c r="BE114" s="936"/>
      <c r="BF114" s="936"/>
      <c r="BG114" s="936"/>
      <c r="BH114" s="936"/>
      <c r="BI114" s="936"/>
      <c r="BJ114" s="936"/>
      <c r="BK114" s="936"/>
      <c r="BL114" s="936"/>
      <c r="BM114" s="936"/>
      <c r="BN114" s="936"/>
      <c r="BO114" s="936"/>
      <c r="BP114" s="937"/>
      <c r="BQ114" s="938">
        <v>4773653</v>
      </c>
      <c r="BR114" s="939"/>
      <c r="BS114" s="939"/>
      <c r="BT114" s="939"/>
      <c r="BU114" s="939"/>
      <c r="BV114" s="939">
        <v>5075398</v>
      </c>
      <c r="BW114" s="939"/>
      <c r="BX114" s="939"/>
      <c r="BY114" s="939"/>
      <c r="BZ114" s="939"/>
      <c r="CA114" s="939">
        <v>5395838</v>
      </c>
      <c r="CB114" s="939"/>
      <c r="CC114" s="939"/>
      <c r="CD114" s="939"/>
      <c r="CE114" s="939"/>
      <c r="CF114" s="933">
        <v>18.5</v>
      </c>
      <c r="CG114" s="934"/>
      <c r="CH114" s="934"/>
      <c r="CI114" s="934"/>
      <c r="CJ114" s="934"/>
      <c r="CK114" s="961"/>
      <c r="CL114" s="962"/>
      <c r="CM114" s="935" t="s">
        <v>456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396</v>
      </c>
      <c r="DH114" s="972"/>
      <c r="DI114" s="972"/>
      <c r="DJ114" s="972"/>
      <c r="DK114" s="973"/>
      <c r="DL114" s="974" t="s">
        <v>396</v>
      </c>
      <c r="DM114" s="972"/>
      <c r="DN114" s="972"/>
      <c r="DO114" s="972"/>
      <c r="DP114" s="973"/>
      <c r="DQ114" s="974" t="s">
        <v>396</v>
      </c>
      <c r="DR114" s="972"/>
      <c r="DS114" s="972"/>
      <c r="DT114" s="972"/>
      <c r="DU114" s="973"/>
      <c r="DV114" s="975" t="s">
        <v>396</v>
      </c>
      <c r="DW114" s="976"/>
      <c r="DX114" s="976"/>
      <c r="DY114" s="976"/>
      <c r="DZ114" s="977"/>
    </row>
    <row r="115" spans="1:130" s="220" customFormat="1" ht="26.25" customHeight="1" x14ac:dyDescent="0.2">
      <c r="A115" s="967"/>
      <c r="B115" s="968"/>
      <c r="C115" s="936" t="s">
        <v>457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74089</v>
      </c>
      <c r="AB115" s="951"/>
      <c r="AC115" s="951"/>
      <c r="AD115" s="951"/>
      <c r="AE115" s="952"/>
      <c r="AF115" s="953">
        <v>74089</v>
      </c>
      <c r="AG115" s="951"/>
      <c r="AH115" s="951"/>
      <c r="AI115" s="951"/>
      <c r="AJ115" s="952"/>
      <c r="AK115" s="953">
        <v>74451</v>
      </c>
      <c r="AL115" s="951"/>
      <c r="AM115" s="951"/>
      <c r="AN115" s="951"/>
      <c r="AO115" s="952"/>
      <c r="AP115" s="954">
        <v>0.3</v>
      </c>
      <c r="AQ115" s="955"/>
      <c r="AR115" s="955"/>
      <c r="AS115" s="955"/>
      <c r="AT115" s="956"/>
      <c r="AU115" s="921"/>
      <c r="AV115" s="922"/>
      <c r="AW115" s="922"/>
      <c r="AX115" s="922"/>
      <c r="AY115" s="922"/>
      <c r="AZ115" s="935" t="s">
        <v>458</v>
      </c>
      <c r="BA115" s="936"/>
      <c r="BB115" s="936"/>
      <c r="BC115" s="936"/>
      <c r="BD115" s="936"/>
      <c r="BE115" s="936"/>
      <c r="BF115" s="936"/>
      <c r="BG115" s="936"/>
      <c r="BH115" s="936"/>
      <c r="BI115" s="936"/>
      <c r="BJ115" s="936"/>
      <c r="BK115" s="936"/>
      <c r="BL115" s="936"/>
      <c r="BM115" s="936"/>
      <c r="BN115" s="936"/>
      <c r="BO115" s="936"/>
      <c r="BP115" s="937"/>
      <c r="BQ115" s="938" t="s">
        <v>443</v>
      </c>
      <c r="BR115" s="939"/>
      <c r="BS115" s="939"/>
      <c r="BT115" s="939"/>
      <c r="BU115" s="939"/>
      <c r="BV115" s="939" t="s">
        <v>396</v>
      </c>
      <c r="BW115" s="939"/>
      <c r="BX115" s="939"/>
      <c r="BY115" s="939"/>
      <c r="BZ115" s="939"/>
      <c r="CA115" s="939">
        <v>1522</v>
      </c>
      <c r="CB115" s="939"/>
      <c r="CC115" s="939"/>
      <c r="CD115" s="939"/>
      <c r="CE115" s="939"/>
      <c r="CF115" s="933">
        <v>0</v>
      </c>
      <c r="CG115" s="934"/>
      <c r="CH115" s="934"/>
      <c r="CI115" s="934"/>
      <c r="CJ115" s="934"/>
      <c r="CK115" s="961"/>
      <c r="CL115" s="962"/>
      <c r="CM115" s="935" t="s">
        <v>459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443</v>
      </c>
      <c r="DH115" s="972"/>
      <c r="DI115" s="972"/>
      <c r="DJ115" s="972"/>
      <c r="DK115" s="973"/>
      <c r="DL115" s="974" t="s">
        <v>443</v>
      </c>
      <c r="DM115" s="972"/>
      <c r="DN115" s="972"/>
      <c r="DO115" s="972"/>
      <c r="DP115" s="973"/>
      <c r="DQ115" s="974" t="s">
        <v>443</v>
      </c>
      <c r="DR115" s="972"/>
      <c r="DS115" s="972"/>
      <c r="DT115" s="972"/>
      <c r="DU115" s="973"/>
      <c r="DV115" s="975" t="s">
        <v>443</v>
      </c>
      <c r="DW115" s="976"/>
      <c r="DX115" s="976"/>
      <c r="DY115" s="976"/>
      <c r="DZ115" s="977"/>
    </row>
    <row r="116" spans="1:130" s="220" customFormat="1" ht="26.25" customHeight="1" x14ac:dyDescent="0.2">
      <c r="A116" s="969"/>
      <c r="B116" s="970"/>
      <c r="C116" s="978" t="s">
        <v>460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461</v>
      </c>
      <c r="AB116" s="972"/>
      <c r="AC116" s="972"/>
      <c r="AD116" s="972"/>
      <c r="AE116" s="973"/>
      <c r="AF116" s="974" t="s">
        <v>396</v>
      </c>
      <c r="AG116" s="972"/>
      <c r="AH116" s="972"/>
      <c r="AI116" s="972"/>
      <c r="AJ116" s="973"/>
      <c r="AK116" s="974" t="s">
        <v>396</v>
      </c>
      <c r="AL116" s="972"/>
      <c r="AM116" s="972"/>
      <c r="AN116" s="972"/>
      <c r="AO116" s="973"/>
      <c r="AP116" s="975" t="s">
        <v>396</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396</v>
      </c>
      <c r="BR116" s="939"/>
      <c r="BS116" s="939"/>
      <c r="BT116" s="939"/>
      <c r="BU116" s="939"/>
      <c r="BV116" s="939" t="s">
        <v>396</v>
      </c>
      <c r="BW116" s="939"/>
      <c r="BX116" s="939"/>
      <c r="BY116" s="939"/>
      <c r="BZ116" s="939"/>
      <c r="CA116" s="939" t="s">
        <v>396</v>
      </c>
      <c r="CB116" s="939"/>
      <c r="CC116" s="939"/>
      <c r="CD116" s="939"/>
      <c r="CE116" s="939"/>
      <c r="CF116" s="933" t="s">
        <v>396</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443</v>
      </c>
      <c r="DH116" s="972"/>
      <c r="DI116" s="972"/>
      <c r="DJ116" s="972"/>
      <c r="DK116" s="973"/>
      <c r="DL116" s="974" t="s">
        <v>443</v>
      </c>
      <c r="DM116" s="972"/>
      <c r="DN116" s="972"/>
      <c r="DO116" s="972"/>
      <c r="DP116" s="973"/>
      <c r="DQ116" s="974" t="s">
        <v>443</v>
      </c>
      <c r="DR116" s="972"/>
      <c r="DS116" s="972"/>
      <c r="DT116" s="972"/>
      <c r="DU116" s="973"/>
      <c r="DV116" s="975" t="s">
        <v>396</v>
      </c>
      <c r="DW116" s="976"/>
      <c r="DX116" s="976"/>
      <c r="DY116" s="976"/>
      <c r="DZ116" s="977"/>
    </row>
    <row r="117" spans="1:130" s="220"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3386114</v>
      </c>
      <c r="AB117" s="992"/>
      <c r="AC117" s="992"/>
      <c r="AD117" s="992"/>
      <c r="AE117" s="993"/>
      <c r="AF117" s="994">
        <v>3383002</v>
      </c>
      <c r="AG117" s="992"/>
      <c r="AH117" s="992"/>
      <c r="AI117" s="992"/>
      <c r="AJ117" s="993"/>
      <c r="AK117" s="994">
        <v>3626733</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396</v>
      </c>
      <c r="BR117" s="939"/>
      <c r="BS117" s="939"/>
      <c r="BT117" s="939"/>
      <c r="BU117" s="939"/>
      <c r="BV117" s="939" t="s">
        <v>396</v>
      </c>
      <c r="BW117" s="939"/>
      <c r="BX117" s="939"/>
      <c r="BY117" s="939"/>
      <c r="BZ117" s="939"/>
      <c r="CA117" s="939" t="s">
        <v>396</v>
      </c>
      <c r="CB117" s="939"/>
      <c r="CC117" s="939"/>
      <c r="CD117" s="939"/>
      <c r="CE117" s="939"/>
      <c r="CF117" s="933" t="s">
        <v>396</v>
      </c>
      <c r="CG117" s="934"/>
      <c r="CH117" s="934"/>
      <c r="CI117" s="934"/>
      <c r="CJ117" s="934"/>
      <c r="CK117" s="961"/>
      <c r="CL117" s="962"/>
      <c r="CM117" s="935" t="s">
        <v>466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467</v>
      </c>
      <c r="DH117" s="972"/>
      <c r="DI117" s="972"/>
      <c r="DJ117" s="972"/>
      <c r="DK117" s="973"/>
      <c r="DL117" s="974" t="s">
        <v>396</v>
      </c>
      <c r="DM117" s="972"/>
      <c r="DN117" s="972"/>
      <c r="DO117" s="972"/>
      <c r="DP117" s="973"/>
      <c r="DQ117" s="974" t="s">
        <v>448</v>
      </c>
      <c r="DR117" s="972"/>
      <c r="DS117" s="972"/>
      <c r="DT117" s="972"/>
      <c r="DU117" s="973"/>
      <c r="DV117" s="975" t="s">
        <v>448</v>
      </c>
      <c r="DW117" s="976"/>
      <c r="DX117" s="976"/>
      <c r="DY117" s="976"/>
      <c r="DZ117" s="977"/>
    </row>
    <row r="118" spans="1:130" s="220" customFormat="1" ht="26.25" customHeight="1" x14ac:dyDescent="0.2">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309</v>
      </c>
      <c r="AL118" s="906"/>
      <c r="AM118" s="906"/>
      <c r="AN118" s="906"/>
      <c r="AO118" s="907"/>
      <c r="AP118" s="983" t="s">
        <v>436</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396</v>
      </c>
      <c r="BR118" s="1013"/>
      <c r="BS118" s="1013"/>
      <c r="BT118" s="1013"/>
      <c r="BU118" s="1013"/>
      <c r="BV118" s="1013" t="s">
        <v>396</v>
      </c>
      <c r="BW118" s="1013"/>
      <c r="BX118" s="1013"/>
      <c r="BY118" s="1013"/>
      <c r="BZ118" s="1013"/>
      <c r="CA118" s="1013" t="s">
        <v>396</v>
      </c>
      <c r="CB118" s="1013"/>
      <c r="CC118" s="1013"/>
      <c r="CD118" s="1013"/>
      <c r="CE118" s="1013"/>
      <c r="CF118" s="933" t="s">
        <v>396</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396</v>
      </c>
      <c r="DH118" s="972"/>
      <c r="DI118" s="972"/>
      <c r="DJ118" s="972"/>
      <c r="DK118" s="973"/>
      <c r="DL118" s="974" t="s">
        <v>396</v>
      </c>
      <c r="DM118" s="972"/>
      <c r="DN118" s="972"/>
      <c r="DO118" s="972"/>
      <c r="DP118" s="973"/>
      <c r="DQ118" s="974" t="s">
        <v>396</v>
      </c>
      <c r="DR118" s="972"/>
      <c r="DS118" s="972"/>
      <c r="DT118" s="972"/>
      <c r="DU118" s="973"/>
      <c r="DV118" s="975" t="s">
        <v>396</v>
      </c>
      <c r="DW118" s="976"/>
      <c r="DX118" s="976"/>
      <c r="DY118" s="976"/>
      <c r="DZ118" s="977"/>
    </row>
    <row r="119" spans="1:130" s="220" customFormat="1" ht="26.25" customHeight="1" x14ac:dyDescent="0.2">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64401</v>
      </c>
      <c r="AB119" s="913"/>
      <c r="AC119" s="913"/>
      <c r="AD119" s="913"/>
      <c r="AE119" s="914"/>
      <c r="AF119" s="915">
        <v>64401</v>
      </c>
      <c r="AG119" s="913"/>
      <c r="AH119" s="913"/>
      <c r="AI119" s="913"/>
      <c r="AJ119" s="914"/>
      <c r="AK119" s="915">
        <v>64401</v>
      </c>
      <c r="AL119" s="913"/>
      <c r="AM119" s="913"/>
      <c r="AN119" s="913"/>
      <c r="AO119" s="914"/>
      <c r="AP119" s="916">
        <v>0.2</v>
      </c>
      <c r="AQ119" s="917"/>
      <c r="AR119" s="917"/>
      <c r="AS119" s="917"/>
      <c r="AT119" s="918"/>
      <c r="AU119" s="923"/>
      <c r="AV119" s="924"/>
      <c r="AW119" s="924"/>
      <c r="AX119" s="924"/>
      <c r="AY119" s="924"/>
      <c r="AZ119" s="241" t="s">
        <v>188</v>
      </c>
      <c r="BA119" s="241"/>
      <c r="BB119" s="241"/>
      <c r="BC119" s="241"/>
      <c r="BD119" s="241"/>
      <c r="BE119" s="241"/>
      <c r="BF119" s="241"/>
      <c r="BG119" s="241"/>
      <c r="BH119" s="241"/>
      <c r="BI119" s="241"/>
      <c r="BJ119" s="241"/>
      <c r="BK119" s="241"/>
      <c r="BL119" s="241"/>
      <c r="BM119" s="241"/>
      <c r="BN119" s="241"/>
      <c r="BO119" s="990" t="s">
        <v>470</v>
      </c>
      <c r="BP119" s="1018"/>
      <c r="BQ119" s="1012">
        <v>41886014</v>
      </c>
      <c r="BR119" s="1013"/>
      <c r="BS119" s="1013"/>
      <c r="BT119" s="1013"/>
      <c r="BU119" s="1013"/>
      <c r="BV119" s="1013">
        <v>42444136</v>
      </c>
      <c r="BW119" s="1013"/>
      <c r="BX119" s="1013"/>
      <c r="BY119" s="1013"/>
      <c r="BZ119" s="1013"/>
      <c r="CA119" s="1013">
        <v>42005665</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467</v>
      </c>
      <c r="DH119" s="999"/>
      <c r="DI119" s="999"/>
      <c r="DJ119" s="999"/>
      <c r="DK119" s="1000"/>
      <c r="DL119" s="998" t="s">
        <v>467</v>
      </c>
      <c r="DM119" s="999"/>
      <c r="DN119" s="999"/>
      <c r="DO119" s="999"/>
      <c r="DP119" s="1000"/>
      <c r="DQ119" s="998" t="s">
        <v>448</v>
      </c>
      <c r="DR119" s="999"/>
      <c r="DS119" s="999"/>
      <c r="DT119" s="999"/>
      <c r="DU119" s="1000"/>
      <c r="DV119" s="1001" t="s">
        <v>467</v>
      </c>
      <c r="DW119" s="1002"/>
      <c r="DX119" s="1002"/>
      <c r="DY119" s="1002"/>
      <c r="DZ119" s="1003"/>
    </row>
    <row r="120" spans="1:130" s="220" customFormat="1" ht="26.25" customHeight="1" x14ac:dyDescent="0.2">
      <c r="A120" s="1070"/>
      <c r="B120" s="962"/>
      <c r="C120" s="935" t="s">
        <v>445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467</v>
      </c>
      <c r="AB120" s="972"/>
      <c r="AC120" s="972"/>
      <c r="AD120" s="972"/>
      <c r="AE120" s="973"/>
      <c r="AF120" s="974" t="s">
        <v>396</v>
      </c>
      <c r="AG120" s="972"/>
      <c r="AH120" s="972"/>
      <c r="AI120" s="972"/>
      <c r="AJ120" s="973"/>
      <c r="AK120" s="974" t="s">
        <v>467</v>
      </c>
      <c r="AL120" s="972"/>
      <c r="AM120" s="972"/>
      <c r="AN120" s="972"/>
      <c r="AO120" s="973"/>
      <c r="AP120" s="975" t="s">
        <v>467</v>
      </c>
      <c r="AQ120" s="976"/>
      <c r="AR120" s="976"/>
      <c r="AS120" s="976"/>
      <c r="AT120" s="977"/>
      <c r="AU120" s="1004" t="s">
        <v>472</v>
      </c>
      <c r="AV120" s="1005"/>
      <c r="AW120" s="1005"/>
      <c r="AX120" s="1005"/>
      <c r="AY120" s="1006"/>
      <c r="AZ120" s="942" t="s">
        <v>473</v>
      </c>
      <c r="BA120" s="910"/>
      <c r="BB120" s="910"/>
      <c r="BC120" s="910"/>
      <c r="BD120" s="910"/>
      <c r="BE120" s="910"/>
      <c r="BF120" s="910"/>
      <c r="BG120" s="910"/>
      <c r="BH120" s="910"/>
      <c r="BI120" s="910"/>
      <c r="BJ120" s="910"/>
      <c r="BK120" s="910"/>
      <c r="BL120" s="910"/>
      <c r="BM120" s="910"/>
      <c r="BN120" s="910"/>
      <c r="BO120" s="910"/>
      <c r="BP120" s="911"/>
      <c r="BQ120" s="943">
        <v>15916210</v>
      </c>
      <c r="BR120" s="944"/>
      <c r="BS120" s="944"/>
      <c r="BT120" s="944"/>
      <c r="BU120" s="944"/>
      <c r="BV120" s="944">
        <v>17755793</v>
      </c>
      <c r="BW120" s="944"/>
      <c r="BX120" s="944"/>
      <c r="BY120" s="944"/>
      <c r="BZ120" s="944"/>
      <c r="CA120" s="944">
        <v>18802652</v>
      </c>
      <c r="CB120" s="944"/>
      <c r="CC120" s="944"/>
      <c r="CD120" s="944"/>
      <c r="CE120" s="944"/>
      <c r="CF120" s="957">
        <v>64.599999999999994</v>
      </c>
      <c r="CG120" s="958"/>
      <c r="CH120" s="958"/>
      <c r="CI120" s="958"/>
      <c r="CJ120" s="958"/>
      <c r="CK120" s="1019" t="s">
        <v>474</v>
      </c>
      <c r="CL120" s="1020"/>
      <c r="CM120" s="1020"/>
      <c r="CN120" s="1020"/>
      <c r="CO120" s="1021"/>
      <c r="CP120" s="1027" t="s">
        <v>475</v>
      </c>
      <c r="CQ120" s="1028"/>
      <c r="CR120" s="1028"/>
      <c r="CS120" s="1028"/>
      <c r="CT120" s="1028"/>
      <c r="CU120" s="1028"/>
      <c r="CV120" s="1028"/>
      <c r="CW120" s="1028"/>
      <c r="CX120" s="1028"/>
      <c r="CY120" s="1028"/>
      <c r="CZ120" s="1028"/>
      <c r="DA120" s="1028"/>
      <c r="DB120" s="1028"/>
      <c r="DC120" s="1028"/>
      <c r="DD120" s="1028"/>
      <c r="DE120" s="1028"/>
      <c r="DF120" s="1029"/>
      <c r="DG120" s="943">
        <v>839475</v>
      </c>
      <c r="DH120" s="944"/>
      <c r="DI120" s="944"/>
      <c r="DJ120" s="944"/>
      <c r="DK120" s="944"/>
      <c r="DL120" s="944">
        <v>826204</v>
      </c>
      <c r="DM120" s="944"/>
      <c r="DN120" s="944"/>
      <c r="DO120" s="944"/>
      <c r="DP120" s="944"/>
      <c r="DQ120" s="944">
        <v>817676</v>
      </c>
      <c r="DR120" s="944"/>
      <c r="DS120" s="944"/>
      <c r="DT120" s="944"/>
      <c r="DU120" s="944"/>
      <c r="DV120" s="945">
        <v>2.8</v>
      </c>
      <c r="DW120" s="945"/>
      <c r="DX120" s="945"/>
      <c r="DY120" s="945"/>
      <c r="DZ120" s="946"/>
    </row>
    <row r="121" spans="1:130" s="220" customFormat="1" ht="26.25" customHeight="1" x14ac:dyDescent="0.2">
      <c r="A121" s="1070"/>
      <c r="B121" s="962"/>
      <c r="C121" s="987" t="s">
        <v>476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9688</v>
      </c>
      <c r="AB121" s="972"/>
      <c r="AC121" s="972"/>
      <c r="AD121" s="972"/>
      <c r="AE121" s="973"/>
      <c r="AF121" s="974">
        <v>9688</v>
      </c>
      <c r="AG121" s="972"/>
      <c r="AH121" s="972"/>
      <c r="AI121" s="972"/>
      <c r="AJ121" s="973"/>
      <c r="AK121" s="974">
        <v>9688</v>
      </c>
      <c r="AL121" s="972"/>
      <c r="AM121" s="972"/>
      <c r="AN121" s="972"/>
      <c r="AO121" s="973"/>
      <c r="AP121" s="975">
        <v>0</v>
      </c>
      <c r="AQ121" s="976"/>
      <c r="AR121" s="976"/>
      <c r="AS121" s="976"/>
      <c r="AT121" s="977"/>
      <c r="AU121" s="1007"/>
      <c r="AV121" s="1008"/>
      <c r="AW121" s="1008"/>
      <c r="AX121" s="1008"/>
      <c r="AY121" s="1009"/>
      <c r="AZ121" s="935" t="s">
        <v>477</v>
      </c>
      <c r="BA121" s="936"/>
      <c r="BB121" s="936"/>
      <c r="BC121" s="936"/>
      <c r="BD121" s="936"/>
      <c r="BE121" s="936"/>
      <c r="BF121" s="936"/>
      <c r="BG121" s="936"/>
      <c r="BH121" s="936"/>
      <c r="BI121" s="936"/>
      <c r="BJ121" s="936"/>
      <c r="BK121" s="936"/>
      <c r="BL121" s="936"/>
      <c r="BM121" s="936"/>
      <c r="BN121" s="936"/>
      <c r="BO121" s="936"/>
      <c r="BP121" s="937"/>
      <c r="BQ121" s="938">
        <v>3626698</v>
      </c>
      <c r="BR121" s="939"/>
      <c r="BS121" s="939"/>
      <c r="BT121" s="939"/>
      <c r="BU121" s="939"/>
      <c r="BV121" s="939">
        <v>3356139</v>
      </c>
      <c r="BW121" s="939"/>
      <c r="BX121" s="939"/>
      <c r="BY121" s="939"/>
      <c r="BZ121" s="939"/>
      <c r="CA121" s="939">
        <v>4611060</v>
      </c>
      <c r="CB121" s="939"/>
      <c r="CC121" s="939"/>
      <c r="CD121" s="939"/>
      <c r="CE121" s="939"/>
      <c r="CF121" s="933">
        <v>15.8</v>
      </c>
      <c r="CG121" s="934"/>
      <c r="CH121" s="934"/>
      <c r="CI121" s="934"/>
      <c r="CJ121" s="934"/>
      <c r="CK121" s="1022"/>
      <c r="CL121" s="1023"/>
      <c r="CM121" s="1023"/>
      <c r="CN121" s="1023"/>
      <c r="CO121" s="1024"/>
      <c r="CP121" s="1032" t="s">
        <v>478</v>
      </c>
      <c r="CQ121" s="1033"/>
      <c r="CR121" s="1033"/>
      <c r="CS121" s="1033"/>
      <c r="CT121" s="1033"/>
      <c r="CU121" s="1033"/>
      <c r="CV121" s="1033"/>
      <c r="CW121" s="1033"/>
      <c r="CX121" s="1033"/>
      <c r="CY121" s="1033"/>
      <c r="CZ121" s="1033"/>
      <c r="DA121" s="1033"/>
      <c r="DB121" s="1033"/>
      <c r="DC121" s="1033"/>
      <c r="DD121" s="1033"/>
      <c r="DE121" s="1033"/>
      <c r="DF121" s="1034"/>
      <c r="DG121" s="938">
        <v>10567</v>
      </c>
      <c r="DH121" s="939"/>
      <c r="DI121" s="939"/>
      <c r="DJ121" s="939"/>
      <c r="DK121" s="939"/>
      <c r="DL121" s="939">
        <v>6328</v>
      </c>
      <c r="DM121" s="939"/>
      <c r="DN121" s="939"/>
      <c r="DO121" s="939"/>
      <c r="DP121" s="939"/>
      <c r="DQ121" s="939">
        <v>3231</v>
      </c>
      <c r="DR121" s="939"/>
      <c r="DS121" s="939"/>
      <c r="DT121" s="939"/>
      <c r="DU121" s="939"/>
      <c r="DV121" s="940">
        <v>0</v>
      </c>
      <c r="DW121" s="940"/>
      <c r="DX121" s="940"/>
      <c r="DY121" s="940"/>
      <c r="DZ121" s="941"/>
    </row>
    <row r="122" spans="1:130" s="220" customFormat="1" ht="26.25" customHeight="1" x14ac:dyDescent="0.2">
      <c r="A122" s="1070"/>
      <c r="B122" s="962"/>
      <c r="C122" s="935" t="s">
        <v>456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467</v>
      </c>
      <c r="AB122" s="972"/>
      <c r="AC122" s="972"/>
      <c r="AD122" s="972"/>
      <c r="AE122" s="973"/>
      <c r="AF122" s="974" t="s">
        <v>467</v>
      </c>
      <c r="AG122" s="972"/>
      <c r="AH122" s="972"/>
      <c r="AI122" s="972"/>
      <c r="AJ122" s="973"/>
      <c r="AK122" s="974" t="s">
        <v>467</v>
      </c>
      <c r="AL122" s="972"/>
      <c r="AM122" s="972"/>
      <c r="AN122" s="972"/>
      <c r="AO122" s="973"/>
      <c r="AP122" s="975" t="s">
        <v>467</v>
      </c>
      <c r="AQ122" s="976"/>
      <c r="AR122" s="976"/>
      <c r="AS122" s="976"/>
      <c r="AT122" s="977"/>
      <c r="AU122" s="1007"/>
      <c r="AV122" s="1008"/>
      <c r="AW122" s="1008"/>
      <c r="AX122" s="1008"/>
      <c r="AY122" s="1009"/>
      <c r="AZ122" s="986" t="s">
        <v>479</v>
      </c>
      <c r="BA122" s="978"/>
      <c r="BB122" s="978"/>
      <c r="BC122" s="978"/>
      <c r="BD122" s="978"/>
      <c r="BE122" s="978"/>
      <c r="BF122" s="978"/>
      <c r="BG122" s="978"/>
      <c r="BH122" s="978"/>
      <c r="BI122" s="978"/>
      <c r="BJ122" s="978"/>
      <c r="BK122" s="978"/>
      <c r="BL122" s="978"/>
      <c r="BM122" s="978"/>
      <c r="BN122" s="978"/>
      <c r="BO122" s="978"/>
      <c r="BP122" s="979"/>
      <c r="BQ122" s="1012">
        <v>30686407</v>
      </c>
      <c r="BR122" s="1013"/>
      <c r="BS122" s="1013"/>
      <c r="BT122" s="1013"/>
      <c r="BU122" s="1013"/>
      <c r="BV122" s="1013">
        <v>30519287</v>
      </c>
      <c r="BW122" s="1013"/>
      <c r="BX122" s="1013"/>
      <c r="BY122" s="1013"/>
      <c r="BZ122" s="1013"/>
      <c r="CA122" s="1013">
        <v>29443918</v>
      </c>
      <c r="CB122" s="1013"/>
      <c r="CC122" s="1013"/>
      <c r="CD122" s="1013"/>
      <c r="CE122" s="1013"/>
      <c r="CF122" s="1030">
        <v>101.1</v>
      </c>
      <c r="CG122" s="1031"/>
      <c r="CH122" s="1031"/>
      <c r="CI122" s="1031"/>
      <c r="CJ122" s="1031"/>
      <c r="CK122" s="1022"/>
      <c r="CL122" s="1023"/>
      <c r="CM122" s="1023"/>
      <c r="CN122" s="1023"/>
      <c r="CO122" s="1024"/>
      <c r="CP122" s="1032" t="s">
        <v>480</v>
      </c>
      <c r="CQ122" s="1033"/>
      <c r="CR122" s="1033"/>
      <c r="CS122" s="1033"/>
      <c r="CT122" s="1033"/>
      <c r="CU122" s="1033"/>
      <c r="CV122" s="1033"/>
      <c r="CW122" s="1033"/>
      <c r="CX122" s="1033"/>
      <c r="CY122" s="1033"/>
      <c r="CZ122" s="1033"/>
      <c r="DA122" s="1033"/>
      <c r="DB122" s="1033"/>
      <c r="DC122" s="1033"/>
      <c r="DD122" s="1033"/>
      <c r="DE122" s="1033"/>
      <c r="DF122" s="1034"/>
      <c r="DG122" s="938">
        <v>1654</v>
      </c>
      <c r="DH122" s="939"/>
      <c r="DI122" s="939"/>
      <c r="DJ122" s="939"/>
      <c r="DK122" s="939"/>
      <c r="DL122" s="939">
        <v>1546</v>
      </c>
      <c r="DM122" s="939"/>
      <c r="DN122" s="939"/>
      <c r="DO122" s="939"/>
      <c r="DP122" s="939"/>
      <c r="DQ122" s="939">
        <v>1435</v>
      </c>
      <c r="DR122" s="939"/>
      <c r="DS122" s="939"/>
      <c r="DT122" s="939"/>
      <c r="DU122" s="939"/>
      <c r="DV122" s="940">
        <v>0</v>
      </c>
      <c r="DW122" s="940"/>
      <c r="DX122" s="940"/>
      <c r="DY122" s="940"/>
      <c r="DZ122" s="941"/>
    </row>
    <row r="123" spans="1:130" s="220" customFormat="1" ht="26.25" customHeight="1" x14ac:dyDescent="0.2">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448</v>
      </c>
      <c r="AB123" s="972"/>
      <c r="AC123" s="972"/>
      <c r="AD123" s="972"/>
      <c r="AE123" s="973"/>
      <c r="AF123" s="974" t="s">
        <v>448</v>
      </c>
      <c r="AG123" s="972"/>
      <c r="AH123" s="972"/>
      <c r="AI123" s="972"/>
      <c r="AJ123" s="973"/>
      <c r="AK123" s="974" t="s">
        <v>448</v>
      </c>
      <c r="AL123" s="972"/>
      <c r="AM123" s="972"/>
      <c r="AN123" s="972"/>
      <c r="AO123" s="973"/>
      <c r="AP123" s="975" t="s">
        <v>448</v>
      </c>
      <c r="AQ123" s="976"/>
      <c r="AR123" s="976"/>
      <c r="AS123" s="976"/>
      <c r="AT123" s="977"/>
      <c r="AU123" s="1010"/>
      <c r="AV123" s="1011"/>
      <c r="AW123" s="1011"/>
      <c r="AX123" s="1011"/>
      <c r="AY123" s="1011"/>
      <c r="AZ123" s="241" t="s">
        <v>188</v>
      </c>
      <c r="BA123" s="241"/>
      <c r="BB123" s="241"/>
      <c r="BC123" s="241"/>
      <c r="BD123" s="241"/>
      <c r="BE123" s="241"/>
      <c r="BF123" s="241"/>
      <c r="BG123" s="241"/>
      <c r="BH123" s="241"/>
      <c r="BI123" s="241"/>
      <c r="BJ123" s="241"/>
      <c r="BK123" s="241"/>
      <c r="BL123" s="241"/>
      <c r="BM123" s="241"/>
      <c r="BN123" s="241"/>
      <c r="BO123" s="990" t="s">
        <v>481</v>
      </c>
      <c r="BP123" s="1018"/>
      <c r="BQ123" s="1076">
        <v>50229315</v>
      </c>
      <c r="BR123" s="1077"/>
      <c r="BS123" s="1077"/>
      <c r="BT123" s="1077"/>
      <c r="BU123" s="1077"/>
      <c r="BV123" s="1077">
        <v>51631219</v>
      </c>
      <c r="BW123" s="1077"/>
      <c r="BX123" s="1077"/>
      <c r="BY123" s="1077"/>
      <c r="BZ123" s="1077"/>
      <c r="CA123" s="1077">
        <v>52857630</v>
      </c>
      <c r="CB123" s="1077"/>
      <c r="CC123" s="1077"/>
      <c r="CD123" s="1077"/>
      <c r="CE123" s="1077"/>
      <c r="CF123" s="1014"/>
      <c r="CG123" s="1015"/>
      <c r="CH123" s="1015"/>
      <c r="CI123" s="1015"/>
      <c r="CJ123" s="1016"/>
      <c r="CK123" s="1022"/>
      <c r="CL123" s="1023"/>
      <c r="CM123" s="1023"/>
      <c r="CN123" s="1023"/>
      <c r="CO123" s="1024"/>
      <c r="CP123" s="1032" t="s">
        <v>482</v>
      </c>
      <c r="CQ123" s="1033"/>
      <c r="CR123" s="1033"/>
      <c r="CS123" s="1033"/>
      <c r="CT123" s="1033"/>
      <c r="CU123" s="1033"/>
      <c r="CV123" s="1033"/>
      <c r="CW123" s="1033"/>
      <c r="CX123" s="1033"/>
      <c r="CY123" s="1033"/>
      <c r="CZ123" s="1033"/>
      <c r="DA123" s="1033"/>
      <c r="DB123" s="1033"/>
      <c r="DC123" s="1033"/>
      <c r="DD123" s="1033"/>
      <c r="DE123" s="1033"/>
      <c r="DF123" s="1034"/>
      <c r="DG123" s="971" t="s">
        <v>483</v>
      </c>
      <c r="DH123" s="972"/>
      <c r="DI123" s="972"/>
      <c r="DJ123" s="972"/>
      <c r="DK123" s="973"/>
      <c r="DL123" s="974" t="s">
        <v>484</v>
      </c>
      <c r="DM123" s="972"/>
      <c r="DN123" s="972"/>
      <c r="DO123" s="972"/>
      <c r="DP123" s="973"/>
      <c r="DQ123" s="974" t="s">
        <v>130</v>
      </c>
      <c r="DR123" s="972"/>
      <c r="DS123" s="972"/>
      <c r="DT123" s="972"/>
      <c r="DU123" s="973"/>
      <c r="DV123" s="975" t="s">
        <v>483</v>
      </c>
      <c r="DW123" s="976"/>
      <c r="DX123" s="976"/>
      <c r="DY123" s="976"/>
      <c r="DZ123" s="977"/>
    </row>
    <row r="124" spans="1:130" s="220" customFormat="1" ht="26.25" customHeight="1" thickBot="1" x14ac:dyDescent="0.25">
      <c r="A124" s="1070"/>
      <c r="B124" s="962"/>
      <c r="C124" s="935" t="s">
        <v>466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484</v>
      </c>
      <c r="AB124" s="972"/>
      <c r="AC124" s="972"/>
      <c r="AD124" s="972"/>
      <c r="AE124" s="973"/>
      <c r="AF124" s="974" t="s">
        <v>484</v>
      </c>
      <c r="AG124" s="972"/>
      <c r="AH124" s="972"/>
      <c r="AI124" s="972"/>
      <c r="AJ124" s="973"/>
      <c r="AK124" s="974">
        <v>362</v>
      </c>
      <c r="AL124" s="972"/>
      <c r="AM124" s="972"/>
      <c r="AN124" s="972"/>
      <c r="AO124" s="973"/>
      <c r="AP124" s="975">
        <v>0</v>
      </c>
      <c r="AQ124" s="976"/>
      <c r="AR124" s="976"/>
      <c r="AS124" s="976"/>
      <c r="AT124" s="977"/>
      <c r="AU124" s="1072" t="s">
        <v>485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484</v>
      </c>
      <c r="BR124" s="1040"/>
      <c r="BS124" s="1040"/>
      <c r="BT124" s="1040"/>
      <c r="BU124" s="1040"/>
      <c r="BV124" s="1040" t="s">
        <v>130</v>
      </c>
      <c r="BW124" s="1040"/>
      <c r="BX124" s="1040"/>
      <c r="BY124" s="1040"/>
      <c r="BZ124" s="1040"/>
      <c r="CA124" s="1040" t="s">
        <v>396</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t="s">
        <v>484</v>
      </c>
      <c r="DH124" s="999"/>
      <c r="DI124" s="999"/>
      <c r="DJ124" s="999"/>
      <c r="DK124" s="1000"/>
      <c r="DL124" s="998" t="s">
        <v>487</v>
      </c>
      <c r="DM124" s="999"/>
      <c r="DN124" s="999"/>
      <c r="DO124" s="999"/>
      <c r="DP124" s="1000"/>
      <c r="DQ124" s="998" t="s">
        <v>483</v>
      </c>
      <c r="DR124" s="999"/>
      <c r="DS124" s="999"/>
      <c r="DT124" s="999"/>
      <c r="DU124" s="1000"/>
      <c r="DV124" s="1001" t="s">
        <v>484</v>
      </c>
      <c r="DW124" s="1002"/>
      <c r="DX124" s="1002"/>
      <c r="DY124" s="1002"/>
      <c r="DZ124" s="1003"/>
    </row>
    <row r="125" spans="1:130" s="220" customFormat="1" ht="26.25" customHeight="1" x14ac:dyDescent="0.2">
      <c r="A125" s="1070"/>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488</v>
      </c>
      <c r="AB125" s="972"/>
      <c r="AC125" s="972"/>
      <c r="AD125" s="972"/>
      <c r="AE125" s="973"/>
      <c r="AF125" s="974" t="s">
        <v>484</v>
      </c>
      <c r="AG125" s="972"/>
      <c r="AH125" s="972"/>
      <c r="AI125" s="972"/>
      <c r="AJ125" s="973"/>
      <c r="AK125" s="974" t="s">
        <v>488</v>
      </c>
      <c r="AL125" s="972"/>
      <c r="AM125" s="972"/>
      <c r="AN125" s="972"/>
      <c r="AO125" s="973"/>
      <c r="AP125" s="975" t="s">
        <v>489</v>
      </c>
      <c r="AQ125" s="976"/>
      <c r="AR125" s="976"/>
      <c r="AS125" s="976"/>
      <c r="AT125" s="97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484</v>
      </c>
      <c r="DH125" s="944"/>
      <c r="DI125" s="944"/>
      <c r="DJ125" s="944"/>
      <c r="DK125" s="944"/>
      <c r="DL125" s="944" t="s">
        <v>488</v>
      </c>
      <c r="DM125" s="944"/>
      <c r="DN125" s="944"/>
      <c r="DO125" s="944"/>
      <c r="DP125" s="944"/>
      <c r="DQ125" s="944" t="s">
        <v>396</v>
      </c>
      <c r="DR125" s="944"/>
      <c r="DS125" s="944"/>
      <c r="DT125" s="944"/>
      <c r="DU125" s="944"/>
      <c r="DV125" s="945" t="s">
        <v>492</v>
      </c>
      <c r="DW125" s="945"/>
      <c r="DX125" s="945"/>
      <c r="DY125" s="945"/>
      <c r="DZ125" s="946"/>
    </row>
    <row r="126" spans="1:130" s="220" customFormat="1" ht="26.25" customHeight="1" thickBot="1" x14ac:dyDescent="0.25">
      <c r="A126" s="1070"/>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484</v>
      </c>
      <c r="AB126" s="972"/>
      <c r="AC126" s="972"/>
      <c r="AD126" s="972"/>
      <c r="AE126" s="973"/>
      <c r="AF126" s="974" t="s">
        <v>493</v>
      </c>
      <c r="AG126" s="972"/>
      <c r="AH126" s="972"/>
      <c r="AI126" s="972"/>
      <c r="AJ126" s="973"/>
      <c r="AK126" s="974" t="s">
        <v>130</v>
      </c>
      <c r="AL126" s="972"/>
      <c r="AM126" s="972"/>
      <c r="AN126" s="972"/>
      <c r="AO126" s="973"/>
      <c r="AP126" s="975" t="s">
        <v>494</v>
      </c>
      <c r="AQ126" s="976"/>
      <c r="AR126" s="976"/>
      <c r="AS126" s="976"/>
      <c r="AT126" s="977"/>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6"/>
      <c r="CL126" s="1023"/>
      <c r="CM126" s="1023"/>
      <c r="CN126" s="1023"/>
      <c r="CO126" s="1024"/>
      <c r="CP126" s="935" t="s">
        <v>495</v>
      </c>
      <c r="CQ126" s="936"/>
      <c r="CR126" s="936"/>
      <c r="CS126" s="936"/>
      <c r="CT126" s="936"/>
      <c r="CU126" s="936"/>
      <c r="CV126" s="936"/>
      <c r="CW126" s="936"/>
      <c r="CX126" s="936"/>
      <c r="CY126" s="936"/>
      <c r="CZ126" s="936"/>
      <c r="DA126" s="936"/>
      <c r="DB126" s="936"/>
      <c r="DC126" s="936"/>
      <c r="DD126" s="936"/>
      <c r="DE126" s="936"/>
      <c r="DF126" s="937"/>
      <c r="DG126" s="938" t="s">
        <v>492</v>
      </c>
      <c r="DH126" s="939"/>
      <c r="DI126" s="939"/>
      <c r="DJ126" s="939"/>
      <c r="DK126" s="939"/>
      <c r="DL126" s="939" t="s">
        <v>484</v>
      </c>
      <c r="DM126" s="939"/>
      <c r="DN126" s="939"/>
      <c r="DO126" s="939"/>
      <c r="DP126" s="939"/>
      <c r="DQ126" s="939" t="s">
        <v>488</v>
      </c>
      <c r="DR126" s="939"/>
      <c r="DS126" s="939"/>
      <c r="DT126" s="939"/>
      <c r="DU126" s="939"/>
      <c r="DV126" s="940" t="s">
        <v>484</v>
      </c>
      <c r="DW126" s="940"/>
      <c r="DX126" s="940"/>
      <c r="DY126" s="940"/>
      <c r="DZ126" s="941"/>
    </row>
    <row r="127" spans="1:130" s="220" customFormat="1" ht="26.25" customHeight="1" x14ac:dyDescent="0.2">
      <c r="A127" s="1071"/>
      <c r="B127" s="964"/>
      <c r="C127" s="986" t="s">
        <v>496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484</v>
      </c>
      <c r="AB127" s="972"/>
      <c r="AC127" s="972"/>
      <c r="AD127" s="972"/>
      <c r="AE127" s="973"/>
      <c r="AF127" s="974" t="s">
        <v>497</v>
      </c>
      <c r="AG127" s="972"/>
      <c r="AH127" s="972"/>
      <c r="AI127" s="972"/>
      <c r="AJ127" s="973"/>
      <c r="AK127" s="974" t="s">
        <v>488</v>
      </c>
      <c r="AL127" s="972"/>
      <c r="AM127" s="972"/>
      <c r="AN127" s="972"/>
      <c r="AO127" s="973"/>
      <c r="AP127" s="975" t="s">
        <v>483</v>
      </c>
      <c r="AQ127" s="976"/>
      <c r="AR127" s="976"/>
      <c r="AS127" s="976"/>
      <c r="AT127" s="977"/>
      <c r="AU127" s="222"/>
      <c r="AV127" s="222"/>
      <c r="AW127" s="222"/>
      <c r="AX127" s="1044" t="s">
        <v>498</v>
      </c>
      <c r="AY127" s="1045"/>
      <c r="AZ127" s="1045"/>
      <c r="BA127" s="1045"/>
      <c r="BB127" s="1045"/>
      <c r="BC127" s="1045"/>
      <c r="BD127" s="1045"/>
      <c r="BE127" s="1046"/>
      <c r="BF127" s="1047" t="s">
        <v>499</v>
      </c>
      <c r="BG127" s="1045"/>
      <c r="BH127" s="1045"/>
      <c r="BI127" s="1045"/>
      <c r="BJ127" s="1045"/>
      <c r="BK127" s="1045"/>
      <c r="BL127" s="1046"/>
      <c r="BM127" s="1047" t="s">
        <v>500</v>
      </c>
      <c r="BN127" s="1045"/>
      <c r="BO127" s="1045"/>
      <c r="BP127" s="1045"/>
      <c r="BQ127" s="1045"/>
      <c r="BR127" s="1045"/>
      <c r="BS127" s="1046"/>
      <c r="BT127" s="1047" t="s">
        <v>501</v>
      </c>
      <c r="BU127" s="1045"/>
      <c r="BV127" s="1045"/>
      <c r="BW127" s="1045"/>
      <c r="BX127" s="1045"/>
      <c r="BY127" s="1045"/>
      <c r="BZ127" s="1068"/>
      <c r="CA127" s="222"/>
      <c r="CB127" s="222"/>
      <c r="CC127" s="222"/>
      <c r="CD127" s="245"/>
      <c r="CE127" s="245"/>
      <c r="CF127" s="245"/>
      <c r="CG127" s="222"/>
      <c r="CH127" s="222"/>
      <c r="CI127" s="222"/>
      <c r="CJ127" s="244"/>
      <c r="CK127" s="1036"/>
      <c r="CL127" s="1023"/>
      <c r="CM127" s="1023"/>
      <c r="CN127" s="1023"/>
      <c r="CO127" s="1024"/>
      <c r="CP127" s="935" t="s">
        <v>502</v>
      </c>
      <c r="CQ127" s="936"/>
      <c r="CR127" s="936"/>
      <c r="CS127" s="936"/>
      <c r="CT127" s="936"/>
      <c r="CU127" s="936"/>
      <c r="CV127" s="936"/>
      <c r="CW127" s="936"/>
      <c r="CX127" s="936"/>
      <c r="CY127" s="936"/>
      <c r="CZ127" s="936"/>
      <c r="DA127" s="936"/>
      <c r="DB127" s="936"/>
      <c r="DC127" s="936"/>
      <c r="DD127" s="936"/>
      <c r="DE127" s="936"/>
      <c r="DF127" s="937"/>
      <c r="DG127" s="938" t="s">
        <v>503</v>
      </c>
      <c r="DH127" s="939"/>
      <c r="DI127" s="939"/>
      <c r="DJ127" s="939"/>
      <c r="DK127" s="939"/>
      <c r="DL127" s="939" t="s">
        <v>484</v>
      </c>
      <c r="DM127" s="939"/>
      <c r="DN127" s="939"/>
      <c r="DO127" s="939"/>
      <c r="DP127" s="939"/>
      <c r="DQ127" s="939" t="s">
        <v>130</v>
      </c>
      <c r="DR127" s="939"/>
      <c r="DS127" s="939"/>
      <c r="DT127" s="939"/>
      <c r="DU127" s="939"/>
      <c r="DV127" s="940" t="s">
        <v>130</v>
      </c>
      <c r="DW127" s="940"/>
      <c r="DX127" s="940"/>
      <c r="DY127" s="940"/>
      <c r="DZ127" s="941"/>
    </row>
    <row r="128" spans="1:130" s="220" customFormat="1" ht="26.25" customHeight="1" thickBot="1" x14ac:dyDescent="0.25">
      <c r="A128" s="1054" t="s">
        <v>504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505</v>
      </c>
      <c r="X128" s="1056"/>
      <c r="Y128" s="1056"/>
      <c r="Z128" s="1057"/>
      <c r="AA128" s="1058">
        <v>258113</v>
      </c>
      <c r="AB128" s="1059"/>
      <c r="AC128" s="1059"/>
      <c r="AD128" s="1059"/>
      <c r="AE128" s="1060"/>
      <c r="AF128" s="1061">
        <v>360407</v>
      </c>
      <c r="AG128" s="1059"/>
      <c r="AH128" s="1059"/>
      <c r="AI128" s="1059"/>
      <c r="AJ128" s="1060"/>
      <c r="AK128" s="1061">
        <v>379609</v>
      </c>
      <c r="AL128" s="1059"/>
      <c r="AM128" s="1059"/>
      <c r="AN128" s="1059"/>
      <c r="AO128" s="1060"/>
      <c r="AP128" s="1062"/>
      <c r="AQ128" s="1063"/>
      <c r="AR128" s="1063"/>
      <c r="AS128" s="1063"/>
      <c r="AT128" s="1064"/>
      <c r="AU128" s="222"/>
      <c r="AV128" s="222"/>
      <c r="AW128" s="222"/>
      <c r="AX128" s="909" t="s">
        <v>506</v>
      </c>
      <c r="AY128" s="910"/>
      <c r="AZ128" s="910"/>
      <c r="BA128" s="910"/>
      <c r="BB128" s="910"/>
      <c r="BC128" s="910"/>
      <c r="BD128" s="910"/>
      <c r="BE128" s="911"/>
      <c r="BF128" s="1065" t="s">
        <v>130</v>
      </c>
      <c r="BG128" s="1066"/>
      <c r="BH128" s="1066"/>
      <c r="BI128" s="1066"/>
      <c r="BJ128" s="1066"/>
      <c r="BK128" s="1066"/>
      <c r="BL128" s="1067"/>
      <c r="BM128" s="1065">
        <v>11.73</v>
      </c>
      <c r="BN128" s="1066"/>
      <c r="BO128" s="1066"/>
      <c r="BP128" s="1066"/>
      <c r="BQ128" s="1066"/>
      <c r="BR128" s="1066"/>
      <c r="BS128" s="1067"/>
      <c r="BT128" s="1065">
        <v>20</v>
      </c>
      <c r="BU128" s="1066"/>
      <c r="BV128" s="1066"/>
      <c r="BW128" s="1066"/>
      <c r="BX128" s="1066"/>
      <c r="BY128" s="1066"/>
      <c r="BZ128" s="1089"/>
      <c r="CA128" s="245"/>
      <c r="CB128" s="245"/>
      <c r="CC128" s="245"/>
      <c r="CD128" s="245"/>
      <c r="CE128" s="245"/>
      <c r="CF128" s="245"/>
      <c r="CG128" s="222"/>
      <c r="CH128" s="222"/>
      <c r="CI128" s="222"/>
      <c r="CJ128" s="244"/>
      <c r="CK128" s="1037"/>
      <c r="CL128" s="1038"/>
      <c r="CM128" s="1038"/>
      <c r="CN128" s="1038"/>
      <c r="CO128" s="1039"/>
      <c r="CP128" s="1048" t="s">
        <v>507</v>
      </c>
      <c r="CQ128" s="739"/>
      <c r="CR128" s="739"/>
      <c r="CS128" s="739"/>
      <c r="CT128" s="739"/>
      <c r="CU128" s="739"/>
      <c r="CV128" s="739"/>
      <c r="CW128" s="739"/>
      <c r="CX128" s="739"/>
      <c r="CY128" s="739"/>
      <c r="CZ128" s="739"/>
      <c r="DA128" s="739"/>
      <c r="DB128" s="739"/>
      <c r="DC128" s="739"/>
      <c r="DD128" s="739"/>
      <c r="DE128" s="739"/>
      <c r="DF128" s="1049"/>
      <c r="DG128" s="1050" t="s">
        <v>396</v>
      </c>
      <c r="DH128" s="1051"/>
      <c r="DI128" s="1051"/>
      <c r="DJ128" s="1051"/>
      <c r="DK128" s="1051"/>
      <c r="DL128" s="1051" t="s">
        <v>493</v>
      </c>
      <c r="DM128" s="1051"/>
      <c r="DN128" s="1051"/>
      <c r="DO128" s="1051"/>
      <c r="DP128" s="1051"/>
      <c r="DQ128" s="1051">
        <v>1522</v>
      </c>
      <c r="DR128" s="1051"/>
      <c r="DS128" s="1051"/>
      <c r="DT128" s="1051"/>
      <c r="DU128" s="1051"/>
      <c r="DV128" s="1052">
        <v>0</v>
      </c>
      <c r="DW128" s="1052"/>
      <c r="DX128" s="1052"/>
      <c r="DY128" s="1052"/>
      <c r="DZ128" s="1053"/>
    </row>
    <row r="129" spans="1:131" s="220"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508</v>
      </c>
      <c r="X129" s="1084"/>
      <c r="Y129" s="1084"/>
      <c r="Z129" s="1085"/>
      <c r="AA129" s="971">
        <v>30859706</v>
      </c>
      <c r="AB129" s="972"/>
      <c r="AC129" s="972"/>
      <c r="AD129" s="972"/>
      <c r="AE129" s="973"/>
      <c r="AF129" s="974">
        <v>32537478</v>
      </c>
      <c r="AG129" s="972"/>
      <c r="AH129" s="972"/>
      <c r="AI129" s="972"/>
      <c r="AJ129" s="973"/>
      <c r="AK129" s="974">
        <v>31786985</v>
      </c>
      <c r="AL129" s="972"/>
      <c r="AM129" s="972"/>
      <c r="AN129" s="972"/>
      <c r="AO129" s="973"/>
      <c r="AP129" s="1086"/>
      <c r="AQ129" s="1087"/>
      <c r="AR129" s="1087"/>
      <c r="AS129" s="1087"/>
      <c r="AT129" s="1088"/>
      <c r="AU129" s="223"/>
      <c r="AV129" s="223"/>
      <c r="AW129" s="223"/>
      <c r="AX129" s="1078" t="s">
        <v>509</v>
      </c>
      <c r="AY129" s="936"/>
      <c r="AZ129" s="936"/>
      <c r="BA129" s="936"/>
      <c r="BB129" s="936"/>
      <c r="BC129" s="936"/>
      <c r="BD129" s="936"/>
      <c r="BE129" s="937"/>
      <c r="BF129" s="1079" t="s">
        <v>492</v>
      </c>
      <c r="BG129" s="1080"/>
      <c r="BH129" s="1080"/>
      <c r="BI129" s="1080"/>
      <c r="BJ129" s="1080"/>
      <c r="BK129" s="1080"/>
      <c r="BL129" s="1081"/>
      <c r="BM129" s="1079">
        <v>16.73</v>
      </c>
      <c r="BN129" s="1080"/>
      <c r="BO129" s="1080"/>
      <c r="BP129" s="1080"/>
      <c r="BQ129" s="1080"/>
      <c r="BR129" s="1080"/>
      <c r="BS129" s="1081"/>
      <c r="BT129" s="1079">
        <v>30</v>
      </c>
      <c r="BU129" s="1080"/>
      <c r="BV129" s="1080"/>
      <c r="BW129" s="1080"/>
      <c r="BX129" s="1080"/>
      <c r="BY129" s="1080"/>
      <c r="BZ129" s="108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947" t="s">
        <v>510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511</v>
      </c>
      <c r="X130" s="1084"/>
      <c r="Y130" s="1084"/>
      <c r="Z130" s="1085"/>
      <c r="AA130" s="971">
        <v>2651487</v>
      </c>
      <c r="AB130" s="972"/>
      <c r="AC130" s="972"/>
      <c r="AD130" s="972"/>
      <c r="AE130" s="973"/>
      <c r="AF130" s="974">
        <v>2633562</v>
      </c>
      <c r="AG130" s="972"/>
      <c r="AH130" s="972"/>
      <c r="AI130" s="972"/>
      <c r="AJ130" s="973"/>
      <c r="AK130" s="974">
        <v>2674610</v>
      </c>
      <c r="AL130" s="972"/>
      <c r="AM130" s="972"/>
      <c r="AN130" s="972"/>
      <c r="AO130" s="973"/>
      <c r="AP130" s="1086"/>
      <c r="AQ130" s="1087"/>
      <c r="AR130" s="1087"/>
      <c r="AS130" s="1087"/>
      <c r="AT130" s="1088"/>
      <c r="AU130" s="223"/>
      <c r="AV130" s="223"/>
      <c r="AW130" s="223"/>
      <c r="AX130" s="1078" t="s">
        <v>512</v>
      </c>
      <c r="AY130" s="936"/>
      <c r="AZ130" s="936"/>
      <c r="BA130" s="936"/>
      <c r="BB130" s="936"/>
      <c r="BC130" s="936"/>
      <c r="BD130" s="936"/>
      <c r="BE130" s="937"/>
      <c r="BF130" s="1114">
        <v>1.6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513</v>
      </c>
      <c r="X131" s="1121"/>
      <c r="Y131" s="1121"/>
      <c r="Z131" s="1122"/>
      <c r="AA131" s="1017">
        <v>28208219</v>
      </c>
      <c r="AB131" s="999"/>
      <c r="AC131" s="999"/>
      <c r="AD131" s="999"/>
      <c r="AE131" s="1000"/>
      <c r="AF131" s="998">
        <v>29903916</v>
      </c>
      <c r="AG131" s="999"/>
      <c r="AH131" s="999"/>
      <c r="AI131" s="999"/>
      <c r="AJ131" s="1000"/>
      <c r="AK131" s="998">
        <v>29112375</v>
      </c>
      <c r="AL131" s="999"/>
      <c r="AM131" s="999"/>
      <c r="AN131" s="999"/>
      <c r="AO131" s="1000"/>
      <c r="AP131" s="1123"/>
      <c r="AQ131" s="1124"/>
      <c r="AR131" s="1124"/>
      <c r="AS131" s="1124"/>
      <c r="AT131" s="1125"/>
      <c r="AU131" s="223"/>
      <c r="AV131" s="223"/>
      <c r="AW131" s="223"/>
      <c r="AX131" s="1096" t="s">
        <v>514</v>
      </c>
      <c r="AY131" s="739"/>
      <c r="AZ131" s="739"/>
      <c r="BA131" s="739"/>
      <c r="BB131" s="739"/>
      <c r="BC131" s="739"/>
      <c r="BD131" s="739"/>
      <c r="BE131" s="1049"/>
      <c r="BF131" s="1097" t="s">
        <v>484</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103" t="s">
        <v>515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516</v>
      </c>
      <c r="W132" s="1107"/>
      <c r="X132" s="1107"/>
      <c r="Y132" s="1107"/>
      <c r="Z132" s="1108"/>
      <c r="AA132" s="1109">
        <v>1.689273612</v>
      </c>
      <c r="AB132" s="1110"/>
      <c r="AC132" s="1110"/>
      <c r="AD132" s="1110"/>
      <c r="AE132" s="1111"/>
      <c r="AF132" s="1112">
        <v>1.300943328</v>
      </c>
      <c r="AG132" s="1110"/>
      <c r="AH132" s="1110"/>
      <c r="AI132" s="1110"/>
      <c r="AJ132" s="1111"/>
      <c r="AK132" s="1112">
        <v>1.9665657649999999</v>
      </c>
      <c r="AL132" s="1110"/>
      <c r="AM132" s="1110"/>
      <c r="AN132" s="1110"/>
      <c r="AO132" s="1111"/>
      <c r="AP132" s="1014"/>
      <c r="AQ132" s="1015"/>
      <c r="AR132" s="1015"/>
      <c r="AS132" s="1015"/>
      <c r="AT132" s="111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517</v>
      </c>
      <c r="W133" s="1090"/>
      <c r="X133" s="1090"/>
      <c r="Y133" s="1090"/>
      <c r="Z133" s="1091"/>
      <c r="AA133" s="1092">
        <v>1.4</v>
      </c>
      <c r="AB133" s="1093"/>
      <c r="AC133" s="1093"/>
      <c r="AD133" s="1093"/>
      <c r="AE133" s="1094"/>
      <c r="AF133" s="1092">
        <v>1.4</v>
      </c>
      <c r="AG133" s="1093"/>
      <c r="AH133" s="1093"/>
      <c r="AI133" s="1093"/>
      <c r="AJ133" s="1094"/>
      <c r="AK133" s="1092">
        <v>1.6</v>
      </c>
      <c r="AL133" s="1093"/>
      <c r="AM133" s="1093"/>
      <c r="AN133" s="1093"/>
      <c r="AO133" s="1094"/>
      <c r="AP133" s="1041"/>
      <c r="AQ133" s="1042"/>
      <c r="AR133" s="1042"/>
      <c r="AS133" s="1042"/>
      <c r="AT133" s="109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JS+B8fdI8Wquhfq8Fvj8r5rOCayaFbcPcxX1YBCX6ULEl2OZKdK1U7wtbfMlZ/PvWYnNo7z/fP9XG948nP9SQ==" saltValue="1WAeu3FY76Ry7YAL4QD6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0" customWidth="1"/>
    <col min="121" max="121" width="0" style="249" hidden="1" customWidth="1"/>
    <col min="122" max="16384" width="9" style="249" hidden="1"/>
  </cols>
  <sheetData>
    <row r="1" spans="1:120" ht="13.2"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9"/>
    </row>
    <row r="17" spans="119:120" ht="13.2" x14ac:dyDescent="0.2">
      <c r="DP17" s="249"/>
    </row>
    <row r="18" spans="119:120" ht="13.2" x14ac:dyDescent="0.2"/>
    <row r="19" spans="119:120" ht="13.2" x14ac:dyDescent="0.2"/>
    <row r="20" spans="119:120" ht="13.2" x14ac:dyDescent="0.2">
      <c r="DO20" s="249"/>
      <c r="DP20" s="249"/>
    </row>
    <row r="21" spans="119:120" ht="13.2" x14ac:dyDescent="0.2">
      <c r="DP21" s="249"/>
    </row>
    <row r="22" spans="119:120" ht="13.2" x14ac:dyDescent="0.2"/>
    <row r="23" spans="119:120" ht="13.2" x14ac:dyDescent="0.2">
      <c r="DO23" s="249"/>
      <c r="DP23" s="249"/>
    </row>
    <row r="24" spans="119:120" ht="13.2" x14ac:dyDescent="0.2">
      <c r="DP24" s="249"/>
    </row>
    <row r="25" spans="119:120" ht="13.2" x14ac:dyDescent="0.2">
      <c r="DP25" s="249"/>
    </row>
    <row r="26" spans="119:120" ht="13.2" x14ac:dyDescent="0.2">
      <c r="DO26" s="249"/>
      <c r="DP26" s="249"/>
    </row>
    <row r="27" spans="119:120" ht="13.2" x14ac:dyDescent="0.2"/>
    <row r="28" spans="119:120" ht="13.2" x14ac:dyDescent="0.2">
      <c r="DO28" s="249"/>
      <c r="DP28" s="249"/>
    </row>
    <row r="29" spans="119:120" ht="13.2" x14ac:dyDescent="0.2">
      <c r="DP29" s="249"/>
    </row>
    <row r="30" spans="119:120" ht="13.2" x14ac:dyDescent="0.2"/>
    <row r="31" spans="119:120" ht="13.2" x14ac:dyDescent="0.2">
      <c r="DO31" s="249"/>
      <c r="DP31" s="249"/>
    </row>
    <row r="32" spans="119:120" ht="13.2" x14ac:dyDescent="0.2"/>
    <row r="33" spans="98:120" ht="13.2" x14ac:dyDescent="0.2">
      <c r="DO33" s="249"/>
      <c r="DP33" s="249"/>
    </row>
    <row r="34" spans="98:120" ht="13.2" x14ac:dyDescent="0.2">
      <c r="DM34" s="249"/>
    </row>
    <row r="35" spans="98:120" ht="13.2" x14ac:dyDescent="0.2">
      <c r="CT35" s="249"/>
      <c r="CU35" s="249"/>
      <c r="CV35" s="249"/>
      <c r="CY35" s="249"/>
      <c r="CZ35" s="249"/>
      <c r="DA35" s="249"/>
      <c r="DD35" s="249"/>
      <c r="DE35" s="249"/>
      <c r="DF35" s="249"/>
      <c r="DI35" s="249"/>
      <c r="DJ35" s="249"/>
      <c r="DK35" s="249"/>
      <c r="DM35" s="249"/>
      <c r="DN35" s="249"/>
      <c r="DO35" s="249"/>
      <c r="DP35" s="249"/>
    </row>
    <row r="36" spans="98:120" ht="13.2" x14ac:dyDescent="0.2"/>
    <row r="37" spans="98:120" ht="13.2" x14ac:dyDescent="0.2">
      <c r="CW37" s="249"/>
      <c r="DB37" s="249"/>
      <c r="DG37" s="249"/>
      <c r="DL37" s="249"/>
      <c r="DP37" s="249"/>
    </row>
    <row r="38" spans="98:120" ht="13.2" x14ac:dyDescent="0.2">
      <c r="CT38" s="249"/>
      <c r="CU38" s="249"/>
      <c r="CV38" s="249"/>
      <c r="CW38" s="249"/>
      <c r="CY38" s="249"/>
      <c r="CZ38" s="249"/>
      <c r="DA38" s="249"/>
      <c r="DB38" s="249"/>
      <c r="DD38" s="249"/>
      <c r="DE38" s="249"/>
      <c r="DF38" s="249"/>
      <c r="DG38" s="249"/>
      <c r="DI38" s="249"/>
      <c r="DJ38" s="249"/>
      <c r="DK38" s="249"/>
      <c r="DL38" s="249"/>
      <c r="DN38" s="249"/>
      <c r="DO38" s="249"/>
      <c r="DP38" s="24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9"/>
      <c r="DO49" s="249"/>
      <c r="DP49" s="24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9"/>
      <c r="CS63" s="249"/>
      <c r="CX63" s="249"/>
      <c r="DC63" s="249"/>
      <c r="DH63" s="249"/>
    </row>
    <row r="64" spans="22:120" ht="13.2" x14ac:dyDescent="0.2">
      <c r="V64" s="249"/>
    </row>
    <row r="65" spans="15:120" ht="13.2" x14ac:dyDescent="0.2">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ht="13.2" x14ac:dyDescent="0.2">
      <c r="Q66" s="249"/>
      <c r="S66" s="249"/>
      <c r="U66" s="249"/>
      <c r="DM66" s="249"/>
    </row>
    <row r="67" spans="15:120" ht="13.2" x14ac:dyDescent="0.2">
      <c r="O67" s="249"/>
      <c r="P67" s="249"/>
      <c r="R67" s="249"/>
      <c r="T67" s="249"/>
      <c r="Y67" s="249"/>
      <c r="CT67" s="249"/>
      <c r="CV67" s="249"/>
      <c r="CW67" s="249"/>
      <c r="CY67" s="249"/>
      <c r="DA67" s="249"/>
      <c r="DB67" s="249"/>
      <c r="DD67" s="249"/>
      <c r="DF67" s="249"/>
      <c r="DG67" s="249"/>
      <c r="DI67" s="249"/>
      <c r="DK67" s="249"/>
      <c r="DL67" s="249"/>
      <c r="DN67" s="249"/>
      <c r="DO67" s="249"/>
      <c r="DP67" s="249"/>
    </row>
    <row r="68" spans="15:120" ht="13.2" x14ac:dyDescent="0.2"/>
    <row r="69" spans="15:120" ht="13.2" x14ac:dyDescent="0.2"/>
    <row r="70" spans="15:120" ht="13.2" x14ac:dyDescent="0.2"/>
    <row r="71" spans="15:120" ht="13.2" x14ac:dyDescent="0.2"/>
    <row r="72" spans="15:120" ht="13.2" x14ac:dyDescent="0.2">
      <c r="DP72" s="249"/>
    </row>
    <row r="73" spans="15:120" ht="13.2" x14ac:dyDescent="0.2">
      <c r="DP73" s="24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9"/>
      <c r="CX96" s="249"/>
      <c r="DC96" s="249"/>
      <c r="DH96" s="249"/>
    </row>
    <row r="97" spans="24:120" ht="13.2" x14ac:dyDescent="0.2">
      <c r="CS97" s="249"/>
      <c r="CX97" s="249"/>
      <c r="DC97" s="249"/>
      <c r="DH97" s="249"/>
      <c r="DP97" s="250" t="s">
        <v>518</v>
      </c>
    </row>
    <row r="98" spans="24:120" ht="13.2" hidden="1" x14ac:dyDescent="0.2">
      <c r="CS98" s="249"/>
      <c r="CX98" s="249"/>
      <c r="DC98" s="249"/>
      <c r="DH98" s="249"/>
    </row>
    <row r="99" spans="24:120" ht="13.2" hidden="1" x14ac:dyDescent="0.2">
      <c r="CS99" s="249"/>
      <c r="CX99" s="249"/>
      <c r="DC99" s="249"/>
      <c r="DH99" s="249"/>
    </row>
    <row r="101" spans="24:120" ht="12" hidden="1" customHeight="1" x14ac:dyDescent="0.2">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2">
      <c r="CU102" s="249"/>
      <c r="CZ102" s="249"/>
      <c r="DE102" s="249"/>
      <c r="DJ102" s="249"/>
      <c r="DM102" s="249"/>
    </row>
    <row r="103" spans="24:120" ht="13.2" hidden="1" x14ac:dyDescent="0.2">
      <c r="CT103" s="249"/>
      <c r="CV103" s="249"/>
      <c r="CW103" s="249"/>
      <c r="CY103" s="249"/>
      <c r="DA103" s="249"/>
      <c r="DB103" s="249"/>
      <c r="DD103" s="249"/>
      <c r="DF103" s="249"/>
      <c r="DG103" s="249"/>
      <c r="DI103" s="249"/>
      <c r="DK103" s="249"/>
      <c r="DL103" s="249"/>
      <c r="DM103" s="249"/>
      <c r="DN103" s="249"/>
      <c r="DO103" s="249"/>
      <c r="DP103" s="249"/>
    </row>
    <row r="104" spans="24:120" ht="13.2" hidden="1" x14ac:dyDescent="0.2">
      <c r="CV104" s="249"/>
      <c r="CW104" s="249"/>
      <c r="DA104" s="249"/>
      <c r="DB104" s="249"/>
      <c r="DF104" s="249"/>
      <c r="DG104" s="249"/>
      <c r="DK104" s="249"/>
      <c r="DL104" s="249"/>
      <c r="DN104" s="249"/>
      <c r="DO104" s="249"/>
      <c r="DP104" s="249"/>
    </row>
    <row r="105" spans="24:120" ht="12.75" hidden="1" customHeight="1" x14ac:dyDescent="0.2"/>
  </sheetData>
  <sheetProtection algorithmName="SHA-512" hashValue="GLjXXYUZltebMCU6ybGPnBk0rSKC/jwPDjt0LmVzBelWOPjPpM0+PCRABdEU6SQHjqwpS0CItRMNS6FI7oCb3Q==" saltValue="f73VW74UGb3kzmI0YYmi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0" customWidth="1"/>
    <col min="117" max="16384" width="9" style="249" hidden="1"/>
  </cols>
  <sheetData>
    <row r="1" spans="2:116" ht="13.2"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2" x14ac:dyDescent="0.2"/>
    <row r="3" spans="2:116" ht="13.2" x14ac:dyDescent="0.2"/>
    <row r="4" spans="2:116" ht="13.2" x14ac:dyDescent="0.2">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ht="13.2" x14ac:dyDescent="0.2">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ht="13.2" x14ac:dyDescent="0.2"/>
    <row r="20" spans="9:116" ht="13.2" x14ac:dyDescent="0.2"/>
    <row r="21" spans="9:116" ht="13.2" x14ac:dyDescent="0.2">
      <c r="DL21" s="249"/>
    </row>
    <row r="22" spans="9:116" ht="13.2" x14ac:dyDescent="0.2">
      <c r="DI22" s="249"/>
      <c r="DJ22" s="249"/>
      <c r="DK22" s="249"/>
      <c r="DL22" s="249"/>
    </row>
    <row r="23" spans="9:116" ht="13.2" x14ac:dyDescent="0.2">
      <c r="CY23" s="249"/>
      <c r="CZ23" s="249"/>
      <c r="DA23" s="249"/>
      <c r="DB23" s="249"/>
      <c r="DC23" s="249"/>
      <c r="DD23" s="249"/>
      <c r="DE23" s="249"/>
      <c r="DF23" s="249"/>
      <c r="DG23" s="249"/>
      <c r="DH23" s="249"/>
      <c r="DI23" s="249"/>
      <c r="DJ23" s="249"/>
      <c r="DK23" s="249"/>
      <c r="DL23" s="24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9"/>
      <c r="DA35" s="249"/>
      <c r="DB35" s="249"/>
      <c r="DC35" s="249"/>
      <c r="DD35" s="249"/>
      <c r="DE35" s="249"/>
      <c r="DF35" s="249"/>
      <c r="DG35" s="249"/>
      <c r="DH35" s="249"/>
      <c r="DI35" s="249"/>
      <c r="DJ35" s="249"/>
      <c r="DK35" s="249"/>
      <c r="DL35" s="249"/>
    </row>
    <row r="36" spans="15:116" ht="13.2" x14ac:dyDescent="0.2"/>
    <row r="37" spans="15:116" ht="13.2" x14ac:dyDescent="0.2">
      <c r="DL37" s="249"/>
    </row>
    <row r="38" spans="15:116" ht="13.2" x14ac:dyDescent="0.2">
      <c r="DI38" s="249"/>
      <c r="DJ38" s="249"/>
      <c r="DK38" s="249"/>
      <c r="DL38" s="249"/>
    </row>
    <row r="39" spans="15:116" ht="13.2" x14ac:dyDescent="0.2"/>
    <row r="40" spans="15:116" ht="13.2" x14ac:dyDescent="0.2"/>
    <row r="41" spans="15:116" ht="13.2" x14ac:dyDescent="0.2"/>
    <row r="42" spans="15:116" ht="13.2" x14ac:dyDescent="0.2"/>
    <row r="43" spans="15:116" ht="13.2" x14ac:dyDescent="0.2">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ht="13.2" x14ac:dyDescent="0.2">
      <c r="DL44" s="249"/>
    </row>
    <row r="45" spans="15:116" ht="13.2" x14ac:dyDescent="0.2"/>
    <row r="46" spans="15:116" ht="13.2" x14ac:dyDescent="0.2">
      <c r="DA46" s="249"/>
      <c r="DB46" s="249"/>
      <c r="DC46" s="249"/>
      <c r="DD46" s="249"/>
      <c r="DE46" s="249"/>
      <c r="DF46" s="249"/>
      <c r="DG46" s="249"/>
      <c r="DH46" s="249"/>
      <c r="DI46" s="249"/>
      <c r="DJ46" s="249"/>
      <c r="DK46" s="249"/>
      <c r="DL46" s="249"/>
    </row>
    <row r="47" spans="15:116" ht="13.2" x14ac:dyDescent="0.2"/>
    <row r="48" spans="15:116" ht="13.2" x14ac:dyDescent="0.2"/>
    <row r="49" spans="104:116" ht="13.2" x14ac:dyDescent="0.2"/>
    <row r="50" spans="104:116" ht="13.2" x14ac:dyDescent="0.2">
      <c r="CZ50" s="249"/>
      <c r="DA50" s="249"/>
      <c r="DB50" s="249"/>
      <c r="DC50" s="249"/>
      <c r="DD50" s="249"/>
      <c r="DE50" s="249"/>
      <c r="DF50" s="249"/>
      <c r="DG50" s="249"/>
      <c r="DH50" s="249"/>
      <c r="DI50" s="249"/>
      <c r="DJ50" s="249"/>
      <c r="DK50" s="249"/>
      <c r="DL50" s="249"/>
    </row>
    <row r="51" spans="104:116" ht="13.2" x14ac:dyDescent="0.2"/>
    <row r="52" spans="104:116" ht="13.2" x14ac:dyDescent="0.2"/>
    <row r="53" spans="104:116" ht="13.2" x14ac:dyDescent="0.2">
      <c r="DL53" s="24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9"/>
      <c r="DD67" s="249"/>
      <c r="DE67" s="249"/>
      <c r="DF67" s="249"/>
      <c r="DG67" s="249"/>
      <c r="DH67" s="249"/>
      <c r="DI67" s="249"/>
      <c r="DJ67" s="249"/>
      <c r="DK67" s="249"/>
      <c r="DL67" s="24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R8K/izaztFPwhguzTU8gkwa8KB+xEGZFJXCxUww8Pgrurxl0lt2/BnIejGErjpQN3dV/frbfZvqKbLnMBY1cA==" saltValue="Vzh4vfltmt75PeAjJkvz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7" customWidth="1"/>
    <col min="46" max="46" width="3" style="255" customWidth="1"/>
    <col min="47" max="47" width="19.109375" style="251" hidden="1" customWidth="1"/>
    <col min="48" max="52" width="12.6640625" style="251" hidden="1" customWidth="1"/>
    <col min="53" max="16384" width="8.6640625" style="251" hidden="1"/>
  </cols>
  <sheetData>
    <row r="1" spans="1:46" ht="13.2" x14ac:dyDescent="0.2">
      <c r="AS1" s="251"/>
      <c r="AT1" s="251"/>
    </row>
    <row r="2" spans="1:46" ht="13.2" x14ac:dyDescent="0.2">
      <c r="AS2" s="251"/>
      <c r="AT2" s="251"/>
    </row>
    <row r="3" spans="1:46" ht="13.2" x14ac:dyDescent="0.2">
      <c r="AS3" s="251"/>
      <c r="AT3" s="251"/>
    </row>
    <row r="4" spans="1:46" ht="13.2" x14ac:dyDescent="0.2">
      <c r="AS4" s="251"/>
      <c r="AT4" s="251"/>
    </row>
    <row r="5" spans="1:46" ht="16.2" x14ac:dyDescent="0.2">
      <c r="A5" s="252" t="s">
        <v>519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2" x14ac:dyDescent="0.2">
      <c r="A6" s="255"/>
      <c r="AK6" s="256" t="s">
        <v>520</v>
      </c>
      <c r="AL6" s="256"/>
      <c r="AM6" s="256"/>
      <c r="AN6" s="256"/>
    </row>
    <row r="7" spans="1:46" ht="13.5" customHeight="1" x14ac:dyDescent="0.2">
      <c r="A7" s="255"/>
      <c r="AK7" s="258"/>
      <c r="AL7" s="259"/>
      <c r="AM7" s="259"/>
      <c r="AN7" s="260"/>
      <c r="AO7" s="1127" t="s">
        <v>521</v>
      </c>
      <c r="AP7" s="261"/>
      <c r="AQ7" s="262" t="s">
        <v>522</v>
      </c>
      <c r="AR7" s="263"/>
    </row>
    <row r="8" spans="1:46" ht="13.2" x14ac:dyDescent="0.2">
      <c r="A8" s="255"/>
      <c r="AK8" s="264"/>
      <c r="AL8" s="265"/>
      <c r="AM8" s="265"/>
      <c r="AN8" s="266"/>
      <c r="AO8" s="1128"/>
      <c r="AP8" s="267" t="s">
        <v>523</v>
      </c>
      <c r="AQ8" s="268" t="s">
        <v>524</v>
      </c>
      <c r="AR8" s="269" t="s">
        <v>525</v>
      </c>
    </row>
    <row r="9" spans="1:46" ht="13.2" x14ac:dyDescent="0.2">
      <c r="A9" s="255"/>
      <c r="AK9" s="1129" t="s">
        <v>526</v>
      </c>
      <c r="AL9" s="1130"/>
      <c r="AM9" s="1130"/>
      <c r="AN9" s="1131"/>
      <c r="AO9" s="270">
        <v>9143332</v>
      </c>
      <c r="AP9" s="270">
        <v>53326</v>
      </c>
      <c r="AQ9" s="271">
        <v>61723</v>
      </c>
      <c r="AR9" s="272">
        <v>-13.6</v>
      </c>
    </row>
    <row r="10" spans="1:46" ht="13.5" customHeight="1" x14ac:dyDescent="0.2">
      <c r="A10" s="255"/>
      <c r="AK10" s="1129" t="s">
        <v>527</v>
      </c>
      <c r="AL10" s="1130"/>
      <c r="AM10" s="1130"/>
      <c r="AN10" s="1131"/>
      <c r="AO10" s="273">
        <v>2203531</v>
      </c>
      <c r="AP10" s="273">
        <v>12852</v>
      </c>
      <c r="AQ10" s="274">
        <v>1286</v>
      </c>
      <c r="AR10" s="275">
        <v>899.4</v>
      </c>
    </row>
    <row r="11" spans="1:46" ht="13.5" customHeight="1" x14ac:dyDescent="0.2">
      <c r="A11" s="255"/>
      <c r="AK11" s="1129" t="s">
        <v>528</v>
      </c>
      <c r="AL11" s="1130"/>
      <c r="AM11" s="1130"/>
      <c r="AN11" s="1131"/>
      <c r="AO11" s="273">
        <v>2570</v>
      </c>
      <c r="AP11" s="273">
        <v>15</v>
      </c>
      <c r="AQ11" s="274">
        <v>1067</v>
      </c>
      <c r="AR11" s="275">
        <v>-98.6</v>
      </c>
    </row>
    <row r="12" spans="1:46" ht="13.5" customHeight="1" x14ac:dyDescent="0.2">
      <c r="A12" s="255"/>
      <c r="AK12" s="1129" t="s">
        <v>529</v>
      </c>
      <c r="AL12" s="1130"/>
      <c r="AM12" s="1130"/>
      <c r="AN12" s="1131"/>
      <c r="AO12" s="273" t="s">
        <v>530</v>
      </c>
      <c r="AP12" s="273" t="s">
        <v>530</v>
      </c>
      <c r="AQ12" s="274">
        <v>49</v>
      </c>
      <c r="AR12" s="275" t="s">
        <v>530</v>
      </c>
    </row>
    <row r="13" spans="1:46" ht="13.5" customHeight="1" x14ac:dyDescent="0.2">
      <c r="A13" s="255"/>
      <c r="AK13" s="1129" t="s">
        <v>531</v>
      </c>
      <c r="AL13" s="1130"/>
      <c r="AM13" s="1130"/>
      <c r="AN13" s="1131"/>
      <c r="AO13" s="273">
        <v>511105</v>
      </c>
      <c r="AP13" s="273">
        <v>2981</v>
      </c>
      <c r="AQ13" s="274">
        <v>2137</v>
      </c>
      <c r="AR13" s="275">
        <v>39.5</v>
      </c>
    </row>
    <row r="14" spans="1:46" ht="13.5" customHeight="1" x14ac:dyDescent="0.2">
      <c r="A14" s="255"/>
      <c r="AK14" s="1129" t="s">
        <v>532</v>
      </c>
      <c r="AL14" s="1130"/>
      <c r="AM14" s="1130"/>
      <c r="AN14" s="1131"/>
      <c r="AO14" s="273">
        <v>105512</v>
      </c>
      <c r="AP14" s="273">
        <v>615</v>
      </c>
      <c r="AQ14" s="274">
        <v>1241</v>
      </c>
      <c r="AR14" s="275">
        <v>-50.4</v>
      </c>
    </row>
    <row r="15" spans="1:46" ht="13.5" customHeight="1" x14ac:dyDescent="0.2">
      <c r="A15" s="255"/>
      <c r="AK15" s="1132" t="s">
        <v>533</v>
      </c>
      <c r="AL15" s="1133"/>
      <c r="AM15" s="1133"/>
      <c r="AN15" s="1134"/>
      <c r="AO15" s="273">
        <v>-299511</v>
      </c>
      <c r="AP15" s="273">
        <v>-1747</v>
      </c>
      <c r="AQ15" s="274">
        <v>-3809</v>
      </c>
      <c r="AR15" s="275">
        <v>-54.1</v>
      </c>
    </row>
    <row r="16" spans="1:46" ht="13.2" x14ac:dyDescent="0.2">
      <c r="A16" s="255"/>
      <c r="AK16" s="1132" t="s">
        <v>188</v>
      </c>
      <c r="AL16" s="1133"/>
      <c r="AM16" s="1133"/>
      <c r="AN16" s="1134"/>
      <c r="AO16" s="273">
        <v>11666539</v>
      </c>
      <c r="AP16" s="273">
        <v>68042</v>
      </c>
      <c r="AQ16" s="274">
        <v>63693</v>
      </c>
      <c r="AR16" s="275">
        <v>6.8</v>
      </c>
    </row>
    <row r="17" spans="1:46" ht="13.2" x14ac:dyDescent="0.2">
      <c r="A17" s="255"/>
    </row>
    <row r="18" spans="1:46" ht="13.2" x14ac:dyDescent="0.2">
      <c r="A18" s="255"/>
      <c r="AQ18" s="276"/>
      <c r="AR18" s="276"/>
    </row>
    <row r="19" spans="1:46" ht="13.2" x14ac:dyDescent="0.2">
      <c r="A19" s="255"/>
      <c r="AK19" s="251" t="s">
        <v>534</v>
      </c>
    </row>
    <row r="20" spans="1:46" ht="13.2" x14ac:dyDescent="0.2">
      <c r="A20" s="255"/>
      <c r="AK20" s="277"/>
      <c r="AL20" s="278"/>
      <c r="AM20" s="278"/>
      <c r="AN20" s="279"/>
      <c r="AO20" s="280" t="s">
        <v>535</v>
      </c>
      <c r="AP20" s="281" t="s">
        <v>536</v>
      </c>
      <c r="AQ20" s="282" t="s">
        <v>537</v>
      </c>
      <c r="AR20" s="283"/>
    </row>
    <row r="21" spans="1:46" s="256" customFormat="1" ht="13.2" x14ac:dyDescent="0.2">
      <c r="A21" s="284"/>
      <c r="AK21" s="1135" t="s">
        <v>538</v>
      </c>
      <c r="AL21" s="1136"/>
      <c r="AM21" s="1136"/>
      <c r="AN21" s="1137"/>
      <c r="AO21" s="285">
        <v>5.39</v>
      </c>
      <c r="AP21" s="286">
        <v>6.06</v>
      </c>
      <c r="AQ21" s="287">
        <v>-0.67</v>
      </c>
      <c r="AS21" s="288"/>
      <c r="AT21" s="284"/>
    </row>
    <row r="22" spans="1:46" s="256" customFormat="1" ht="13.2" x14ac:dyDescent="0.2">
      <c r="A22" s="284"/>
      <c r="AK22" s="1135" t="s">
        <v>539</v>
      </c>
      <c r="AL22" s="1136"/>
      <c r="AM22" s="1136"/>
      <c r="AN22" s="1137"/>
      <c r="AO22" s="289">
        <v>99</v>
      </c>
      <c r="AP22" s="290">
        <v>99.8</v>
      </c>
      <c r="AQ22" s="291">
        <v>-0.8</v>
      </c>
      <c r="AR22" s="276"/>
      <c r="AS22" s="288"/>
      <c r="AT22" s="284"/>
    </row>
    <row r="23" spans="1:46" s="256" customFormat="1" ht="13.2" x14ac:dyDescent="0.2">
      <c r="A23" s="284"/>
      <c r="AP23" s="276"/>
      <c r="AQ23" s="276"/>
      <c r="AR23" s="276"/>
      <c r="AS23" s="288"/>
      <c r="AT23" s="284"/>
    </row>
    <row r="24" spans="1:46" s="256" customFormat="1" ht="13.2" x14ac:dyDescent="0.2">
      <c r="A24" s="284"/>
      <c r="AP24" s="276"/>
      <c r="AQ24" s="276"/>
      <c r="AR24" s="276"/>
      <c r="AS24" s="288"/>
      <c r="AT24" s="284"/>
    </row>
    <row r="25" spans="1:46" s="256" customFormat="1" ht="13.2"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2" x14ac:dyDescent="0.2">
      <c r="A26" s="1126" t="s">
        <v>540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296"/>
      <c r="AS27" s="251"/>
      <c r="AT27" s="251"/>
    </row>
    <row r="28" spans="1:46" ht="16.2" x14ac:dyDescent="0.2">
      <c r="A28" s="252" t="s">
        <v>541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2" x14ac:dyDescent="0.2">
      <c r="A29" s="255"/>
      <c r="AK29" s="256" t="s">
        <v>542</v>
      </c>
      <c r="AL29" s="256"/>
      <c r="AM29" s="256"/>
      <c r="AN29" s="256"/>
      <c r="AS29" s="298"/>
    </row>
    <row r="30" spans="1:46" ht="13.5" customHeight="1" x14ac:dyDescent="0.2">
      <c r="A30" s="255"/>
      <c r="AK30" s="258"/>
      <c r="AL30" s="259"/>
      <c r="AM30" s="259"/>
      <c r="AN30" s="260"/>
      <c r="AO30" s="1127" t="s">
        <v>521</v>
      </c>
      <c r="AP30" s="261"/>
      <c r="AQ30" s="262" t="s">
        <v>522</v>
      </c>
      <c r="AR30" s="263"/>
    </row>
    <row r="31" spans="1:46" ht="13.2" x14ac:dyDescent="0.2">
      <c r="A31" s="255"/>
      <c r="AK31" s="264"/>
      <c r="AL31" s="265"/>
      <c r="AM31" s="265"/>
      <c r="AN31" s="266"/>
      <c r="AO31" s="1128"/>
      <c r="AP31" s="267" t="s">
        <v>523</v>
      </c>
      <c r="AQ31" s="268" t="s">
        <v>524</v>
      </c>
      <c r="AR31" s="269" t="s">
        <v>525</v>
      </c>
    </row>
    <row r="32" spans="1:46" ht="27" customHeight="1" x14ac:dyDescent="0.2">
      <c r="A32" s="255"/>
      <c r="AK32" s="1143" t="s">
        <v>543</v>
      </c>
      <c r="AL32" s="1144"/>
      <c r="AM32" s="1144"/>
      <c r="AN32" s="1145"/>
      <c r="AO32" s="299">
        <v>3080297</v>
      </c>
      <c r="AP32" s="299">
        <v>17965</v>
      </c>
      <c r="AQ32" s="300">
        <v>26449</v>
      </c>
      <c r="AR32" s="301">
        <v>-32.1</v>
      </c>
    </row>
    <row r="33" spans="1:46" ht="13.5" customHeight="1" x14ac:dyDescent="0.2">
      <c r="A33" s="255"/>
      <c r="AK33" s="1143" t="s">
        <v>544</v>
      </c>
      <c r="AL33" s="1144"/>
      <c r="AM33" s="1144"/>
      <c r="AN33" s="1145"/>
      <c r="AO33" s="299" t="s">
        <v>530</v>
      </c>
      <c r="AP33" s="299" t="s">
        <v>530</v>
      </c>
      <c r="AQ33" s="300">
        <v>1</v>
      </c>
      <c r="AR33" s="301" t="s">
        <v>530</v>
      </c>
    </row>
    <row r="34" spans="1:46" ht="27" customHeight="1" x14ac:dyDescent="0.2">
      <c r="A34" s="255"/>
      <c r="AK34" s="1143" t="s">
        <v>545</v>
      </c>
      <c r="AL34" s="1144"/>
      <c r="AM34" s="1144"/>
      <c r="AN34" s="1145"/>
      <c r="AO34" s="299" t="s">
        <v>530</v>
      </c>
      <c r="AP34" s="299" t="s">
        <v>530</v>
      </c>
      <c r="AQ34" s="300">
        <v>29</v>
      </c>
      <c r="AR34" s="301" t="s">
        <v>530</v>
      </c>
    </row>
    <row r="35" spans="1:46" ht="27" customHeight="1" x14ac:dyDescent="0.2">
      <c r="A35" s="255"/>
      <c r="AK35" s="1143" t="s">
        <v>546</v>
      </c>
      <c r="AL35" s="1144"/>
      <c r="AM35" s="1144"/>
      <c r="AN35" s="1145"/>
      <c r="AO35" s="299">
        <v>91679</v>
      </c>
      <c r="AP35" s="299">
        <v>535</v>
      </c>
      <c r="AQ35" s="300">
        <v>5448</v>
      </c>
      <c r="AR35" s="301">
        <v>-90.2</v>
      </c>
    </row>
    <row r="36" spans="1:46" ht="27" customHeight="1" x14ac:dyDescent="0.2">
      <c r="A36" s="255"/>
      <c r="AK36" s="1143" t="s">
        <v>547</v>
      </c>
      <c r="AL36" s="1144"/>
      <c r="AM36" s="1144"/>
      <c r="AN36" s="1145"/>
      <c r="AO36" s="299">
        <v>380306</v>
      </c>
      <c r="AP36" s="299">
        <v>2218</v>
      </c>
      <c r="AQ36" s="300">
        <v>445</v>
      </c>
      <c r="AR36" s="301">
        <v>398.4</v>
      </c>
    </row>
    <row r="37" spans="1:46" ht="13.5" customHeight="1" x14ac:dyDescent="0.2">
      <c r="A37" s="255"/>
      <c r="AK37" s="1143" t="s">
        <v>548</v>
      </c>
      <c r="AL37" s="1144"/>
      <c r="AM37" s="1144"/>
      <c r="AN37" s="1145"/>
      <c r="AO37" s="299">
        <v>74451</v>
      </c>
      <c r="AP37" s="299">
        <v>434</v>
      </c>
      <c r="AQ37" s="300">
        <v>1095</v>
      </c>
      <c r="AR37" s="301">
        <v>-60.4</v>
      </c>
    </row>
    <row r="38" spans="1:46" ht="27" customHeight="1" x14ac:dyDescent="0.2">
      <c r="A38" s="255"/>
      <c r="AK38" s="1146" t="s">
        <v>549</v>
      </c>
      <c r="AL38" s="1147"/>
      <c r="AM38" s="1147"/>
      <c r="AN38" s="1148"/>
      <c r="AO38" s="302" t="s">
        <v>530</v>
      </c>
      <c r="AP38" s="302" t="s">
        <v>530</v>
      </c>
      <c r="AQ38" s="303">
        <v>0</v>
      </c>
      <c r="AR38" s="291" t="s">
        <v>530</v>
      </c>
      <c r="AS38" s="298"/>
    </row>
    <row r="39" spans="1:46" ht="13.2" x14ac:dyDescent="0.2">
      <c r="A39" s="255"/>
      <c r="AK39" s="1146" t="s">
        <v>550</v>
      </c>
      <c r="AL39" s="1147"/>
      <c r="AM39" s="1147"/>
      <c r="AN39" s="1148"/>
      <c r="AO39" s="299">
        <v>-379609</v>
      </c>
      <c r="AP39" s="299">
        <v>-2214</v>
      </c>
      <c r="AQ39" s="300">
        <v>-7113</v>
      </c>
      <c r="AR39" s="301">
        <v>-68.900000000000006</v>
      </c>
      <c r="AS39" s="298"/>
    </row>
    <row r="40" spans="1:46" ht="27" customHeight="1" x14ac:dyDescent="0.2">
      <c r="A40" s="255"/>
      <c r="AK40" s="1143" t="s">
        <v>551</v>
      </c>
      <c r="AL40" s="1144"/>
      <c r="AM40" s="1144"/>
      <c r="AN40" s="1145"/>
      <c r="AO40" s="299">
        <v>-2674610</v>
      </c>
      <c r="AP40" s="299">
        <v>-15599</v>
      </c>
      <c r="AQ40" s="300">
        <v>-18923</v>
      </c>
      <c r="AR40" s="301">
        <v>-17.600000000000001</v>
      </c>
      <c r="AS40" s="298"/>
    </row>
    <row r="41" spans="1:46" ht="13.2" x14ac:dyDescent="0.2">
      <c r="A41" s="255"/>
      <c r="AK41" s="1149" t="s">
        <v>301</v>
      </c>
      <c r="AL41" s="1150"/>
      <c r="AM41" s="1150"/>
      <c r="AN41" s="1151"/>
      <c r="AO41" s="299">
        <v>572514</v>
      </c>
      <c r="AP41" s="299">
        <v>3339</v>
      </c>
      <c r="AQ41" s="300">
        <v>7431</v>
      </c>
      <c r="AR41" s="301">
        <v>-55.1</v>
      </c>
      <c r="AS41" s="298"/>
    </row>
    <row r="42" spans="1:46" ht="13.2" x14ac:dyDescent="0.2">
      <c r="A42" s="255"/>
      <c r="AK42" s="304" t="s">
        <v>552</v>
      </c>
      <c r="AQ42" s="276"/>
      <c r="AR42" s="276"/>
      <c r="AS42" s="298"/>
    </row>
    <row r="43" spans="1:46" ht="13.2" x14ac:dyDescent="0.2">
      <c r="A43" s="255"/>
      <c r="AP43" s="305"/>
      <c r="AQ43" s="276"/>
      <c r="AS43" s="298"/>
    </row>
    <row r="44" spans="1:46" ht="13.2" x14ac:dyDescent="0.2">
      <c r="A44" s="255"/>
      <c r="AQ44" s="276"/>
    </row>
    <row r="45" spans="1:46" ht="13.2"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ht="13.2" x14ac:dyDescent="0.2">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2">
      <c r="A47" s="308" t="s">
        <v>553</v>
      </c>
    </row>
    <row r="48" spans="1:46" ht="13.2" x14ac:dyDescent="0.2">
      <c r="A48" s="255"/>
      <c r="AK48" s="309" t="s">
        <v>554</v>
      </c>
      <c r="AL48" s="309"/>
      <c r="AM48" s="309"/>
      <c r="AN48" s="309"/>
      <c r="AO48" s="309"/>
      <c r="AP48" s="309"/>
      <c r="AQ48" s="310"/>
      <c r="AR48" s="309"/>
    </row>
    <row r="49" spans="1:44" ht="13.5" customHeight="1" x14ac:dyDescent="0.2">
      <c r="A49" s="255"/>
      <c r="AK49" s="311"/>
      <c r="AL49" s="312"/>
      <c r="AM49" s="1138" t="s">
        <v>521</v>
      </c>
      <c r="AN49" s="1140" t="s">
        <v>555</v>
      </c>
      <c r="AO49" s="1141"/>
      <c r="AP49" s="1141"/>
      <c r="AQ49" s="1141"/>
      <c r="AR49" s="1142"/>
    </row>
    <row r="50" spans="1:44" ht="13.2" x14ac:dyDescent="0.2">
      <c r="A50" s="255"/>
      <c r="AK50" s="313"/>
      <c r="AL50" s="314"/>
      <c r="AM50" s="1139"/>
      <c r="AN50" s="315" t="s">
        <v>556</v>
      </c>
      <c r="AO50" s="316" t="s">
        <v>557</v>
      </c>
      <c r="AP50" s="317" t="s">
        <v>558</v>
      </c>
      <c r="AQ50" s="318" t="s">
        <v>559</v>
      </c>
      <c r="AR50" s="319" t="s">
        <v>560</v>
      </c>
    </row>
    <row r="51" spans="1:44" ht="13.2" x14ac:dyDescent="0.2">
      <c r="A51" s="255"/>
      <c r="AK51" s="311" t="s">
        <v>561</v>
      </c>
      <c r="AL51" s="312"/>
      <c r="AM51" s="320">
        <v>3166380</v>
      </c>
      <c r="AN51" s="321">
        <v>18008</v>
      </c>
      <c r="AO51" s="322">
        <v>-18.8</v>
      </c>
      <c r="AP51" s="323">
        <v>33173</v>
      </c>
      <c r="AQ51" s="324">
        <v>-19.2</v>
      </c>
      <c r="AR51" s="325">
        <v>0.4</v>
      </c>
    </row>
    <row r="52" spans="1:44" ht="13.2" x14ac:dyDescent="0.2">
      <c r="A52" s="255"/>
      <c r="AK52" s="326"/>
      <c r="AL52" s="327" t="s">
        <v>562</v>
      </c>
      <c r="AM52" s="328">
        <v>2364011</v>
      </c>
      <c r="AN52" s="329">
        <v>13445</v>
      </c>
      <c r="AO52" s="330">
        <v>0.5</v>
      </c>
      <c r="AP52" s="331">
        <v>20353</v>
      </c>
      <c r="AQ52" s="332">
        <v>-25.4</v>
      </c>
      <c r="AR52" s="333">
        <v>25.9</v>
      </c>
    </row>
    <row r="53" spans="1:44" ht="13.2" x14ac:dyDescent="0.2">
      <c r="A53" s="255"/>
      <c r="AK53" s="311" t="s">
        <v>563</v>
      </c>
      <c r="AL53" s="312"/>
      <c r="AM53" s="320">
        <v>5132057</v>
      </c>
      <c r="AN53" s="321">
        <v>29319</v>
      </c>
      <c r="AO53" s="322">
        <v>62.8</v>
      </c>
      <c r="AP53" s="323">
        <v>37644</v>
      </c>
      <c r="AQ53" s="324">
        <v>13.5</v>
      </c>
      <c r="AR53" s="325">
        <v>49.3</v>
      </c>
    </row>
    <row r="54" spans="1:44" ht="13.2" x14ac:dyDescent="0.2">
      <c r="A54" s="255"/>
      <c r="AK54" s="326"/>
      <c r="AL54" s="327" t="s">
        <v>562</v>
      </c>
      <c r="AM54" s="328">
        <v>2985966</v>
      </c>
      <c r="AN54" s="329">
        <v>17058</v>
      </c>
      <c r="AO54" s="330">
        <v>26.9</v>
      </c>
      <c r="AP54" s="331">
        <v>24939</v>
      </c>
      <c r="AQ54" s="332">
        <v>22.5</v>
      </c>
      <c r="AR54" s="333">
        <v>4.4000000000000004</v>
      </c>
    </row>
    <row r="55" spans="1:44" ht="13.2" x14ac:dyDescent="0.2">
      <c r="A55" s="255"/>
      <c r="AK55" s="311" t="s">
        <v>564</v>
      </c>
      <c r="AL55" s="312"/>
      <c r="AM55" s="320">
        <v>3252828</v>
      </c>
      <c r="AN55" s="321">
        <v>18735</v>
      </c>
      <c r="AO55" s="322">
        <v>-36.1</v>
      </c>
      <c r="AP55" s="323">
        <v>39221</v>
      </c>
      <c r="AQ55" s="324">
        <v>4.2</v>
      </c>
      <c r="AR55" s="325">
        <v>-40.299999999999997</v>
      </c>
    </row>
    <row r="56" spans="1:44" ht="13.2" x14ac:dyDescent="0.2">
      <c r="A56" s="255"/>
      <c r="AK56" s="326"/>
      <c r="AL56" s="327" t="s">
        <v>562</v>
      </c>
      <c r="AM56" s="328">
        <v>1286487</v>
      </c>
      <c r="AN56" s="329">
        <v>7410</v>
      </c>
      <c r="AO56" s="330">
        <v>-56.6</v>
      </c>
      <c r="AP56" s="331">
        <v>24821</v>
      </c>
      <c r="AQ56" s="332">
        <v>-0.5</v>
      </c>
      <c r="AR56" s="333">
        <v>-56.1</v>
      </c>
    </row>
    <row r="57" spans="1:44" ht="13.2" x14ac:dyDescent="0.2">
      <c r="A57" s="255"/>
      <c r="AK57" s="311" t="s">
        <v>565</v>
      </c>
      <c r="AL57" s="312"/>
      <c r="AM57" s="320">
        <v>2575662</v>
      </c>
      <c r="AN57" s="321">
        <v>14955</v>
      </c>
      <c r="AO57" s="322">
        <v>-20.2</v>
      </c>
      <c r="AP57" s="323">
        <v>38566</v>
      </c>
      <c r="AQ57" s="324">
        <v>-1.7</v>
      </c>
      <c r="AR57" s="325">
        <v>-18.5</v>
      </c>
    </row>
    <row r="58" spans="1:44" ht="13.2" x14ac:dyDescent="0.2">
      <c r="A58" s="255"/>
      <c r="AK58" s="326"/>
      <c r="AL58" s="327" t="s">
        <v>562</v>
      </c>
      <c r="AM58" s="328">
        <v>782570</v>
      </c>
      <c r="AN58" s="329">
        <v>4544</v>
      </c>
      <c r="AO58" s="330">
        <v>-38.700000000000003</v>
      </c>
      <c r="AP58" s="331">
        <v>24059</v>
      </c>
      <c r="AQ58" s="332">
        <v>-3.1</v>
      </c>
      <c r="AR58" s="333">
        <v>-35.6</v>
      </c>
    </row>
    <row r="59" spans="1:44" ht="13.2" x14ac:dyDescent="0.2">
      <c r="A59" s="255"/>
      <c r="AK59" s="311" t="s">
        <v>566</v>
      </c>
      <c r="AL59" s="312"/>
      <c r="AM59" s="320">
        <v>3946517</v>
      </c>
      <c r="AN59" s="321">
        <v>23017</v>
      </c>
      <c r="AO59" s="322">
        <v>53.9</v>
      </c>
      <c r="AP59" s="323">
        <v>35156</v>
      </c>
      <c r="AQ59" s="324">
        <v>-8.8000000000000007</v>
      </c>
      <c r="AR59" s="325">
        <v>62.7</v>
      </c>
    </row>
    <row r="60" spans="1:44" ht="13.2" x14ac:dyDescent="0.2">
      <c r="A60" s="255"/>
      <c r="AK60" s="326"/>
      <c r="AL60" s="327" t="s">
        <v>562</v>
      </c>
      <c r="AM60" s="328">
        <v>2434252</v>
      </c>
      <c r="AN60" s="329">
        <v>14197</v>
      </c>
      <c r="AO60" s="330">
        <v>212.4</v>
      </c>
      <c r="AP60" s="331">
        <v>22430</v>
      </c>
      <c r="AQ60" s="332">
        <v>-6.8</v>
      </c>
      <c r="AR60" s="333">
        <v>219.2</v>
      </c>
    </row>
    <row r="61" spans="1:44" ht="13.2" x14ac:dyDescent="0.2">
      <c r="A61" s="255"/>
      <c r="AK61" s="311" t="s">
        <v>567</v>
      </c>
      <c r="AL61" s="334"/>
      <c r="AM61" s="320">
        <v>3614689</v>
      </c>
      <c r="AN61" s="321">
        <v>20807</v>
      </c>
      <c r="AO61" s="322">
        <v>8.3000000000000007</v>
      </c>
      <c r="AP61" s="323">
        <v>36752</v>
      </c>
      <c r="AQ61" s="335">
        <v>-2.4</v>
      </c>
      <c r="AR61" s="325">
        <v>10.7</v>
      </c>
    </row>
    <row r="62" spans="1:44" ht="13.2" x14ac:dyDescent="0.2">
      <c r="A62" s="255"/>
      <c r="AK62" s="326"/>
      <c r="AL62" s="327" t="s">
        <v>562</v>
      </c>
      <c r="AM62" s="328">
        <v>1970657</v>
      </c>
      <c r="AN62" s="329">
        <v>11331</v>
      </c>
      <c r="AO62" s="330">
        <v>28.9</v>
      </c>
      <c r="AP62" s="331">
        <v>23320</v>
      </c>
      <c r="AQ62" s="332">
        <v>-2.7</v>
      </c>
      <c r="AR62" s="333">
        <v>31.6</v>
      </c>
    </row>
    <row r="63" spans="1:44" ht="13.2" x14ac:dyDescent="0.2">
      <c r="A63" s="255"/>
    </row>
    <row r="64" spans="1:44" ht="13.2" x14ac:dyDescent="0.2">
      <c r="A64" s="255"/>
    </row>
    <row r="65" spans="1:46" ht="13.2" x14ac:dyDescent="0.2">
      <c r="A65" s="255"/>
    </row>
    <row r="66" spans="1:46" ht="13.2" x14ac:dyDescent="0.2">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2">
      <c r="AS67" s="251"/>
      <c r="AT67" s="251"/>
    </row>
    <row r="70" spans="1:46" ht="13.2" hidden="1" x14ac:dyDescent="0.2"/>
    <row r="71" spans="1:46" ht="13.2" hidden="1" x14ac:dyDescent="0.2"/>
    <row r="72" spans="1:46" ht="13.2" hidden="1" x14ac:dyDescent="0.2"/>
    <row r="73" spans="1:46" ht="13.2" hidden="1" x14ac:dyDescent="0.2"/>
  </sheetData>
  <sheetProtection algorithmName="SHA-512" hashValue="5DezXHql4RZjgyzBy6jprjxp/gH4Iw2EZOI6EdRCWZPGzxSoM4XM659CvofUX6kZO/CV3nmB4ooryMKV52PLbQ==" saltValue="qbSVBaRWiXQzgWNOML+f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0" customWidth="1"/>
    <col min="126" max="16384" width="9" style="249" hidden="1"/>
  </cols>
  <sheetData>
    <row r="1" spans="2:125"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ht="13.2" x14ac:dyDescent="0.2">
      <c r="B2" s="249"/>
      <c r="DG2" s="249"/>
    </row>
    <row r="3" spans="2:125" ht="13.2"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ht="13.2" x14ac:dyDescent="0.2"/>
    <row r="5" spans="2:125" ht="13.2" x14ac:dyDescent="0.2"/>
    <row r="6" spans="2:125" ht="13.2" x14ac:dyDescent="0.2"/>
    <row r="7" spans="2:125" ht="13.2" x14ac:dyDescent="0.2"/>
    <row r="8" spans="2:125" ht="13.2" x14ac:dyDescent="0.2"/>
    <row r="9" spans="2:125" ht="13.2" x14ac:dyDescent="0.2">
      <c r="DU9" s="24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9"/>
    </row>
    <row r="18" spans="125:125" ht="13.2" x14ac:dyDescent="0.2"/>
    <row r="19" spans="125:125" ht="13.2" x14ac:dyDescent="0.2"/>
    <row r="20" spans="125:125" ht="13.2" x14ac:dyDescent="0.2">
      <c r="DU20" s="249"/>
    </row>
    <row r="21" spans="125:125" ht="13.2" x14ac:dyDescent="0.2">
      <c r="DU21" s="24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9"/>
    </row>
    <row r="29" spans="125:125" ht="13.2" x14ac:dyDescent="0.2"/>
    <row r="30" spans="125:125" ht="13.2" x14ac:dyDescent="0.2"/>
    <row r="31" spans="125:125" ht="13.2" x14ac:dyDescent="0.2"/>
    <row r="32" spans="125:125" ht="13.2" x14ac:dyDescent="0.2"/>
    <row r="33" spans="2:125" ht="13.2" x14ac:dyDescent="0.2">
      <c r="B33" s="249"/>
      <c r="G33" s="249"/>
      <c r="I33" s="249"/>
    </row>
    <row r="34" spans="2:125" ht="13.2" x14ac:dyDescent="0.2">
      <c r="C34" s="249"/>
      <c r="P34" s="249"/>
      <c r="DE34" s="249"/>
      <c r="DH34" s="249"/>
    </row>
    <row r="35" spans="2:125" ht="13.2" x14ac:dyDescent="0.2">
      <c r="D35" s="249"/>
      <c r="E35" s="249"/>
      <c r="DG35" s="249"/>
      <c r="DJ35" s="249"/>
      <c r="DP35" s="249"/>
      <c r="DQ35" s="249"/>
      <c r="DR35" s="249"/>
      <c r="DS35" s="249"/>
      <c r="DT35" s="249"/>
      <c r="DU35" s="249"/>
    </row>
    <row r="36" spans="2:125" ht="13.2" x14ac:dyDescent="0.2">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ht="13.2" x14ac:dyDescent="0.2">
      <c r="DU37" s="249"/>
    </row>
    <row r="38" spans="2:125" ht="13.2" x14ac:dyDescent="0.2">
      <c r="DT38" s="249"/>
      <c r="DU38" s="249"/>
    </row>
    <row r="39" spans="2:125" ht="13.2" x14ac:dyDescent="0.2"/>
    <row r="40" spans="2:125" ht="13.2" x14ac:dyDescent="0.2">
      <c r="DH40" s="249"/>
    </row>
    <row r="41" spans="2:125" ht="13.2" x14ac:dyDescent="0.2">
      <c r="DE41" s="249"/>
    </row>
    <row r="42" spans="2:125" ht="13.2" x14ac:dyDescent="0.2">
      <c r="DG42" s="249"/>
      <c r="DJ42" s="249"/>
    </row>
    <row r="43" spans="2:125" ht="13.2" x14ac:dyDescent="0.2">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ht="13.2" x14ac:dyDescent="0.2">
      <c r="DU44" s="249"/>
    </row>
    <row r="45" spans="2:125" ht="13.2" x14ac:dyDescent="0.2"/>
    <row r="46" spans="2:125" ht="13.2" x14ac:dyDescent="0.2"/>
    <row r="47" spans="2:125" ht="13.2" x14ac:dyDescent="0.2"/>
    <row r="48" spans="2:125" ht="13.2" x14ac:dyDescent="0.2">
      <c r="DT48" s="249"/>
      <c r="DU48" s="249"/>
    </row>
    <row r="49" spans="120:125" ht="13.2" x14ac:dyDescent="0.2">
      <c r="DU49" s="249"/>
    </row>
    <row r="50" spans="120:125" ht="13.2" x14ac:dyDescent="0.2">
      <c r="DU50" s="249"/>
    </row>
    <row r="51" spans="120:125" ht="13.2" x14ac:dyDescent="0.2">
      <c r="DP51" s="249"/>
      <c r="DQ51" s="249"/>
      <c r="DR51" s="249"/>
      <c r="DS51" s="249"/>
      <c r="DT51" s="249"/>
      <c r="DU51" s="249"/>
    </row>
    <row r="52" spans="120:125" ht="13.2" x14ac:dyDescent="0.2"/>
    <row r="53" spans="120:125" ht="13.2" x14ac:dyDescent="0.2"/>
    <row r="54" spans="120:125" ht="13.2" x14ac:dyDescent="0.2">
      <c r="DU54" s="249"/>
    </row>
    <row r="55" spans="120:125" ht="13.2" x14ac:dyDescent="0.2"/>
    <row r="56" spans="120:125" ht="13.2" x14ac:dyDescent="0.2"/>
    <row r="57" spans="120:125" ht="13.2" x14ac:dyDescent="0.2"/>
    <row r="58" spans="120:125" ht="13.2" x14ac:dyDescent="0.2">
      <c r="DU58" s="249"/>
    </row>
    <row r="59" spans="120:125" ht="13.2" x14ac:dyDescent="0.2"/>
    <row r="60" spans="120:125" ht="13.2" x14ac:dyDescent="0.2"/>
    <row r="61" spans="120:125" ht="13.2" x14ac:dyDescent="0.2"/>
    <row r="62" spans="120:125" ht="13.2" x14ac:dyDescent="0.2"/>
    <row r="63" spans="120:125" ht="13.2" x14ac:dyDescent="0.2">
      <c r="DU63" s="249"/>
    </row>
    <row r="64" spans="120:125" ht="13.2" x14ac:dyDescent="0.2">
      <c r="DT64" s="249"/>
      <c r="DU64" s="249"/>
    </row>
    <row r="65" spans="123:125" ht="13.2" x14ac:dyDescent="0.2"/>
    <row r="66" spans="123:125" ht="13.2" x14ac:dyDescent="0.2"/>
    <row r="67" spans="123:125" ht="13.2" x14ac:dyDescent="0.2"/>
    <row r="68" spans="123:125" ht="13.2" x14ac:dyDescent="0.2"/>
    <row r="69" spans="123:125" ht="13.2" x14ac:dyDescent="0.2">
      <c r="DS69" s="249"/>
      <c r="DT69" s="249"/>
      <c r="DU69" s="24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9"/>
    </row>
    <row r="83" spans="116:125" ht="13.2" x14ac:dyDescent="0.2">
      <c r="DM83" s="249"/>
      <c r="DN83" s="249"/>
      <c r="DO83" s="249"/>
      <c r="DP83" s="249"/>
      <c r="DQ83" s="249"/>
      <c r="DR83" s="249"/>
      <c r="DS83" s="249"/>
      <c r="DT83" s="249"/>
      <c r="DU83" s="249"/>
    </row>
    <row r="84" spans="116:125" ht="13.2" x14ac:dyDescent="0.2"/>
    <row r="85" spans="116:125" ht="13.2" x14ac:dyDescent="0.2"/>
    <row r="86" spans="116:125" ht="13.2" x14ac:dyDescent="0.2"/>
    <row r="87" spans="116:125" ht="13.2" x14ac:dyDescent="0.2"/>
    <row r="88" spans="116:125" ht="13.2" x14ac:dyDescent="0.2">
      <c r="DU88" s="24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9"/>
      <c r="DT94" s="249"/>
      <c r="DU94" s="249"/>
    </row>
    <row r="95" spans="116:125" ht="13.5" customHeight="1" x14ac:dyDescent="0.2">
      <c r="DU95" s="24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569</v>
      </c>
    </row>
    <row r="121" spans="125:125" ht="13.5" hidden="1" customHeight="1" x14ac:dyDescent="0.2">
      <c r="DU121" s="249"/>
    </row>
  </sheetData>
  <sheetProtection algorithmName="SHA-512" hashValue="vuIS42tgoAreXxIf/aXoFTCJz+qXOrBd89e2IbNOb1e1sUo5hdFJErsbI0IU6boDsuRn33B07q03KAxcfSshvw==" saltValue="XZqT1AYe9aoCOpCeQ8bL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0" customWidth="1"/>
    <col min="126" max="142" width="0" style="249" hidden="1" customWidth="1"/>
    <col min="143"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2" x14ac:dyDescent="0.2">
      <c r="B2" s="249"/>
      <c r="T2" s="249"/>
    </row>
    <row r="3" spans="1:125"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9"/>
      <c r="G33" s="249"/>
      <c r="I33" s="249"/>
    </row>
    <row r="34" spans="2:125" ht="13.2" x14ac:dyDescent="0.2">
      <c r="C34" s="249"/>
      <c r="P34" s="249"/>
      <c r="R34" s="249"/>
      <c r="U34" s="249"/>
    </row>
    <row r="35" spans="2:125" ht="13.2" x14ac:dyDescent="0.2">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ht="13.2" x14ac:dyDescent="0.2">
      <c r="F36" s="249"/>
      <c r="H36" s="249"/>
      <c r="J36" s="249"/>
      <c r="K36" s="249"/>
      <c r="L36" s="249"/>
      <c r="M36" s="249"/>
      <c r="N36" s="249"/>
      <c r="O36" s="249"/>
      <c r="Q36" s="249"/>
      <c r="S36" s="249"/>
      <c r="V36" s="249"/>
    </row>
    <row r="37" spans="2:125" ht="13.2" x14ac:dyDescent="0.2"/>
    <row r="38" spans="2:125" ht="13.2" x14ac:dyDescent="0.2"/>
    <row r="39" spans="2:125" ht="13.2" x14ac:dyDescent="0.2"/>
    <row r="40" spans="2:125" ht="13.2" x14ac:dyDescent="0.2">
      <c r="U40" s="249"/>
    </row>
    <row r="41" spans="2:125" ht="13.2" x14ac:dyDescent="0.2">
      <c r="R41" s="249"/>
    </row>
    <row r="42" spans="2:125" ht="13.2" x14ac:dyDescent="0.2">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ht="13.2" x14ac:dyDescent="0.2">
      <c r="Q43" s="249"/>
      <c r="S43" s="249"/>
      <c r="V43" s="24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570</v>
      </c>
    </row>
  </sheetData>
  <sheetProtection algorithmName="SHA-512" hashValue="3oj2K0A1o46ePCAXTiHATiSX7nB0xIsYeQlvGYOGqjbXV8GGGggZkFQ5zw0jpOB0YLfmQL+zW0x+an3Hckt3bg==" saltValue="Of5jk9DfWKzlhQxBJPj4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52" t="s">
        <v>3</v>
      </c>
      <c r="D47" s="1152"/>
      <c r="E47" s="1153"/>
      <c r="F47" s="11">
        <v>18.39</v>
      </c>
      <c r="G47" s="12">
        <v>13.56</v>
      </c>
      <c r="H47" s="12">
        <v>13.1</v>
      </c>
      <c r="I47" s="12">
        <v>15.75</v>
      </c>
      <c r="J47" s="13">
        <v>24.93</v>
      </c>
    </row>
    <row r="48" spans="2:10" ht="57.75" customHeight="1" x14ac:dyDescent="0.2">
      <c r="B48" s="14"/>
      <c r="C48" s="1154" t="s">
        <v>4</v>
      </c>
      <c r="D48" s="1154"/>
      <c r="E48" s="1155"/>
      <c r="F48" s="15">
        <v>4.51</v>
      </c>
      <c r="G48" s="16">
        <v>5.0199999999999996</v>
      </c>
      <c r="H48" s="16">
        <v>5.29</v>
      </c>
      <c r="I48" s="16">
        <v>9.14</v>
      </c>
      <c r="J48" s="17">
        <v>8.33</v>
      </c>
    </row>
    <row r="49" spans="2:10" ht="57.75" customHeight="1" thickBot="1" x14ac:dyDescent="0.25">
      <c r="B49" s="18"/>
      <c r="C49" s="1156" t="s">
        <v>5</v>
      </c>
      <c r="D49" s="1156"/>
      <c r="E49" s="1157"/>
      <c r="F49" s="19" t="s">
        <v>576</v>
      </c>
      <c r="G49" s="20" t="s">
        <v>577</v>
      </c>
      <c r="H49" s="20">
        <v>0.14000000000000001</v>
      </c>
      <c r="I49" s="20">
        <v>7.45</v>
      </c>
      <c r="J49" s="21">
        <v>7.79</v>
      </c>
    </row>
    <row r="50" spans="2:10" ht="13.2" x14ac:dyDescent="0.2"/>
  </sheetData>
  <sheetProtection algorithmName="SHA-512" hashValue="xd7IXnzSek61FmsEFj0+36lgDMRMtxv8LQagITsw+X47ugfD/B2OPsnj8XQxYdMkW4rytK1D4GHe/D1N2Z9lYg==" saltValue="8ilweB+P/LSG9gaEcTQo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62" t="s">
        <v>578</v>
      </c>
      <c r="D34" s="1162"/>
      <c r="E34" s="1163"/>
      <c r="F34" s="32">
        <v>16.850000000000001</v>
      </c>
      <c r="G34" s="33">
        <v>17.07</v>
      </c>
      <c r="H34" s="33">
        <v>13.98</v>
      </c>
      <c r="I34" s="33">
        <v>12.86</v>
      </c>
      <c r="J34" s="34">
        <v>10.86</v>
      </c>
      <c r="K34" s="22"/>
      <c r="L34" s="22"/>
      <c r="M34" s="22"/>
      <c r="N34" s="22"/>
      <c r="O34" s="22"/>
      <c r="P34" s="22"/>
    </row>
    <row r="35" spans="1:16" ht="39" customHeight="1" x14ac:dyDescent="0.2">
      <c r="A35" s="22"/>
      <c r="B35" s="35"/>
      <c r="C35" s="1158" t="s">
        <v>579</v>
      </c>
      <c r="D35" s="1158"/>
      <c r="E35" s="1159"/>
      <c r="F35" s="36">
        <v>4.8899999999999997</v>
      </c>
      <c r="G35" s="37">
        <v>6.09</v>
      </c>
      <c r="H35" s="37">
        <v>7.75</v>
      </c>
      <c r="I35" s="37">
        <v>8.7899999999999991</v>
      </c>
      <c r="J35" s="38">
        <v>10.46</v>
      </c>
      <c r="K35" s="22"/>
      <c r="L35" s="22"/>
      <c r="M35" s="22"/>
      <c r="N35" s="22"/>
      <c r="O35" s="22"/>
      <c r="P35" s="22"/>
    </row>
    <row r="36" spans="1:16" ht="39" customHeight="1" x14ac:dyDescent="0.2">
      <c r="A36" s="22"/>
      <c r="B36" s="35"/>
      <c r="C36" s="1158" t="s">
        <v>580</v>
      </c>
      <c r="D36" s="1158"/>
      <c r="E36" s="1159"/>
      <c r="F36" s="36">
        <v>4.5</v>
      </c>
      <c r="G36" s="37">
        <v>5.01</v>
      </c>
      <c r="H36" s="37">
        <v>5.27</v>
      </c>
      <c r="I36" s="37">
        <v>9.1199999999999992</v>
      </c>
      <c r="J36" s="38">
        <v>8.32</v>
      </c>
      <c r="K36" s="22"/>
      <c r="L36" s="22"/>
      <c r="M36" s="22"/>
      <c r="N36" s="22"/>
      <c r="O36" s="22"/>
      <c r="P36" s="22"/>
    </row>
    <row r="37" spans="1:16" ht="39" customHeight="1" x14ac:dyDescent="0.2">
      <c r="A37" s="22"/>
      <c r="B37" s="35"/>
      <c r="C37" s="1158" t="s">
        <v>581</v>
      </c>
      <c r="D37" s="1158"/>
      <c r="E37" s="1159"/>
      <c r="F37" s="36">
        <v>0.02</v>
      </c>
      <c r="G37" s="37">
        <v>0.17</v>
      </c>
      <c r="H37" s="37">
        <v>7.0000000000000007E-2</v>
      </c>
      <c r="I37" s="37">
        <v>0.64</v>
      </c>
      <c r="J37" s="38">
        <v>0.78</v>
      </c>
      <c r="K37" s="22"/>
      <c r="L37" s="22"/>
      <c r="M37" s="22"/>
      <c r="N37" s="22"/>
      <c r="O37" s="22"/>
      <c r="P37" s="22"/>
    </row>
    <row r="38" spans="1:16" ht="39" customHeight="1" x14ac:dyDescent="0.2">
      <c r="A38" s="22"/>
      <c r="B38" s="35"/>
      <c r="C38" s="1158" t="s">
        <v>582</v>
      </c>
      <c r="D38" s="1158"/>
      <c r="E38" s="1159"/>
      <c r="F38" s="36">
        <v>0.06</v>
      </c>
      <c r="G38" s="37">
        <v>0.02</v>
      </c>
      <c r="H38" s="37">
        <v>0</v>
      </c>
      <c r="I38" s="37">
        <v>0.02</v>
      </c>
      <c r="J38" s="38">
        <v>0.03</v>
      </c>
      <c r="K38" s="22"/>
      <c r="L38" s="22"/>
      <c r="M38" s="22"/>
      <c r="N38" s="22"/>
      <c r="O38" s="22"/>
      <c r="P38" s="22"/>
    </row>
    <row r="39" spans="1:16" ht="39" customHeight="1" x14ac:dyDescent="0.2">
      <c r="A39" s="22"/>
      <c r="B39" s="35"/>
      <c r="C39" s="1158" t="s">
        <v>583</v>
      </c>
      <c r="D39" s="1158"/>
      <c r="E39" s="1159"/>
      <c r="F39" s="36">
        <v>0.01</v>
      </c>
      <c r="G39" s="37">
        <v>0.01</v>
      </c>
      <c r="H39" s="37">
        <v>0.01</v>
      </c>
      <c r="I39" s="37">
        <v>0.02</v>
      </c>
      <c r="J39" s="38">
        <v>0.01</v>
      </c>
      <c r="K39" s="22"/>
      <c r="L39" s="22"/>
      <c r="M39" s="22"/>
      <c r="N39" s="22"/>
      <c r="O39" s="22"/>
      <c r="P39" s="22"/>
    </row>
    <row r="40" spans="1:16" ht="39" customHeight="1" x14ac:dyDescent="0.2">
      <c r="A40" s="22"/>
      <c r="B40" s="35"/>
      <c r="C40" s="1158" t="s">
        <v>584</v>
      </c>
      <c r="D40" s="1158"/>
      <c r="E40" s="1159"/>
      <c r="F40" s="36">
        <v>0.01</v>
      </c>
      <c r="G40" s="37">
        <v>0</v>
      </c>
      <c r="H40" s="37">
        <v>0.01</v>
      </c>
      <c r="I40" s="37">
        <v>0.01</v>
      </c>
      <c r="J40" s="38">
        <v>0.01</v>
      </c>
      <c r="K40" s="22"/>
      <c r="L40" s="22"/>
      <c r="M40" s="22"/>
      <c r="N40" s="22"/>
      <c r="O40" s="22"/>
      <c r="P40" s="22"/>
    </row>
    <row r="41" spans="1:16" ht="39" customHeight="1" x14ac:dyDescent="0.2">
      <c r="A41" s="22"/>
      <c r="B41" s="35"/>
      <c r="C41" s="1158" t="s">
        <v>585</v>
      </c>
      <c r="D41" s="1158"/>
      <c r="E41" s="1159"/>
      <c r="F41" s="36">
        <v>0</v>
      </c>
      <c r="G41" s="37">
        <v>0</v>
      </c>
      <c r="H41" s="37">
        <v>0</v>
      </c>
      <c r="I41" s="37">
        <v>0</v>
      </c>
      <c r="J41" s="38">
        <v>0</v>
      </c>
      <c r="K41" s="22"/>
      <c r="L41" s="22"/>
      <c r="M41" s="22"/>
      <c r="N41" s="22"/>
      <c r="O41" s="22"/>
      <c r="P41" s="22"/>
    </row>
    <row r="42" spans="1:16" ht="39" customHeight="1" x14ac:dyDescent="0.2">
      <c r="A42" s="22"/>
      <c r="B42" s="39"/>
      <c r="C42" s="1158" t="s">
        <v>586</v>
      </c>
      <c r="D42" s="1158"/>
      <c r="E42" s="1159"/>
      <c r="F42" s="36" t="s">
        <v>530</v>
      </c>
      <c r="G42" s="37" t="s">
        <v>530</v>
      </c>
      <c r="H42" s="37" t="s">
        <v>530</v>
      </c>
      <c r="I42" s="37" t="s">
        <v>530</v>
      </c>
      <c r="J42" s="38" t="s">
        <v>530</v>
      </c>
      <c r="K42" s="22"/>
      <c r="L42" s="22"/>
      <c r="M42" s="22"/>
      <c r="N42" s="22"/>
      <c r="O42" s="22"/>
      <c r="P42" s="22"/>
    </row>
    <row r="43" spans="1:16" ht="39" customHeight="1" thickBot="1" x14ac:dyDescent="0.25">
      <c r="A43" s="22"/>
      <c r="B43" s="40"/>
      <c r="C43" s="1160" t="s">
        <v>587</v>
      </c>
      <c r="D43" s="1160"/>
      <c r="E43" s="116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5EnPl0PRq+JO4ojqmo49986RTEVL1RH2SZKOWdledCy19x0Xj9HqIGKmXL45mr8TtEGuOmmedwJn+NTx0gZqw==" saltValue="OcvbQoYhMpfd75NnuPRX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2948</v>
      </c>
      <c r="L45" s="58">
        <v>2851</v>
      </c>
      <c r="M45" s="58">
        <v>2878</v>
      </c>
      <c r="N45" s="58">
        <v>2856</v>
      </c>
      <c r="O45" s="59">
        <v>3080</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530</v>
      </c>
      <c r="L46" s="62" t="s">
        <v>530</v>
      </c>
      <c r="M46" s="62" t="s">
        <v>530</v>
      </c>
      <c r="N46" s="62" t="s">
        <v>530</v>
      </c>
      <c r="O46" s="63" t="s">
        <v>530</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530</v>
      </c>
      <c r="L47" s="62" t="s">
        <v>530</v>
      </c>
      <c r="M47" s="62" t="s">
        <v>530</v>
      </c>
      <c r="N47" s="62" t="s">
        <v>530</v>
      </c>
      <c r="O47" s="63" t="s">
        <v>530</v>
      </c>
      <c r="P47" s="46"/>
      <c r="Q47" s="46"/>
      <c r="R47" s="46"/>
      <c r="S47" s="46"/>
      <c r="T47" s="46"/>
      <c r="U47" s="46"/>
    </row>
    <row r="48" spans="1:21" ht="30.75" customHeight="1" x14ac:dyDescent="0.2">
      <c r="A48" s="46"/>
      <c r="B48" s="1166"/>
      <c r="C48" s="1167"/>
      <c r="D48" s="60"/>
      <c r="E48" s="1172" t="s">
        <v>15</v>
      </c>
      <c r="F48" s="1172"/>
      <c r="G48" s="1172"/>
      <c r="H48" s="1172"/>
      <c r="I48" s="1172"/>
      <c r="J48" s="1173"/>
      <c r="K48" s="61">
        <v>104</v>
      </c>
      <c r="L48" s="62">
        <v>99</v>
      </c>
      <c r="M48" s="62">
        <v>96</v>
      </c>
      <c r="N48" s="62">
        <v>95</v>
      </c>
      <c r="O48" s="63">
        <v>92</v>
      </c>
      <c r="P48" s="46"/>
      <c r="Q48" s="46"/>
      <c r="R48" s="46"/>
      <c r="S48" s="46"/>
      <c r="T48" s="46"/>
      <c r="U48" s="46"/>
    </row>
    <row r="49" spans="1:21" ht="30.75" customHeight="1" x14ac:dyDescent="0.2">
      <c r="A49" s="46"/>
      <c r="B49" s="1166"/>
      <c r="C49" s="1167"/>
      <c r="D49" s="60"/>
      <c r="E49" s="1172" t="s">
        <v>16</v>
      </c>
      <c r="F49" s="1172"/>
      <c r="G49" s="1172"/>
      <c r="H49" s="1172"/>
      <c r="I49" s="1172"/>
      <c r="J49" s="1173"/>
      <c r="K49" s="61">
        <v>393</v>
      </c>
      <c r="L49" s="62">
        <v>392</v>
      </c>
      <c r="M49" s="62">
        <v>339</v>
      </c>
      <c r="N49" s="62">
        <v>359</v>
      </c>
      <c r="O49" s="63">
        <v>380</v>
      </c>
      <c r="P49" s="46"/>
      <c r="Q49" s="46"/>
      <c r="R49" s="46"/>
      <c r="S49" s="46"/>
      <c r="T49" s="46"/>
      <c r="U49" s="46"/>
    </row>
    <row r="50" spans="1:21" ht="30.75" customHeight="1" x14ac:dyDescent="0.2">
      <c r="A50" s="46"/>
      <c r="B50" s="1166"/>
      <c r="C50" s="1167"/>
      <c r="D50" s="60"/>
      <c r="E50" s="1172" t="s">
        <v>17</v>
      </c>
      <c r="F50" s="1172"/>
      <c r="G50" s="1172"/>
      <c r="H50" s="1172"/>
      <c r="I50" s="1172"/>
      <c r="J50" s="1173"/>
      <c r="K50" s="61">
        <v>11</v>
      </c>
      <c r="L50" s="62">
        <v>42</v>
      </c>
      <c r="M50" s="62">
        <v>74</v>
      </c>
      <c r="N50" s="62">
        <v>74</v>
      </c>
      <c r="O50" s="63">
        <v>74</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530</v>
      </c>
      <c r="L51" s="62" t="s">
        <v>530</v>
      </c>
      <c r="M51" s="62" t="s">
        <v>530</v>
      </c>
      <c r="N51" s="62" t="s">
        <v>530</v>
      </c>
      <c r="O51" s="63" t="s">
        <v>530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3137</v>
      </c>
      <c r="L52" s="62">
        <v>2984</v>
      </c>
      <c r="M52" s="62">
        <v>2909</v>
      </c>
      <c r="N52" s="62">
        <v>2993</v>
      </c>
      <c r="O52" s="63">
        <v>3054</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319</v>
      </c>
      <c r="L53" s="67">
        <v>400</v>
      </c>
      <c r="M53" s="67">
        <v>478</v>
      </c>
      <c r="N53" s="67">
        <v>391</v>
      </c>
      <c r="O53" s="68">
        <v>572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5">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d8Y62CyXPax41lfhd5Ji+XU7Chs3bQH3M7TWLJnaEXdFUlveRAf+M0ZGigYZMH848ac4WOfUfA8sLY9g3owEg==" saltValue="Qfjzy+yNzpbpgKYjBytO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571</v>
      </c>
      <c r="J40" s="101" t="s">
        <v>572</v>
      </c>
      <c r="K40" s="101" t="s">
        <v>573</v>
      </c>
      <c r="L40" s="101" t="s">
        <v>574</v>
      </c>
      <c r="M40" s="102" t="s">
        <v>575</v>
      </c>
    </row>
    <row r="41" spans="2:13" ht="27.75" customHeight="1" x14ac:dyDescent="0.2">
      <c r="B41" s="1195" t="s">
        <v>32</v>
      </c>
      <c r="C41" s="1196"/>
      <c r="D41" s="103"/>
      <c r="E41" s="1201" t="s">
        <v>33</v>
      </c>
      <c r="F41" s="1201"/>
      <c r="G41" s="1201"/>
      <c r="H41" s="1202"/>
      <c r="I41" s="338">
        <v>30221</v>
      </c>
      <c r="J41" s="339">
        <v>31024</v>
      </c>
      <c r="K41" s="339">
        <v>31055</v>
      </c>
      <c r="L41" s="339">
        <v>31615</v>
      </c>
      <c r="M41" s="340">
        <v>31159</v>
      </c>
    </row>
    <row r="42" spans="2:13" ht="27.75" customHeight="1" x14ac:dyDescent="0.2">
      <c r="B42" s="1197"/>
      <c r="C42" s="1198"/>
      <c r="D42" s="104"/>
      <c r="E42" s="1203" t="s">
        <v>34</v>
      </c>
      <c r="F42" s="1203"/>
      <c r="G42" s="1203"/>
      <c r="H42" s="1204"/>
      <c r="I42" s="341">
        <v>1265</v>
      </c>
      <c r="J42" s="342">
        <v>1234</v>
      </c>
      <c r="K42" s="342">
        <v>1155</v>
      </c>
      <c r="L42" s="342">
        <v>1081</v>
      </c>
      <c r="M42" s="343">
        <v>1007</v>
      </c>
    </row>
    <row r="43" spans="2:13" ht="27.75" customHeight="1" x14ac:dyDescent="0.2">
      <c r="B43" s="1197"/>
      <c r="C43" s="1198"/>
      <c r="D43" s="104"/>
      <c r="E43" s="1203" t="s">
        <v>35</v>
      </c>
      <c r="F43" s="1203"/>
      <c r="G43" s="1203"/>
      <c r="H43" s="1204"/>
      <c r="I43" s="341">
        <v>924</v>
      </c>
      <c r="J43" s="342">
        <v>942</v>
      </c>
      <c r="K43" s="342">
        <v>852</v>
      </c>
      <c r="L43" s="342">
        <v>834</v>
      </c>
      <c r="M43" s="343">
        <v>822</v>
      </c>
    </row>
    <row r="44" spans="2:13" ht="27.75" customHeight="1" x14ac:dyDescent="0.2">
      <c r="B44" s="1197"/>
      <c r="C44" s="1198"/>
      <c r="D44" s="104"/>
      <c r="E44" s="1203" t="s">
        <v>36</v>
      </c>
      <c r="F44" s="1203"/>
      <c r="G44" s="1203"/>
      <c r="H44" s="1204"/>
      <c r="I44" s="341">
        <v>4533</v>
      </c>
      <c r="J44" s="342">
        <v>4281</v>
      </c>
      <c r="K44" s="342">
        <v>4051</v>
      </c>
      <c r="L44" s="342">
        <v>3839</v>
      </c>
      <c r="M44" s="343">
        <v>3620</v>
      </c>
    </row>
    <row r="45" spans="2:13" ht="27.75" customHeight="1" x14ac:dyDescent="0.2">
      <c r="B45" s="1197"/>
      <c r="C45" s="1198"/>
      <c r="D45" s="104"/>
      <c r="E45" s="1203" t="s">
        <v>37</v>
      </c>
      <c r="F45" s="1203"/>
      <c r="G45" s="1203"/>
      <c r="H45" s="1204"/>
      <c r="I45" s="341">
        <v>4510</v>
      </c>
      <c r="J45" s="342">
        <v>4650</v>
      </c>
      <c r="K45" s="342">
        <v>4774</v>
      </c>
      <c r="L45" s="342">
        <v>5075</v>
      </c>
      <c r="M45" s="343">
        <v>5396</v>
      </c>
    </row>
    <row r="46" spans="2:13" ht="27.75" customHeight="1" x14ac:dyDescent="0.2">
      <c r="B46" s="1197"/>
      <c r="C46" s="1198"/>
      <c r="D46" s="105"/>
      <c r="E46" s="1203" t="s">
        <v>38</v>
      </c>
      <c r="F46" s="1203"/>
      <c r="G46" s="1203"/>
      <c r="H46" s="1204"/>
      <c r="I46" s="341">
        <v>4</v>
      </c>
      <c r="J46" s="342">
        <v>1</v>
      </c>
      <c r="K46" s="342" t="s">
        <v>530</v>
      </c>
      <c r="L46" s="342" t="s">
        <v>530</v>
      </c>
      <c r="M46" s="343">
        <v>2</v>
      </c>
    </row>
    <row r="47" spans="2:13" ht="27.75" customHeight="1" x14ac:dyDescent="0.2">
      <c r="B47" s="1197"/>
      <c r="C47" s="1198"/>
      <c r="D47" s="106"/>
      <c r="E47" s="1205" t="s">
        <v>39</v>
      </c>
      <c r="F47" s="1206"/>
      <c r="G47" s="1206"/>
      <c r="H47" s="1207"/>
      <c r="I47" s="341" t="s">
        <v>530</v>
      </c>
      <c r="J47" s="342" t="s">
        <v>530</v>
      </c>
      <c r="K47" s="342" t="s">
        <v>530</v>
      </c>
      <c r="L47" s="342" t="s">
        <v>530</v>
      </c>
      <c r="M47" s="343" t="s">
        <v>530</v>
      </c>
    </row>
    <row r="48" spans="2:13" ht="27.75" customHeight="1" x14ac:dyDescent="0.2">
      <c r="B48" s="1197"/>
      <c r="C48" s="1198"/>
      <c r="D48" s="104"/>
      <c r="E48" s="1203" t="s">
        <v>40</v>
      </c>
      <c r="F48" s="1203"/>
      <c r="G48" s="1203"/>
      <c r="H48" s="1204"/>
      <c r="I48" s="341" t="s">
        <v>530</v>
      </c>
      <c r="J48" s="342" t="s">
        <v>530</v>
      </c>
      <c r="K48" s="342" t="s">
        <v>530</v>
      </c>
      <c r="L48" s="342" t="s">
        <v>530</v>
      </c>
      <c r="M48" s="343" t="s">
        <v>530</v>
      </c>
    </row>
    <row r="49" spans="2:13" ht="27.75" customHeight="1" x14ac:dyDescent="0.2">
      <c r="B49" s="1199"/>
      <c r="C49" s="1200"/>
      <c r="D49" s="104"/>
      <c r="E49" s="1203" t="s">
        <v>41</v>
      </c>
      <c r="F49" s="1203"/>
      <c r="G49" s="1203"/>
      <c r="H49" s="1204"/>
      <c r="I49" s="341" t="s">
        <v>530</v>
      </c>
      <c r="J49" s="342" t="s">
        <v>530</v>
      </c>
      <c r="K49" s="342" t="s">
        <v>530</v>
      </c>
      <c r="L49" s="342" t="s">
        <v>530</v>
      </c>
      <c r="M49" s="343" t="s">
        <v>530</v>
      </c>
    </row>
    <row r="50" spans="2:13" ht="27.75" customHeight="1" x14ac:dyDescent="0.2">
      <c r="B50" s="1208" t="s">
        <v>42</v>
      </c>
      <c r="C50" s="1209"/>
      <c r="D50" s="107"/>
      <c r="E50" s="1203" t="s">
        <v>43</v>
      </c>
      <c r="F50" s="1203"/>
      <c r="G50" s="1203"/>
      <c r="H50" s="1204"/>
      <c r="I50" s="341">
        <v>17482</v>
      </c>
      <c r="J50" s="342">
        <v>15977</v>
      </c>
      <c r="K50" s="342">
        <v>15916</v>
      </c>
      <c r="L50" s="342">
        <v>17756</v>
      </c>
      <c r="M50" s="343">
        <v>18803</v>
      </c>
    </row>
    <row r="51" spans="2:13" ht="27.75" customHeight="1" x14ac:dyDescent="0.2">
      <c r="B51" s="1197"/>
      <c r="C51" s="1198"/>
      <c r="D51" s="104"/>
      <c r="E51" s="1203" t="s">
        <v>44</v>
      </c>
      <c r="F51" s="1203"/>
      <c r="G51" s="1203"/>
      <c r="H51" s="1204"/>
      <c r="I51" s="341">
        <v>3909</v>
      </c>
      <c r="J51" s="342">
        <v>3698</v>
      </c>
      <c r="K51" s="342">
        <v>3627</v>
      </c>
      <c r="L51" s="342">
        <v>3356</v>
      </c>
      <c r="M51" s="343">
        <v>4611</v>
      </c>
    </row>
    <row r="52" spans="2:13" ht="27.75" customHeight="1" x14ac:dyDescent="0.2">
      <c r="B52" s="1199"/>
      <c r="C52" s="1200"/>
      <c r="D52" s="104"/>
      <c r="E52" s="1203" t="s">
        <v>45</v>
      </c>
      <c r="F52" s="1203"/>
      <c r="G52" s="1203"/>
      <c r="H52" s="1204"/>
      <c r="I52" s="341">
        <v>31933</v>
      </c>
      <c r="J52" s="342">
        <v>31396</v>
      </c>
      <c r="K52" s="342">
        <v>30686</v>
      </c>
      <c r="L52" s="342">
        <v>30519</v>
      </c>
      <c r="M52" s="343">
        <v>29444</v>
      </c>
    </row>
    <row r="53" spans="2:13" ht="27.75" customHeight="1" thickBot="1" x14ac:dyDescent="0.25">
      <c r="B53" s="1210" t="s">
        <v>46</v>
      </c>
      <c r="C53" s="1211"/>
      <c r="D53" s="108"/>
      <c r="E53" s="1212" t="s">
        <v>47</v>
      </c>
      <c r="F53" s="1212"/>
      <c r="G53" s="1212"/>
      <c r="H53" s="1213"/>
      <c r="I53" s="344">
        <v>-11867</v>
      </c>
      <c r="J53" s="345">
        <v>-8940</v>
      </c>
      <c r="K53" s="345">
        <v>-8343</v>
      </c>
      <c r="L53" s="345">
        <v>-9187</v>
      </c>
      <c r="M53" s="346">
        <v>-10852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1w7ICxsCHyIoCrq5sLWwrZ2RpMP0y841A0P6czNXu414q5TEJjTu0B6cB5xl5cD7VTOIWcDDi5czZcUTHw2R5g==" saltValue="oWElbB9trRlgYfiRcXTy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573</v>
      </c>
      <c r="G54" s="117" t="s">
        <v>574</v>
      </c>
      <c r="H54" s="118" t="s">
        <v>575</v>
      </c>
    </row>
    <row r="55" spans="2:8" ht="52.5" customHeight="1" x14ac:dyDescent="0.2">
      <c r="B55" s="119"/>
      <c r="C55" s="1222" t="s">
        <v>50</v>
      </c>
      <c r="D55" s="1222"/>
      <c r="E55" s="1223"/>
      <c r="F55" s="120">
        <v>4044</v>
      </c>
      <c r="G55" s="120">
        <v>5126</v>
      </c>
      <c r="H55" s="121">
        <v>7925</v>
      </c>
    </row>
    <row r="56" spans="2:8" ht="52.5" customHeight="1" x14ac:dyDescent="0.2">
      <c r="B56" s="122"/>
      <c r="C56" s="1224" t="s">
        <v>51</v>
      </c>
      <c r="D56" s="1224"/>
      <c r="E56" s="1225"/>
      <c r="F56" s="123">
        <v>299</v>
      </c>
      <c r="G56" s="123">
        <v>1020</v>
      </c>
      <c r="H56" s="124">
        <v>1021</v>
      </c>
    </row>
    <row r="57" spans="2:8" ht="53.25" customHeight="1" x14ac:dyDescent="0.2">
      <c r="B57" s="122"/>
      <c r="C57" s="1226" t="s">
        <v>52</v>
      </c>
      <c r="D57" s="1226"/>
      <c r="E57" s="1227"/>
      <c r="F57" s="125">
        <v>7053</v>
      </c>
      <c r="G57" s="125">
        <v>7044</v>
      </c>
      <c r="H57" s="126">
        <v>6935</v>
      </c>
    </row>
    <row r="58" spans="2:8" ht="45.75" customHeight="1" x14ac:dyDescent="0.2">
      <c r="B58" s="127"/>
      <c r="C58" s="1214" t="s">
        <v>611</v>
      </c>
      <c r="D58" s="1215"/>
      <c r="E58" s="1216"/>
      <c r="F58" s="347">
        <v>5298</v>
      </c>
      <c r="G58" s="347">
        <v>5308</v>
      </c>
      <c r="H58" s="348">
        <v>5317</v>
      </c>
    </row>
    <row r="59" spans="2:8" ht="45.75" customHeight="1" x14ac:dyDescent="0.2">
      <c r="B59" s="127"/>
      <c r="C59" s="1214" t="s">
        <v>612</v>
      </c>
      <c r="D59" s="1215"/>
      <c r="E59" s="1216"/>
      <c r="F59" s="347">
        <v>563</v>
      </c>
      <c r="G59" s="347">
        <v>564</v>
      </c>
      <c r="H59" s="348">
        <v>458</v>
      </c>
    </row>
    <row r="60" spans="2:8" ht="45.75" customHeight="1" x14ac:dyDescent="0.2">
      <c r="B60" s="127"/>
      <c r="C60" s="1214" t="s">
        <v>613</v>
      </c>
      <c r="D60" s="1215"/>
      <c r="E60" s="1216"/>
      <c r="F60" s="347">
        <v>398</v>
      </c>
      <c r="G60" s="347">
        <v>359</v>
      </c>
      <c r="H60" s="348">
        <v>364</v>
      </c>
    </row>
    <row r="61" spans="2:8" ht="45.75" customHeight="1" x14ac:dyDescent="0.2">
      <c r="B61" s="127"/>
      <c r="C61" s="1214" t="s">
        <v>614</v>
      </c>
      <c r="D61" s="1215"/>
      <c r="E61" s="1216"/>
      <c r="F61" s="347">
        <v>288</v>
      </c>
      <c r="G61" s="347">
        <v>290</v>
      </c>
      <c r="H61" s="348">
        <v>267</v>
      </c>
    </row>
    <row r="62" spans="2:8" ht="45.75" customHeight="1" thickBot="1" x14ac:dyDescent="0.25">
      <c r="B62" s="128"/>
      <c r="C62" s="1217" t="s">
        <v>615</v>
      </c>
      <c r="D62" s="1218"/>
      <c r="E62" s="1219"/>
      <c r="F62" s="349">
        <v>158</v>
      </c>
      <c r="G62" s="349">
        <v>159</v>
      </c>
      <c r="H62" s="350">
        <v>160</v>
      </c>
    </row>
    <row r="63" spans="2:8" ht="52.5" customHeight="1" thickBot="1" x14ac:dyDescent="0.25">
      <c r="B63" s="129"/>
      <c r="C63" s="1220" t="s">
        <v>53</v>
      </c>
      <c r="D63" s="1220"/>
      <c r="E63" s="1221"/>
      <c r="F63" s="130">
        <v>11395</v>
      </c>
      <c r="G63" s="130">
        <v>13189</v>
      </c>
      <c r="H63" s="131">
        <v>15880</v>
      </c>
    </row>
    <row r="64" spans="2:8" ht="13.2" x14ac:dyDescent="0.2"/>
  </sheetData>
  <sheetProtection algorithmName="SHA-512" hashValue="+pOmcR36gH0aGozqhTHKLgPKfb8mfIjgz6gQqhARb8VEcMDHEmKV/OEkYovn/9llWt7fi2mmzzlWUDnuYweGIA==" saltValue="3pUFcFXyZc2rxxi4l4Xt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E66F-904A-4A9D-AEA2-591F8029DB53}">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1" customWidth="1"/>
    <col min="2" max="107" width="2.44140625" style="251" customWidth="1"/>
    <col min="108" max="108" width="6.109375" style="257" customWidth="1"/>
    <col min="109" max="109" width="5.88671875" style="255" customWidth="1"/>
    <col min="110" max="16384" width="8.6640625" style="251" hidden="1"/>
  </cols>
  <sheetData>
    <row r="1" spans="1:109" ht="42.75" customHeight="1" x14ac:dyDescent="0.2">
      <c r="A1" s="351"/>
      <c r="B1" s="352"/>
      <c r="DD1" s="251"/>
      <c r="DE1" s="251"/>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ht="13.2" x14ac:dyDescent="0.2">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ht="13.2" x14ac:dyDescent="0.2">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ht="13.2" x14ac:dyDescent="0.2">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ht="13.2" x14ac:dyDescent="0.2">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1"/>
      <c r="DE19" s="251"/>
    </row>
    <row r="20" spans="1:109" ht="13.2" x14ac:dyDescent="0.2">
      <c r="DD20" s="251"/>
      <c r="DE20" s="251"/>
    </row>
    <row r="21" spans="1:109" ht="17.25" customHeight="1" x14ac:dyDescent="0.2">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2">
      <c r="B22" s="255"/>
    </row>
    <row r="23" spans="1:109" ht="13.2" x14ac:dyDescent="0.2">
      <c r="B23" s="255"/>
    </row>
    <row r="24" spans="1:109" ht="13.2" x14ac:dyDescent="0.2">
      <c r="B24" s="255"/>
    </row>
    <row r="25" spans="1:109" ht="13.2" x14ac:dyDescent="0.2">
      <c r="B25" s="255"/>
    </row>
    <row r="26" spans="1:109" ht="13.2" x14ac:dyDescent="0.2">
      <c r="B26" s="255"/>
    </row>
    <row r="27" spans="1:109" ht="13.2" x14ac:dyDescent="0.2">
      <c r="B27" s="255"/>
    </row>
    <row r="28" spans="1:109" ht="13.2" x14ac:dyDescent="0.2">
      <c r="B28" s="255"/>
    </row>
    <row r="29" spans="1:109" ht="13.2" x14ac:dyDescent="0.2">
      <c r="B29" s="255"/>
    </row>
    <row r="30" spans="1:109" ht="13.2" x14ac:dyDescent="0.2">
      <c r="B30" s="255"/>
    </row>
    <row r="31" spans="1:109" ht="13.2" x14ac:dyDescent="0.2">
      <c r="B31" s="255"/>
    </row>
    <row r="32" spans="1:109" ht="13.2" x14ac:dyDescent="0.2">
      <c r="B32" s="255"/>
    </row>
    <row r="33" spans="2:109" ht="13.2" x14ac:dyDescent="0.2">
      <c r="B33" s="255"/>
    </row>
    <row r="34" spans="2:109" ht="13.2" x14ac:dyDescent="0.2">
      <c r="B34" s="255"/>
    </row>
    <row r="35" spans="2:109" ht="13.2" x14ac:dyDescent="0.2">
      <c r="B35" s="255"/>
    </row>
    <row r="36" spans="2:109" ht="13.2" x14ac:dyDescent="0.2">
      <c r="B36" s="255"/>
    </row>
    <row r="37" spans="2:109" ht="13.2" x14ac:dyDescent="0.2">
      <c r="B37" s="255"/>
    </row>
    <row r="38" spans="2:109" ht="13.2" x14ac:dyDescent="0.2">
      <c r="B38" s="255"/>
    </row>
    <row r="39" spans="2:109" ht="13.2" x14ac:dyDescent="0.2">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ht="13.2" x14ac:dyDescent="0.2">
      <c r="B40" s="356"/>
      <c r="DD40" s="356"/>
      <c r="DE40" s="251"/>
    </row>
    <row r="41" spans="2:109" ht="16.2" x14ac:dyDescent="0.2">
      <c r="B41" s="252" t="s">
        <v>616</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ht="13.2" x14ac:dyDescent="0.2">
      <c r="B42" s="255"/>
      <c r="G42" s="357"/>
      <c r="I42" s="358"/>
      <c r="J42" s="358"/>
      <c r="K42" s="358"/>
      <c r="AM42" s="357"/>
      <c r="AN42" s="357" t="s">
        <v>617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5"/>
      <c r="AN43" s="1228" t="s">
        <v>618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5"/>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5"/>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5"/>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5"/>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5"/>
      <c r="AN49" s="251" t="s">
        <v>619</v>
      </c>
    </row>
    <row r="50" spans="1:109" ht="13.2" x14ac:dyDescent="0.2">
      <c r="B50" s="255"/>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571</v>
      </c>
      <c r="BQ50" s="1241"/>
      <c r="BR50" s="1241"/>
      <c r="BS50" s="1241"/>
      <c r="BT50" s="1241"/>
      <c r="BU50" s="1241"/>
      <c r="BV50" s="1241"/>
      <c r="BW50" s="1241"/>
      <c r="BX50" s="1241" t="s">
        <v>572</v>
      </c>
      <c r="BY50" s="1241"/>
      <c r="BZ50" s="1241"/>
      <c r="CA50" s="1241"/>
      <c r="CB50" s="1241"/>
      <c r="CC50" s="1241"/>
      <c r="CD50" s="1241"/>
      <c r="CE50" s="1241"/>
      <c r="CF50" s="1241" t="s">
        <v>573</v>
      </c>
      <c r="CG50" s="1241"/>
      <c r="CH50" s="1241"/>
      <c r="CI50" s="1241"/>
      <c r="CJ50" s="1241"/>
      <c r="CK50" s="1241"/>
      <c r="CL50" s="1241"/>
      <c r="CM50" s="1241"/>
      <c r="CN50" s="1241" t="s">
        <v>574</v>
      </c>
      <c r="CO50" s="1241"/>
      <c r="CP50" s="1241"/>
      <c r="CQ50" s="1241"/>
      <c r="CR50" s="1241"/>
      <c r="CS50" s="1241"/>
      <c r="CT50" s="1241"/>
      <c r="CU50" s="1241"/>
      <c r="CV50" s="1241" t="s">
        <v>575</v>
      </c>
      <c r="CW50" s="1241"/>
      <c r="CX50" s="1241"/>
      <c r="CY50" s="1241"/>
      <c r="CZ50" s="1241"/>
      <c r="DA50" s="1241"/>
      <c r="DB50" s="1241"/>
      <c r="DC50" s="1241"/>
    </row>
    <row r="51" spans="1:109" ht="13.5" customHeight="1" x14ac:dyDescent="0.2">
      <c r="B51" s="255"/>
      <c r="G51" s="1247"/>
      <c r="H51" s="1247"/>
      <c r="I51" s="1245"/>
      <c r="J51" s="1245"/>
      <c r="K51" s="1243"/>
      <c r="L51" s="1243"/>
      <c r="M51" s="1243"/>
      <c r="N51" s="1243"/>
      <c r="AM51" s="359"/>
      <c r="AN51" s="1244" t="s">
        <v>620</v>
      </c>
      <c r="AO51" s="1244"/>
      <c r="AP51" s="1244"/>
      <c r="AQ51" s="1244"/>
      <c r="AR51" s="1244"/>
      <c r="AS51" s="1244"/>
      <c r="AT51" s="1244"/>
      <c r="AU51" s="1244"/>
      <c r="AV51" s="1244"/>
      <c r="AW51" s="1244"/>
      <c r="AX51" s="1244"/>
      <c r="AY51" s="1244"/>
      <c r="AZ51" s="1244"/>
      <c r="BA51" s="1244"/>
      <c r="BB51" s="1244" t="s">
        <v>621</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5"/>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5"/>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622</v>
      </c>
      <c r="BC53" s="1244"/>
      <c r="BD53" s="1244"/>
      <c r="BE53" s="1244"/>
      <c r="BF53" s="1244"/>
      <c r="BG53" s="1244"/>
      <c r="BH53" s="1244"/>
      <c r="BI53" s="1244"/>
      <c r="BJ53" s="1244"/>
      <c r="BK53" s="1244"/>
      <c r="BL53" s="1244"/>
      <c r="BM53" s="1244"/>
      <c r="BN53" s="1244"/>
      <c r="BO53" s="1244"/>
      <c r="BP53" s="1242">
        <v>51.5</v>
      </c>
      <c r="BQ53" s="1242"/>
      <c r="BR53" s="1242"/>
      <c r="BS53" s="1242"/>
      <c r="BT53" s="1242"/>
      <c r="BU53" s="1242"/>
      <c r="BV53" s="1242"/>
      <c r="BW53" s="1242"/>
      <c r="BX53" s="1242">
        <v>52.7</v>
      </c>
      <c r="BY53" s="1242"/>
      <c r="BZ53" s="1242"/>
      <c r="CA53" s="1242"/>
      <c r="CB53" s="1242"/>
      <c r="CC53" s="1242"/>
      <c r="CD53" s="1242"/>
      <c r="CE53" s="1242"/>
      <c r="CF53" s="1242">
        <v>54.2</v>
      </c>
      <c r="CG53" s="1242"/>
      <c r="CH53" s="1242"/>
      <c r="CI53" s="1242"/>
      <c r="CJ53" s="1242"/>
      <c r="CK53" s="1242"/>
      <c r="CL53" s="1242"/>
      <c r="CM53" s="1242"/>
      <c r="CN53" s="1242">
        <v>55.5</v>
      </c>
      <c r="CO53" s="1242"/>
      <c r="CP53" s="1242"/>
      <c r="CQ53" s="1242"/>
      <c r="CR53" s="1242"/>
      <c r="CS53" s="1242"/>
      <c r="CT53" s="1242"/>
      <c r="CU53" s="1242"/>
      <c r="CV53" s="1242">
        <v>56.6</v>
      </c>
      <c r="CW53" s="1242"/>
      <c r="CX53" s="1242"/>
      <c r="CY53" s="1242"/>
      <c r="CZ53" s="1242"/>
      <c r="DA53" s="1242"/>
      <c r="DB53" s="1242"/>
      <c r="DC53" s="1242"/>
    </row>
    <row r="54" spans="1:109" ht="13.2" x14ac:dyDescent="0.2">
      <c r="A54" s="358"/>
      <c r="B54" s="255"/>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5"/>
      <c r="G55" s="1237"/>
      <c r="H55" s="1237"/>
      <c r="I55" s="1237"/>
      <c r="J55" s="1237"/>
      <c r="K55" s="1243"/>
      <c r="L55" s="1243"/>
      <c r="M55" s="1243"/>
      <c r="N55" s="1243"/>
      <c r="AN55" s="1241" t="s">
        <v>623</v>
      </c>
      <c r="AO55" s="1241"/>
      <c r="AP55" s="1241"/>
      <c r="AQ55" s="1241"/>
      <c r="AR55" s="1241"/>
      <c r="AS55" s="1241"/>
      <c r="AT55" s="1241"/>
      <c r="AU55" s="1241"/>
      <c r="AV55" s="1241"/>
      <c r="AW55" s="1241"/>
      <c r="AX55" s="1241"/>
      <c r="AY55" s="1241"/>
      <c r="AZ55" s="1241"/>
      <c r="BA55" s="1241"/>
      <c r="BB55" s="1244" t="s">
        <v>621</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5"/>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1"/>
      <c r="AN57" s="1241"/>
      <c r="AO57" s="1241"/>
      <c r="AP57" s="1241"/>
      <c r="AQ57" s="1241"/>
      <c r="AR57" s="1241"/>
      <c r="AS57" s="1241"/>
      <c r="AT57" s="1241"/>
      <c r="AU57" s="1241"/>
      <c r="AV57" s="1241"/>
      <c r="AW57" s="1241"/>
      <c r="AX57" s="1241"/>
      <c r="AY57" s="1241"/>
      <c r="AZ57" s="1241"/>
      <c r="BA57" s="1241"/>
      <c r="BB57" s="1244" t="s">
        <v>622</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1"/>
      <c r="B58" s="362"/>
      <c r="G58" s="1237"/>
      <c r="H58" s="1237"/>
      <c r="I58" s="1246"/>
      <c r="J58" s="1246"/>
      <c r="K58" s="1243"/>
      <c r="L58" s="1243"/>
      <c r="M58" s="1243"/>
      <c r="N58" s="1243"/>
      <c r="AM58" s="251"/>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6.2" x14ac:dyDescent="0.2">
      <c r="B63" s="308" t="s">
        <v>624</v>
      </c>
    </row>
    <row r="64" spans="1:109" ht="13.2" x14ac:dyDescent="0.2">
      <c r="B64" s="255"/>
      <c r="G64" s="357"/>
      <c r="I64" s="369"/>
      <c r="J64" s="369"/>
      <c r="K64" s="369"/>
      <c r="L64" s="369"/>
      <c r="M64" s="369"/>
      <c r="N64" s="370"/>
      <c r="AM64" s="357"/>
      <c r="AN64" s="357" t="s">
        <v>617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5"/>
      <c r="AN65" s="1228" t="s">
        <v>625</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5"/>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5"/>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5"/>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5"/>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5"/>
      <c r="G71" s="374"/>
      <c r="I71" s="375"/>
      <c r="J71" s="372"/>
      <c r="K71" s="372"/>
      <c r="L71" s="373"/>
      <c r="M71" s="372"/>
      <c r="N71" s="373"/>
      <c r="AM71" s="374"/>
      <c r="AN71" s="251" t="s">
        <v>619</v>
      </c>
    </row>
    <row r="72" spans="2:107" ht="13.2" x14ac:dyDescent="0.2">
      <c r="B72" s="255"/>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571</v>
      </c>
      <c r="BQ72" s="1241"/>
      <c r="BR72" s="1241"/>
      <c r="BS72" s="1241"/>
      <c r="BT72" s="1241"/>
      <c r="BU72" s="1241"/>
      <c r="BV72" s="1241"/>
      <c r="BW72" s="1241"/>
      <c r="BX72" s="1241" t="s">
        <v>572</v>
      </c>
      <c r="BY72" s="1241"/>
      <c r="BZ72" s="1241"/>
      <c r="CA72" s="1241"/>
      <c r="CB72" s="1241"/>
      <c r="CC72" s="1241"/>
      <c r="CD72" s="1241"/>
      <c r="CE72" s="1241"/>
      <c r="CF72" s="1241" t="s">
        <v>573</v>
      </c>
      <c r="CG72" s="1241"/>
      <c r="CH72" s="1241"/>
      <c r="CI72" s="1241"/>
      <c r="CJ72" s="1241"/>
      <c r="CK72" s="1241"/>
      <c r="CL72" s="1241"/>
      <c r="CM72" s="1241"/>
      <c r="CN72" s="1241" t="s">
        <v>574</v>
      </c>
      <c r="CO72" s="1241"/>
      <c r="CP72" s="1241"/>
      <c r="CQ72" s="1241"/>
      <c r="CR72" s="1241"/>
      <c r="CS72" s="1241"/>
      <c r="CT72" s="1241"/>
      <c r="CU72" s="1241"/>
      <c r="CV72" s="1241" t="s">
        <v>575</v>
      </c>
      <c r="CW72" s="1241"/>
      <c r="CX72" s="1241"/>
      <c r="CY72" s="1241"/>
      <c r="CZ72" s="1241"/>
      <c r="DA72" s="1241"/>
      <c r="DB72" s="1241"/>
      <c r="DC72" s="1241"/>
    </row>
    <row r="73" spans="2:107" ht="13.2" x14ac:dyDescent="0.2">
      <c r="B73" s="255"/>
      <c r="G73" s="1247"/>
      <c r="H73" s="1247"/>
      <c r="I73" s="1247"/>
      <c r="J73" s="1247"/>
      <c r="K73" s="1248"/>
      <c r="L73" s="1248"/>
      <c r="M73" s="1248"/>
      <c r="N73" s="1248"/>
      <c r="AM73" s="359"/>
      <c r="AN73" s="1244" t="s">
        <v>620</v>
      </c>
      <c r="AO73" s="1244"/>
      <c r="AP73" s="1244"/>
      <c r="AQ73" s="1244"/>
      <c r="AR73" s="1244"/>
      <c r="AS73" s="1244"/>
      <c r="AT73" s="1244"/>
      <c r="AU73" s="1244"/>
      <c r="AV73" s="1244"/>
      <c r="AW73" s="1244"/>
      <c r="AX73" s="1244"/>
      <c r="AY73" s="1244"/>
      <c r="AZ73" s="1244"/>
      <c r="BA73" s="1244"/>
      <c r="BB73" s="1244" t="s">
        <v>621</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5"/>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5"/>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626</v>
      </c>
      <c r="BC75" s="1244"/>
      <c r="BD75" s="1244"/>
      <c r="BE75" s="1244"/>
      <c r="BF75" s="1244"/>
      <c r="BG75" s="1244"/>
      <c r="BH75" s="1244"/>
      <c r="BI75" s="1244"/>
      <c r="BJ75" s="1244"/>
      <c r="BK75" s="1244"/>
      <c r="BL75" s="1244"/>
      <c r="BM75" s="1244"/>
      <c r="BN75" s="1244"/>
      <c r="BO75" s="1244"/>
      <c r="BP75" s="1242">
        <v>1.9</v>
      </c>
      <c r="BQ75" s="1242"/>
      <c r="BR75" s="1242"/>
      <c r="BS75" s="1242"/>
      <c r="BT75" s="1242"/>
      <c r="BU75" s="1242"/>
      <c r="BV75" s="1242"/>
      <c r="BW75" s="1242"/>
      <c r="BX75" s="1242">
        <v>1.6</v>
      </c>
      <c r="BY75" s="1242"/>
      <c r="BZ75" s="1242"/>
      <c r="CA75" s="1242"/>
      <c r="CB75" s="1242"/>
      <c r="CC75" s="1242"/>
      <c r="CD75" s="1242"/>
      <c r="CE75" s="1242"/>
      <c r="CF75" s="1242">
        <v>1.4</v>
      </c>
      <c r="CG75" s="1242"/>
      <c r="CH75" s="1242"/>
      <c r="CI75" s="1242"/>
      <c r="CJ75" s="1242"/>
      <c r="CK75" s="1242"/>
      <c r="CL75" s="1242"/>
      <c r="CM75" s="1242"/>
      <c r="CN75" s="1242">
        <v>1.4</v>
      </c>
      <c r="CO75" s="1242"/>
      <c r="CP75" s="1242"/>
      <c r="CQ75" s="1242"/>
      <c r="CR75" s="1242"/>
      <c r="CS75" s="1242"/>
      <c r="CT75" s="1242"/>
      <c r="CU75" s="1242"/>
      <c r="CV75" s="1242">
        <v>1.6</v>
      </c>
      <c r="CW75" s="1242"/>
      <c r="CX75" s="1242"/>
      <c r="CY75" s="1242"/>
      <c r="CZ75" s="1242"/>
      <c r="DA75" s="1242"/>
      <c r="DB75" s="1242"/>
      <c r="DC75" s="1242"/>
    </row>
    <row r="76" spans="2:107" ht="13.2" x14ac:dyDescent="0.2">
      <c r="B76" s="255"/>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5"/>
      <c r="G77" s="1237"/>
      <c r="H77" s="1237"/>
      <c r="I77" s="1237"/>
      <c r="J77" s="1237"/>
      <c r="K77" s="1248"/>
      <c r="L77" s="1248"/>
      <c r="M77" s="1248"/>
      <c r="N77" s="1248"/>
      <c r="AN77" s="1241" t="s">
        <v>623</v>
      </c>
      <c r="AO77" s="1241"/>
      <c r="AP77" s="1241"/>
      <c r="AQ77" s="1241"/>
      <c r="AR77" s="1241"/>
      <c r="AS77" s="1241"/>
      <c r="AT77" s="1241"/>
      <c r="AU77" s="1241"/>
      <c r="AV77" s="1241"/>
      <c r="AW77" s="1241"/>
      <c r="AX77" s="1241"/>
      <c r="AY77" s="1241"/>
      <c r="AZ77" s="1241"/>
      <c r="BA77" s="1241"/>
      <c r="BB77" s="1244" t="s">
        <v>621</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5"/>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5"/>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626</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5"/>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5"/>
    </row>
    <row r="82" spans="2:109" ht="16.2" x14ac:dyDescent="0.2">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ht="13.2" x14ac:dyDescent="0.2">
      <c r="DD84" s="251"/>
      <c r="DE84" s="251"/>
    </row>
    <row r="85" spans="2:109" ht="13.2" x14ac:dyDescent="0.2">
      <c r="DD85" s="251"/>
      <c r="DE85" s="251"/>
    </row>
  </sheetData>
  <sheetProtection algorithmName="SHA-512" hashValue="nhdQ5bZO5mnWjr1unDt4cSqC0X7Y5msbwI6eG3zeZoKiomYYAYnXYRP/1zf7tvYyBhmFkHaSw+SOowiYFHvG9g==" saltValue="3CetWgXMfIU1s6E3VeDx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3D3D-5454-4D61-B68C-D1F3895C6C25}">
  <sheetPr codeName="Sheet11">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1:34"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ht="13.2" x14ac:dyDescent="0.2">
      <c r="S2" s="249"/>
      <c r="AH2" s="249"/>
    </row>
    <row r="3" spans="1: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ht="13.2" x14ac:dyDescent="0.2"/>
    <row r="5" spans="1:34" ht="13.2" x14ac:dyDescent="0.2"/>
    <row r="6" spans="1:34" ht="13.2" x14ac:dyDescent="0.2"/>
    <row r="7" spans="1:34" ht="13.2" x14ac:dyDescent="0.2"/>
    <row r="8" spans="1:34" ht="13.2" x14ac:dyDescent="0.2"/>
    <row r="9" spans="1:34" ht="13.2" x14ac:dyDescent="0.2">
      <c r="AH9" s="24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518</v>
      </c>
    </row>
  </sheetData>
  <sheetProtection algorithmName="SHA-512" hashValue="BpO0xK4p97s5Gp/Ldx5OeNID+PXHng2Zvf+VHnUgojnRJeIAu8+w/rt+0cMyeqONM/6ICEs9F3F3YKosdRFnng==" saltValue="P2L6+CtuKd2257fFxRJ7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3AB3-DBD5-415A-A163-F2DBDE8ADD5F}">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0" customWidth="1"/>
    <col min="35" max="122" width="2.44140625" style="249" customWidth="1"/>
    <col min="123" max="16384" width="2.44140625" style="249" hidden="1"/>
  </cols>
  <sheetData>
    <row r="1" spans="2:34" ht="13.5" customHeight="1"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13.2" x14ac:dyDescent="0.2">
      <c r="S2" s="249"/>
      <c r="AH2" s="249"/>
    </row>
    <row r="3" spans="2:34" ht="13.2" x14ac:dyDescent="0.2">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ht="13.2" x14ac:dyDescent="0.2"/>
    <row r="5" spans="2:34" ht="13.2" x14ac:dyDescent="0.2"/>
    <row r="6" spans="2:34" ht="13.2" x14ac:dyDescent="0.2"/>
    <row r="7" spans="2:34" ht="13.2" x14ac:dyDescent="0.2"/>
    <row r="8" spans="2:34" ht="13.2" x14ac:dyDescent="0.2"/>
    <row r="9" spans="2:34" ht="13.2" x14ac:dyDescent="0.2">
      <c r="AH9" s="24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9"/>
    </row>
    <row r="18" spans="12:34" ht="13.2" x14ac:dyDescent="0.2"/>
    <row r="19" spans="12:34" ht="13.2" x14ac:dyDescent="0.2"/>
    <row r="20" spans="12:34" ht="13.2" x14ac:dyDescent="0.2">
      <c r="AH20" s="249"/>
    </row>
    <row r="21" spans="12:34" ht="13.2" x14ac:dyDescent="0.2">
      <c r="AH21" s="249"/>
    </row>
    <row r="22" spans="12:34" ht="13.2" x14ac:dyDescent="0.2"/>
    <row r="23" spans="12:34" ht="13.2" x14ac:dyDescent="0.2"/>
    <row r="24" spans="12:34" ht="13.2" x14ac:dyDescent="0.2">
      <c r="Q24" s="249"/>
    </row>
    <row r="25" spans="12:34" ht="13.2" x14ac:dyDescent="0.2"/>
    <row r="26" spans="12:34" ht="13.2" x14ac:dyDescent="0.2"/>
    <row r="27" spans="12:34" ht="13.2" x14ac:dyDescent="0.2"/>
    <row r="28" spans="12:34" ht="13.2" x14ac:dyDescent="0.2">
      <c r="O28" s="249"/>
      <c r="T28" s="249"/>
      <c r="AH28" s="249"/>
    </row>
    <row r="29" spans="12:34" ht="13.2" x14ac:dyDescent="0.2"/>
    <row r="30" spans="12:34" ht="13.2" x14ac:dyDescent="0.2"/>
    <row r="31" spans="12:34" ht="13.2" x14ac:dyDescent="0.2">
      <c r="Q31" s="249"/>
    </row>
    <row r="32" spans="12:34" ht="13.2" x14ac:dyDescent="0.2">
      <c r="L32" s="249"/>
    </row>
    <row r="33" spans="2:34" ht="13.2" x14ac:dyDescent="0.2">
      <c r="C33" s="249"/>
      <c r="E33" s="249"/>
      <c r="G33" s="249"/>
      <c r="I33" s="249"/>
      <c r="X33" s="249"/>
    </row>
    <row r="34" spans="2:34" ht="13.2" x14ac:dyDescent="0.2">
      <c r="B34" s="249"/>
      <c r="P34" s="249"/>
      <c r="R34" s="249"/>
      <c r="T34" s="249"/>
    </row>
    <row r="35" spans="2:34" ht="13.2" x14ac:dyDescent="0.2">
      <c r="D35" s="249"/>
      <c r="W35" s="249"/>
      <c r="AC35" s="249"/>
      <c r="AD35" s="249"/>
      <c r="AE35" s="249"/>
      <c r="AF35" s="249"/>
      <c r="AG35" s="249"/>
      <c r="AH35" s="249"/>
    </row>
    <row r="36" spans="2:34" ht="13.2" x14ac:dyDescent="0.2">
      <c r="H36" s="249"/>
      <c r="J36" s="249"/>
      <c r="K36" s="249"/>
      <c r="M36" s="249"/>
      <c r="Y36" s="249"/>
      <c r="Z36" s="249"/>
      <c r="AA36" s="249"/>
      <c r="AB36" s="249"/>
      <c r="AC36" s="249"/>
      <c r="AD36" s="249"/>
      <c r="AE36" s="249"/>
      <c r="AF36" s="249"/>
      <c r="AG36" s="249"/>
      <c r="AH36" s="249"/>
    </row>
    <row r="37" spans="2:34" ht="13.2" x14ac:dyDescent="0.2">
      <c r="AH37" s="249"/>
    </row>
    <row r="38" spans="2:34" ht="13.2" x14ac:dyDescent="0.2">
      <c r="AG38" s="249"/>
      <c r="AH38" s="249"/>
    </row>
    <row r="39" spans="2:34" ht="13.2" x14ac:dyDescent="0.2"/>
    <row r="40" spans="2:34" ht="13.2" x14ac:dyDescent="0.2">
      <c r="X40" s="249"/>
    </row>
    <row r="41" spans="2:34" ht="13.2" x14ac:dyDescent="0.2">
      <c r="R41" s="249"/>
    </row>
    <row r="42" spans="2:34" ht="13.2" x14ac:dyDescent="0.2">
      <c r="W42" s="249"/>
    </row>
    <row r="43" spans="2:34" ht="13.2" x14ac:dyDescent="0.2">
      <c r="Y43" s="249"/>
      <c r="Z43" s="249"/>
      <c r="AA43" s="249"/>
      <c r="AB43" s="249"/>
      <c r="AC43" s="249"/>
      <c r="AD43" s="249"/>
      <c r="AE43" s="249"/>
      <c r="AF43" s="249"/>
      <c r="AG43" s="249"/>
      <c r="AH43" s="249"/>
    </row>
    <row r="44" spans="2:34" ht="13.2" x14ac:dyDescent="0.2">
      <c r="AH44" s="249"/>
    </row>
    <row r="45" spans="2:34" ht="13.2" x14ac:dyDescent="0.2">
      <c r="X45" s="249"/>
    </row>
    <row r="46" spans="2:34" ht="13.2" x14ac:dyDescent="0.2"/>
    <row r="47" spans="2:34" ht="13.2" x14ac:dyDescent="0.2"/>
    <row r="48" spans="2:34" ht="13.2" x14ac:dyDescent="0.2">
      <c r="W48" s="249"/>
      <c r="Y48" s="249"/>
      <c r="Z48" s="249"/>
      <c r="AA48" s="249"/>
      <c r="AB48" s="249"/>
      <c r="AC48" s="249"/>
      <c r="AD48" s="249"/>
      <c r="AE48" s="249"/>
      <c r="AF48" s="249"/>
      <c r="AG48" s="249"/>
      <c r="AH48" s="249"/>
    </row>
    <row r="49" spans="28:34" ht="13.2" x14ac:dyDescent="0.2"/>
    <row r="50" spans="28:34" ht="13.2" x14ac:dyDescent="0.2">
      <c r="AE50" s="249"/>
      <c r="AF50" s="249"/>
      <c r="AG50" s="249"/>
      <c r="AH50" s="249"/>
    </row>
    <row r="51" spans="28:34" ht="13.2" x14ac:dyDescent="0.2">
      <c r="AC51" s="249"/>
      <c r="AD51" s="249"/>
      <c r="AE51" s="249"/>
      <c r="AF51" s="249"/>
      <c r="AG51" s="249"/>
      <c r="AH51" s="249"/>
    </row>
    <row r="52" spans="28:34" ht="13.2" x14ac:dyDescent="0.2"/>
    <row r="53" spans="28:34" ht="13.2" x14ac:dyDescent="0.2">
      <c r="AF53" s="249"/>
      <c r="AG53" s="249"/>
      <c r="AH53" s="249"/>
    </row>
    <row r="54" spans="28:34" ht="13.2" x14ac:dyDescent="0.2">
      <c r="AH54" s="249"/>
    </row>
    <row r="55" spans="28:34" ht="13.2" x14ac:dyDescent="0.2"/>
    <row r="56" spans="28:34" ht="13.2" x14ac:dyDescent="0.2">
      <c r="AB56" s="249"/>
      <c r="AC56" s="249"/>
      <c r="AD56" s="249"/>
      <c r="AE56" s="249"/>
      <c r="AF56" s="249"/>
      <c r="AG56" s="249"/>
      <c r="AH56" s="249"/>
    </row>
    <row r="57" spans="28:34" ht="13.2" x14ac:dyDescent="0.2">
      <c r="AH57" s="249"/>
    </row>
    <row r="58" spans="28:34" ht="13.2" x14ac:dyDescent="0.2">
      <c r="AH58" s="249"/>
    </row>
    <row r="59" spans="28:34" ht="13.2" x14ac:dyDescent="0.2">
      <c r="AG59" s="249"/>
      <c r="AH59" s="249"/>
    </row>
    <row r="60" spans="28:34" ht="13.2" x14ac:dyDescent="0.2"/>
    <row r="61" spans="28:34" ht="13.2" x14ac:dyDescent="0.2"/>
    <row r="62" spans="28:34" ht="13.2" x14ac:dyDescent="0.2"/>
    <row r="63" spans="28:34" ht="13.2" x14ac:dyDescent="0.2">
      <c r="AH63" s="249"/>
    </row>
    <row r="64" spans="28:34" ht="13.2" x14ac:dyDescent="0.2">
      <c r="AG64" s="249"/>
      <c r="AH64" s="249"/>
    </row>
    <row r="65" spans="28:34" ht="13.2" x14ac:dyDescent="0.2"/>
    <row r="66" spans="28:34" ht="13.2" x14ac:dyDescent="0.2"/>
    <row r="67" spans="28:34" ht="13.2" x14ac:dyDescent="0.2"/>
    <row r="68" spans="28:34" ht="13.2" x14ac:dyDescent="0.2">
      <c r="AB68" s="249"/>
      <c r="AC68" s="249"/>
      <c r="AD68" s="249"/>
      <c r="AE68" s="249"/>
      <c r="AF68" s="249"/>
      <c r="AG68" s="249"/>
      <c r="AH68" s="249"/>
    </row>
    <row r="69" spans="28:34" ht="13.2" x14ac:dyDescent="0.2">
      <c r="AF69" s="249"/>
      <c r="AG69" s="249"/>
      <c r="AH69" s="249"/>
    </row>
    <row r="70" spans="28:34" ht="13.2" x14ac:dyDescent="0.2"/>
    <row r="71" spans="28:34" ht="13.2" x14ac:dyDescent="0.2"/>
    <row r="72" spans="28:34" ht="13.2" x14ac:dyDescent="0.2"/>
    <row r="73" spans="28:34" ht="13.2" x14ac:dyDescent="0.2"/>
    <row r="74" spans="28:34" ht="13.2" x14ac:dyDescent="0.2"/>
    <row r="75" spans="28:34" ht="13.2" x14ac:dyDescent="0.2">
      <c r="AH75" s="249"/>
    </row>
    <row r="76" spans="28:34" ht="13.2" x14ac:dyDescent="0.2">
      <c r="AF76" s="249"/>
      <c r="AG76" s="249"/>
      <c r="AH76" s="249"/>
    </row>
    <row r="77" spans="28:34" ht="13.2" x14ac:dyDescent="0.2">
      <c r="AG77" s="249"/>
      <c r="AH77" s="249"/>
    </row>
    <row r="78" spans="28:34" ht="13.2" x14ac:dyDescent="0.2"/>
    <row r="79" spans="28:34" ht="13.2" x14ac:dyDescent="0.2"/>
    <row r="80" spans="28:34" ht="13.2" x14ac:dyDescent="0.2"/>
    <row r="81" spans="25:34" ht="13.2" x14ac:dyDescent="0.2"/>
    <row r="82" spans="25:34" ht="13.2" x14ac:dyDescent="0.2">
      <c r="Y82" s="249"/>
    </row>
    <row r="83" spans="25:34" ht="13.2" x14ac:dyDescent="0.2">
      <c r="Y83" s="249"/>
      <c r="Z83" s="249"/>
      <c r="AA83" s="249"/>
      <c r="AB83" s="249"/>
      <c r="AC83" s="249"/>
      <c r="AD83" s="249"/>
      <c r="AE83" s="249"/>
      <c r="AF83" s="249"/>
      <c r="AG83" s="249"/>
      <c r="AH83" s="249"/>
    </row>
    <row r="84" spans="25:34" ht="13.2" x14ac:dyDescent="0.2"/>
    <row r="85" spans="25:34" ht="13.2" x14ac:dyDescent="0.2"/>
    <row r="86" spans="25:34" ht="13.2" x14ac:dyDescent="0.2"/>
    <row r="87" spans="25:34" ht="13.2" x14ac:dyDescent="0.2"/>
    <row r="88" spans="25:34" ht="13.2" x14ac:dyDescent="0.2">
      <c r="AH88" s="24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9"/>
      <c r="AG94" s="249"/>
      <c r="AH94" s="249"/>
    </row>
    <row r="95" spans="25:34" ht="13.5" customHeight="1" x14ac:dyDescent="0.2">
      <c r="AH95" s="24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9"/>
    </row>
    <row r="102" spans="33:34" ht="13.5" customHeight="1" x14ac:dyDescent="0.2"/>
    <row r="103" spans="33:34" ht="13.5" customHeight="1" x14ac:dyDescent="0.2"/>
    <row r="104" spans="33:34" ht="13.5" customHeight="1" x14ac:dyDescent="0.2">
      <c r="AG104" s="249"/>
      <c r="AH104" s="24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9"/>
    </row>
    <row r="117" spans="34:122" ht="13.5" customHeight="1" x14ac:dyDescent="0.2"/>
    <row r="118" spans="34:122" ht="13.5" customHeight="1" x14ac:dyDescent="0.2"/>
    <row r="119" spans="34:122" ht="13.5" customHeight="1" x14ac:dyDescent="0.2"/>
    <row r="120" spans="34:122" ht="13.5" customHeight="1" x14ac:dyDescent="0.2">
      <c r="AH120" s="249"/>
    </row>
    <row r="121" spans="34:122" ht="13.5" customHeight="1" x14ac:dyDescent="0.2">
      <c r="AH121" s="249"/>
    </row>
    <row r="122" spans="34:122" ht="13.5" customHeight="1" x14ac:dyDescent="0.2"/>
    <row r="123" spans="34:122" ht="13.5" customHeight="1" x14ac:dyDescent="0.2"/>
    <row r="124" spans="34:122" ht="13.5" customHeight="1" x14ac:dyDescent="0.2"/>
    <row r="125" spans="34:122" ht="13.5" customHeight="1" x14ac:dyDescent="0.2">
      <c r="DR125" s="249" t="s">
        <v>518</v>
      </c>
    </row>
  </sheetData>
  <sheetProtection algorithmName="SHA-512" hashValue="u3a1AYJ+8GEdimBJDg5Mi8NbMlgu7NcqaxULmNirgtUAl0oKupku3zzuaESHF4PQ+lcSqq9w6PGKz8pUEJ+Q3A==" saltValue="wRDW8ytuVscjA5yLfM9g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8" customWidth="1"/>
    <col min="2" max="8" width="13.33203125" style="138" customWidth="1"/>
    <col min="9" max="16384" width="11.109375" style="138"/>
  </cols>
  <sheetData>
    <row r="1" spans="1:8" x14ac:dyDescent="0.2">
      <c r="A1" s="132"/>
      <c r="B1" s="133"/>
      <c r="C1" s="134"/>
      <c r="D1" s="135"/>
      <c r="E1" s="136"/>
      <c r="F1" s="136"/>
      <c r="G1" s="136"/>
      <c r="H1" s="137"/>
    </row>
    <row r="2" spans="1:8" x14ac:dyDescent="0.2">
      <c r="A2" s="139"/>
      <c r="B2" s="140"/>
      <c r="C2" s="141"/>
      <c r="D2" s="142" t="s">
        <v>54</v>
      </c>
      <c r="E2" s="143"/>
      <c r="F2" s="144" t="s">
        <v>568</v>
      </c>
      <c r="G2" s="145"/>
      <c r="H2" s="146"/>
    </row>
    <row r="3" spans="1:8" x14ac:dyDescent="0.2">
      <c r="A3" s="142" t="s">
        <v>561</v>
      </c>
      <c r="B3" s="147"/>
      <c r="C3" s="148"/>
      <c r="D3" s="149">
        <v>18008</v>
      </c>
      <c r="E3" s="150"/>
      <c r="F3" s="151">
        <v>33173</v>
      </c>
      <c r="G3" s="152"/>
      <c r="H3" s="153"/>
    </row>
    <row r="4" spans="1:8" x14ac:dyDescent="0.2">
      <c r="A4" s="154"/>
      <c r="B4" s="155"/>
      <c r="C4" s="156"/>
      <c r="D4" s="157">
        <v>13445</v>
      </c>
      <c r="E4" s="158"/>
      <c r="F4" s="159">
        <v>20353</v>
      </c>
      <c r="G4" s="160"/>
      <c r="H4" s="161"/>
    </row>
    <row r="5" spans="1:8" x14ac:dyDescent="0.2">
      <c r="A5" s="142" t="s">
        <v>563</v>
      </c>
      <c r="B5" s="147"/>
      <c r="C5" s="148"/>
      <c r="D5" s="149">
        <v>29319</v>
      </c>
      <c r="E5" s="150"/>
      <c r="F5" s="151">
        <v>37644</v>
      </c>
      <c r="G5" s="152"/>
      <c r="H5" s="153"/>
    </row>
    <row r="6" spans="1:8" x14ac:dyDescent="0.2">
      <c r="A6" s="154"/>
      <c r="B6" s="155"/>
      <c r="C6" s="156"/>
      <c r="D6" s="157">
        <v>17058</v>
      </c>
      <c r="E6" s="158"/>
      <c r="F6" s="159">
        <v>24939</v>
      </c>
      <c r="G6" s="160"/>
      <c r="H6" s="161"/>
    </row>
    <row r="7" spans="1:8" x14ac:dyDescent="0.2">
      <c r="A7" s="142" t="s">
        <v>564</v>
      </c>
      <c r="B7" s="147"/>
      <c r="C7" s="148"/>
      <c r="D7" s="149">
        <v>18735</v>
      </c>
      <c r="E7" s="150"/>
      <c r="F7" s="151">
        <v>39221</v>
      </c>
      <c r="G7" s="152"/>
      <c r="H7" s="153"/>
    </row>
    <row r="8" spans="1:8" x14ac:dyDescent="0.2">
      <c r="A8" s="154"/>
      <c r="B8" s="155"/>
      <c r="C8" s="156"/>
      <c r="D8" s="157">
        <v>7410</v>
      </c>
      <c r="E8" s="158"/>
      <c r="F8" s="159">
        <v>24821</v>
      </c>
      <c r="G8" s="160"/>
      <c r="H8" s="161"/>
    </row>
    <row r="9" spans="1:8" x14ac:dyDescent="0.2">
      <c r="A9" s="142" t="s">
        <v>565</v>
      </c>
      <c r="B9" s="147"/>
      <c r="C9" s="148"/>
      <c r="D9" s="149">
        <v>14955</v>
      </c>
      <c r="E9" s="150"/>
      <c r="F9" s="151">
        <v>38566</v>
      </c>
      <c r="G9" s="152"/>
      <c r="H9" s="153"/>
    </row>
    <row r="10" spans="1:8" x14ac:dyDescent="0.2">
      <c r="A10" s="154"/>
      <c r="B10" s="155"/>
      <c r="C10" s="156"/>
      <c r="D10" s="157">
        <v>4544</v>
      </c>
      <c r="E10" s="158"/>
      <c r="F10" s="159">
        <v>24059</v>
      </c>
      <c r="G10" s="160"/>
      <c r="H10" s="161"/>
    </row>
    <row r="11" spans="1:8" x14ac:dyDescent="0.2">
      <c r="A11" s="142" t="s">
        <v>566</v>
      </c>
      <c r="B11" s="147"/>
      <c r="C11" s="148"/>
      <c r="D11" s="149">
        <v>23017</v>
      </c>
      <c r="E11" s="150"/>
      <c r="F11" s="151">
        <v>35156</v>
      </c>
      <c r="G11" s="152"/>
      <c r="H11" s="153"/>
    </row>
    <row r="12" spans="1:8" x14ac:dyDescent="0.2">
      <c r="A12" s="154"/>
      <c r="B12" s="155"/>
      <c r="C12" s="162"/>
      <c r="D12" s="157">
        <v>14197</v>
      </c>
      <c r="E12" s="158"/>
      <c r="F12" s="159">
        <v>22430</v>
      </c>
      <c r="G12" s="160"/>
      <c r="H12" s="161"/>
    </row>
    <row r="13" spans="1:8" x14ac:dyDescent="0.2">
      <c r="A13" s="142"/>
      <c r="B13" s="147"/>
      <c r="C13" s="148"/>
      <c r="D13" s="149">
        <v>20807</v>
      </c>
      <c r="E13" s="150"/>
      <c r="F13" s="151">
        <v>36752</v>
      </c>
      <c r="G13" s="163"/>
      <c r="H13" s="153"/>
    </row>
    <row r="14" spans="1:8" x14ac:dyDescent="0.2">
      <c r="A14" s="154"/>
      <c r="B14" s="155"/>
      <c r="C14" s="156"/>
      <c r="D14" s="157">
        <v>11331</v>
      </c>
      <c r="E14" s="158"/>
      <c r="F14" s="159">
        <v>23320</v>
      </c>
      <c r="G14" s="160"/>
      <c r="H14" s="161"/>
    </row>
    <row r="17" spans="1:11" x14ac:dyDescent="0.2">
      <c r="A17" s="138" t="s">
        <v>55</v>
      </c>
    </row>
    <row r="18" spans="1:11" x14ac:dyDescent="0.2">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2">
      <c r="A19" s="164" t="s">
        <v>56</v>
      </c>
      <c r="B19" s="164">
        <f>ROUND(VALUE(SUBSTITUTE(実質収支比率等に係る経年分析!F$48,"▲","-")),2)</f>
        <v>4.51</v>
      </c>
      <c r="C19" s="164">
        <f>ROUND(VALUE(SUBSTITUTE(実質収支比率等に係る経年分析!G$48,"▲","-")),2)</f>
        <v>5.0199999999999996</v>
      </c>
      <c r="D19" s="164">
        <f>ROUND(VALUE(SUBSTITUTE(実質収支比率等に係る経年分析!H$48,"▲","-")),2)</f>
        <v>5.29</v>
      </c>
      <c r="E19" s="164">
        <f>ROUND(VALUE(SUBSTITUTE(実質収支比率等に係る経年分析!I$48,"▲","-")),2)</f>
        <v>9.14</v>
      </c>
      <c r="F19" s="164">
        <f>ROUND(VALUE(SUBSTITUTE(実質収支比率等に係る経年分析!J$48,"▲","-")),2)</f>
        <v>8.33</v>
      </c>
    </row>
    <row r="20" spans="1:11" x14ac:dyDescent="0.2">
      <c r="A20" s="164" t="s">
        <v>57</v>
      </c>
      <c r="B20" s="164">
        <f>ROUND(VALUE(SUBSTITUTE(実質収支比率等に係る経年分析!F$47,"▲","-")),2)</f>
        <v>18.39</v>
      </c>
      <c r="C20" s="164">
        <f>ROUND(VALUE(SUBSTITUTE(実質収支比率等に係る経年分析!G$47,"▲","-")),2)</f>
        <v>13.56</v>
      </c>
      <c r="D20" s="164">
        <f>ROUND(VALUE(SUBSTITUTE(実質収支比率等に係る経年分析!H$47,"▲","-")),2)</f>
        <v>13.1</v>
      </c>
      <c r="E20" s="164">
        <f>ROUND(VALUE(SUBSTITUTE(実質収支比率等に係る経年分析!I$47,"▲","-")),2)</f>
        <v>15.75</v>
      </c>
      <c r="F20" s="164">
        <f>ROUND(VALUE(SUBSTITUTE(実質収支比率等に係る経年分析!J$47,"▲","-")),2)</f>
        <v>24.93</v>
      </c>
    </row>
    <row r="21" spans="1:11" x14ac:dyDescent="0.2">
      <c r="A21" s="164" t="s">
        <v>58</v>
      </c>
      <c r="B21" s="164">
        <f>IF(ISNUMBER(VALUE(SUBSTITUTE(実質収支比率等に係る経年分析!F$49,"▲","-"))),ROUND(VALUE(SUBSTITUTE(実質収支比率等に係る経年分析!F$49,"▲","-")),2),NA())</f>
        <v>-2.96</v>
      </c>
      <c r="C21" s="164">
        <f>IF(ISNUMBER(VALUE(SUBSTITUTE(実質収支比率等に係る経年分析!G$49,"▲","-"))),ROUND(VALUE(SUBSTITUTE(実質収支比率等に係る経年分析!G$49,"▲","-")),2),NA())</f>
        <v>-4.1399999999999997</v>
      </c>
      <c r="D21" s="164">
        <f>IF(ISNUMBER(VALUE(SUBSTITUTE(実質収支比率等に係る経年分析!H$49,"▲","-"))),ROUND(VALUE(SUBSTITUTE(実質収支比率等に係る経年分析!H$49,"▲","-")),2),NA())</f>
        <v>0.14000000000000001</v>
      </c>
      <c r="E21" s="164">
        <f>IF(ISNUMBER(VALUE(SUBSTITUTE(実質収支比率等に係る経年分析!I$49,"▲","-"))),ROUND(VALUE(SUBSTITUTE(実質収支比率等に係る経年分析!I$49,"▲","-")),2),NA())</f>
        <v>7.45</v>
      </c>
      <c r="F21" s="164">
        <f>IF(ISNUMBER(VALUE(SUBSTITUTE(実質収支比率等に係る経年分析!J$49,"▲","-"))),ROUND(VALUE(SUBSTITUTE(実質収支比率等に係る経年分析!J$49,"▲","-")),2),NA())</f>
        <v>7.79</v>
      </c>
    </row>
    <row r="24" spans="1:11" x14ac:dyDescent="0.2">
      <c r="A24" s="138" t="s">
        <v>59</v>
      </c>
    </row>
    <row r="25" spans="1:11" x14ac:dyDescent="0.2">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2">
      <c r="A26" s="165"/>
      <c r="B26" s="165" t="s">
        <v>60</v>
      </c>
      <c r="C26" s="165" t="s">
        <v>61</v>
      </c>
      <c r="D26" s="165" t="s">
        <v>60</v>
      </c>
      <c r="E26" s="165" t="s">
        <v>61</v>
      </c>
      <c r="F26" s="165" t="s">
        <v>60</v>
      </c>
      <c r="G26" s="165" t="s">
        <v>61</v>
      </c>
      <c r="H26" s="165" t="s">
        <v>60</v>
      </c>
      <c r="I26" s="165" t="s">
        <v>61</v>
      </c>
      <c r="J26" s="165" t="s">
        <v>60</v>
      </c>
      <c r="K26" s="165" t="s">
        <v>61</v>
      </c>
    </row>
    <row r="27" spans="1:11" x14ac:dyDescent="0.2">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v>
      </c>
      <c r="J27" s="165" t="e">
        <f>IF(ROUND(VALUE(SUBSTITUTE(連結実質赤字比率に係る赤字・黒字の構成分析!J$43,"▲", "-")), 2) &lt; 0, ABS(ROUND(VALUE(SUBSTITUTE(連結実質赤字比率に係る赤字・黒字の構成分析!J$43,"▲", "-")), 2)), NA())</f>
        <v>#N/A</v>
      </c>
      <c r="K27" s="165">
        <f>IF(ROUND(VALUE(SUBSTITUTE(連結実質赤字比率に係る赤字・黒字の構成分析!J$43,"▲", "-")), 2) &gt;= 0, ABS(ROUND(VALUE(SUBSTITUTE(連結実質赤字比率に係る赤字・黒字の構成分析!J$43,"▲", "-")), 2)), NA())</f>
        <v>0</v>
      </c>
    </row>
    <row r="28" spans="1:11" x14ac:dyDescent="0.2">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2">
      <c r="A29" s="165" t="str">
        <f>IF(連結実質赤字比率に係る赤字・黒字の構成分析!C$41="",NA(),連結実質赤字比率に係る赤字・黒字の構成分析!C$41)</f>
        <v>公共用地取得事業特別会計</v>
      </c>
      <c r="B29" s="165" t="e">
        <f>IF(ROUND(VALUE(SUBSTITUTE(連結実質赤字比率に係る赤字・黒字の構成分析!F$41,"▲", "-")), 2) &lt; 0, ABS(ROUND(VALUE(SUBSTITUTE(連結実質赤字比率に係る赤字・黒字の構成分析!F$41,"▲", "-")), 2)), NA())</f>
        <v>#N/A</v>
      </c>
      <c r="C29" s="165">
        <f>IF(ROUND(VALUE(SUBSTITUTE(連結実質赤字比率に係る赤字・黒字の構成分析!F$41,"▲", "-")), 2) &gt;= 0, ABS(ROUND(VALUE(SUBSTITUTE(連結実質赤字比率に係る赤字・黒字の構成分析!F$41,"▲", "-")), 2)), NA())</f>
        <v>0</v>
      </c>
      <c r="D29" s="165" t="e">
        <f>IF(ROUND(VALUE(SUBSTITUTE(連結実質赤字比率に係る赤字・黒字の構成分析!G$41,"▲", "-")), 2) &lt; 0, ABS(ROUND(VALUE(SUBSTITUTE(連結実質赤字比率に係る赤字・黒字の構成分析!G$41,"▲", "-")), 2)), NA())</f>
        <v>#N/A</v>
      </c>
      <c r="E29" s="165">
        <f>IF(ROUND(VALUE(SUBSTITUTE(連結実質赤字比率に係る赤字・黒字の構成分析!G$41,"▲", "-")), 2) &gt;= 0, ABS(ROUND(VALUE(SUBSTITUTE(連結実質赤字比率に係る赤字・黒字の構成分析!G$41,"▲", "-")), 2)), NA())</f>
        <v>0</v>
      </c>
      <c r="F29" s="165" t="e">
        <f>IF(ROUND(VALUE(SUBSTITUTE(連結実質赤字比率に係る赤字・黒字の構成分析!H$41,"▲", "-")), 2) &lt; 0, ABS(ROUND(VALUE(SUBSTITUTE(連結実質赤字比率に係る赤字・黒字の構成分析!H$41,"▲", "-")), 2)), NA())</f>
        <v>#N/A</v>
      </c>
      <c r="G29" s="165">
        <f>IF(ROUND(VALUE(SUBSTITUTE(連結実質赤字比率に係る赤字・黒字の構成分析!H$41,"▲", "-")), 2) &gt;= 0, ABS(ROUND(VALUE(SUBSTITUTE(連結実質赤字比率に係る赤字・黒字の構成分析!H$41,"▲", "-")), 2)), NA())</f>
        <v>0</v>
      </c>
      <c r="H29" s="165" t="e">
        <f>IF(ROUND(VALUE(SUBSTITUTE(連結実質赤字比率に係る赤字・黒字の構成分析!I$41,"▲", "-")), 2) &lt; 0, ABS(ROUND(VALUE(SUBSTITUTE(連結実質赤字比率に係る赤字・黒字の構成分析!I$41,"▲", "-")), 2)), NA())</f>
        <v>#N/A</v>
      </c>
      <c r="I29" s="165">
        <f>IF(ROUND(VALUE(SUBSTITUTE(連結実質赤字比率に係る赤字・黒字の構成分析!I$41,"▲", "-")), 2) &gt;= 0, ABS(ROUND(VALUE(SUBSTITUTE(連結実質赤字比率に係る赤字・黒字の構成分析!I$41,"▲", "-")), 2)), NA())</f>
        <v>0</v>
      </c>
      <c r="J29" s="165" t="e">
        <f>IF(ROUND(VALUE(SUBSTITUTE(連結実質赤字比率に係る赤字・黒字の構成分析!J$41,"▲", "-")), 2) &lt; 0, ABS(ROUND(VALUE(SUBSTITUTE(連結実質赤字比率に係る赤字・黒字の構成分析!J$41,"▲", "-")), 2)), NA())</f>
        <v>#N/A</v>
      </c>
      <c r="K29" s="165">
        <f>IF(ROUND(VALUE(SUBSTITUTE(連結実質赤字比率に係る赤字・黒字の構成分析!J$41,"▲", "-")), 2) &gt;= 0, ABS(ROUND(VALUE(SUBSTITUTE(連結実質赤字比率に係る赤字・黒字の構成分析!J$41,"▲", "-")), 2)), NA())</f>
        <v>0</v>
      </c>
    </row>
    <row r="30" spans="1:11" x14ac:dyDescent="0.2">
      <c r="A30" s="165" t="str">
        <f>IF(連結実質赤字比率に係る赤字・黒字の構成分析!C$40="",NA(),連結実質赤字比率に係る赤字・黒字の構成分析!C$40)</f>
        <v>災害共済事業特別会計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0.01</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0.01</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0.01</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0.01</v>
      </c>
    </row>
    <row r="31" spans="1:11" x14ac:dyDescent="0.2">
      <c r="A31" s="165" t="str">
        <f>IF(連結実質赤字比率に係る赤字・黒字の構成分析!C$39="",NA(),連結実質赤字比率に係る赤字・黒字の構成分析!C$39)</f>
        <v>後期高齢者医療特別会計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0.01</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0.01</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0.01</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0.02</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0.01</v>
      </c>
    </row>
    <row r="32" spans="1:11" x14ac:dyDescent="0.2">
      <c r="A32" s="165" t="str">
        <f>IF(連結実質赤字比率に係る赤字・黒字の構成分析!C$38="",NA(),連結実質赤字比率に係る赤字・黒字の構成分析!C$38)</f>
        <v>国民健康保険特別会計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0.06</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0.02</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0.02</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0.03</v>
      </c>
    </row>
    <row r="33" spans="1:16" x14ac:dyDescent="0.2">
      <c r="A33" s="165" t="str">
        <f>IF(連結実質赤字比率に係る赤字・黒字の構成分析!C$37="",NA(),連結実質赤字比率に係る赤字・黒字の構成分析!C$37)</f>
        <v>介護保険特別会計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0.02</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0.17</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7.0000000000000007E-2</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0.64</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0.78</v>
      </c>
    </row>
    <row r="34" spans="1:16" x14ac:dyDescent="0.2">
      <c r="A34" s="165" t="str">
        <f>IF(連結実質赤字比率に係る赤字・黒字の構成分析!C$36="",NA(),連結実質赤字比率に係る赤字・黒字の構成分析!C$36)</f>
        <v>一般会計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4.5</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5.01</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5.27</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9.1199999999999992</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8.32</v>
      </c>
    </row>
    <row r="35" spans="1:16" x14ac:dyDescent="0.2">
      <c r="A35" s="165" t="str">
        <f>IF(連結実質赤字比率に係る赤字・黒字の構成分析!C$35="",NA(),連結実質赤字比率に係る赤字・黒字の構成分析!C$35)</f>
        <v>下水道事業会計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4.8899999999999997</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6.09</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7.75</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8.7899999999999991</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10.46</v>
      </c>
    </row>
    <row r="36" spans="1:16" x14ac:dyDescent="0.2">
      <c r="A36" s="165" t="str">
        <f>IF(連結実質赤字比率に係る赤字・黒字の構成分析!C$34="",NA(),連結実質赤字比率に係る赤字・黒字の構成分析!C$34)</f>
        <v>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16.850000000000001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17.07</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13.98</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12.86</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10.86</v>
      </c>
    </row>
    <row r="39" spans="1:16" x14ac:dyDescent="0.2">
      <c r="A39" s="138" t="s">
        <v>62</v>
      </c>
    </row>
    <row r="40" spans="1:16" x14ac:dyDescent="0.2">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2">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2">
      <c r="A42" s="166" t="s">
        <v>65</v>
      </c>
      <c r="B42" s="166"/>
      <c r="C42" s="166"/>
      <c r="D42" s="166">
        <f>'実質公債費比率（分子）の構造'!K$52</f>
        <v>3137</v>
      </c>
      <c r="E42" s="166"/>
      <c r="F42" s="166"/>
      <c r="G42" s="166">
        <f>'実質公債費比率（分子）の構造'!L$52</f>
        <v>2984</v>
      </c>
      <c r="H42" s="166"/>
      <c r="I42" s="166"/>
      <c r="J42" s="166">
        <f>'実質公債費比率（分子）の構造'!M$52</f>
        <v>2909</v>
      </c>
      <c r="K42" s="166"/>
      <c r="L42" s="166"/>
      <c r="M42" s="166">
        <f>'実質公債費比率（分子）の構造'!N$52</f>
        <v>2993</v>
      </c>
      <c r="N42" s="166"/>
      <c r="O42" s="166"/>
      <c r="P42" s="166">
        <f>'実質公債費比率（分子）の構造'!O$52</f>
        <v>3054</v>
      </c>
    </row>
    <row r="43" spans="1:16" x14ac:dyDescent="0.2">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2">
      <c r="A44" s="166" t="s">
        <v>67</v>
      </c>
      <c r="B44" s="166">
        <f>'実質公債費比率（分子）の構造'!K$50</f>
        <v>11</v>
      </c>
      <c r="C44" s="166"/>
      <c r="D44" s="166"/>
      <c r="E44" s="166">
        <f>'実質公債費比率（分子）の構造'!L$50</f>
        <v>42</v>
      </c>
      <c r="F44" s="166"/>
      <c r="G44" s="166"/>
      <c r="H44" s="166">
        <f>'実質公債費比率（分子）の構造'!M$50</f>
        <v>74</v>
      </c>
      <c r="I44" s="166"/>
      <c r="J44" s="166"/>
      <c r="K44" s="166">
        <f>'実質公債費比率（分子）の構造'!N$50</f>
        <v>74</v>
      </c>
      <c r="L44" s="166"/>
      <c r="M44" s="166"/>
      <c r="N44" s="166">
        <f>'実質公債費比率（分子）の構造'!O$50</f>
        <v>74</v>
      </c>
      <c r="O44" s="166"/>
      <c r="P44" s="166"/>
    </row>
    <row r="45" spans="1:16" x14ac:dyDescent="0.2">
      <c r="A45" s="166" t="s">
        <v>68</v>
      </c>
      <c r="B45" s="166">
        <f>'実質公債費比率（分子）の構造'!K$49</f>
        <v>393</v>
      </c>
      <c r="C45" s="166"/>
      <c r="D45" s="166"/>
      <c r="E45" s="166">
        <f>'実質公債費比率（分子）の構造'!L$49</f>
        <v>392</v>
      </c>
      <c r="F45" s="166"/>
      <c r="G45" s="166"/>
      <c r="H45" s="166">
        <f>'実質公債費比率（分子）の構造'!M$49</f>
        <v>339</v>
      </c>
      <c r="I45" s="166"/>
      <c r="J45" s="166"/>
      <c r="K45" s="166">
        <f>'実質公債費比率（分子）の構造'!N$49</f>
        <v>359</v>
      </c>
      <c r="L45" s="166"/>
      <c r="M45" s="166"/>
      <c r="N45" s="166">
        <f>'実質公債費比率（分子）の構造'!O$49</f>
        <v>380</v>
      </c>
      <c r="O45" s="166"/>
      <c r="P45" s="166"/>
    </row>
    <row r="46" spans="1:16" x14ac:dyDescent="0.2">
      <c r="A46" s="166" t="s">
        <v>69</v>
      </c>
      <c r="B46" s="166">
        <f>'実質公債費比率（分子）の構造'!K$48</f>
        <v>104</v>
      </c>
      <c r="C46" s="166"/>
      <c r="D46" s="166"/>
      <c r="E46" s="166">
        <f>'実質公債費比率（分子）の構造'!L$48</f>
        <v>99</v>
      </c>
      <c r="F46" s="166"/>
      <c r="G46" s="166"/>
      <c r="H46" s="166">
        <f>'実質公債費比率（分子）の構造'!M$48</f>
        <v>96</v>
      </c>
      <c r="I46" s="166"/>
      <c r="J46" s="166"/>
      <c r="K46" s="166">
        <f>'実質公債費比率（分子）の構造'!N$48</f>
        <v>95</v>
      </c>
      <c r="L46" s="166"/>
      <c r="M46" s="166"/>
      <c r="N46" s="166">
        <f>'実質公債費比率（分子）の構造'!O$48</f>
        <v>92</v>
      </c>
      <c r="O46" s="166"/>
      <c r="P46" s="166"/>
    </row>
    <row r="47" spans="1:16" x14ac:dyDescent="0.2">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2">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2">
      <c r="A49" s="166" t="s">
        <v>72</v>
      </c>
      <c r="B49" s="166">
        <f>'実質公債費比率（分子）の構造'!K$45</f>
        <v>2948</v>
      </c>
      <c r="C49" s="166"/>
      <c r="D49" s="166"/>
      <c r="E49" s="166">
        <f>'実質公債費比率（分子）の構造'!L$45</f>
        <v>2851</v>
      </c>
      <c r="F49" s="166"/>
      <c r="G49" s="166"/>
      <c r="H49" s="166">
        <f>'実質公債費比率（分子）の構造'!M$45</f>
        <v>2878</v>
      </c>
      <c r="I49" s="166"/>
      <c r="J49" s="166"/>
      <c r="K49" s="166">
        <f>'実質公債費比率（分子）の構造'!N$45</f>
        <v>2856</v>
      </c>
      <c r="L49" s="166"/>
      <c r="M49" s="166"/>
      <c r="N49" s="166">
        <f>'実質公債費比率（分子）の構造'!O$45</f>
        <v>3080</v>
      </c>
      <c r="O49" s="166"/>
      <c r="P49" s="166"/>
    </row>
    <row r="50" spans="1:16" x14ac:dyDescent="0.2">
      <c r="A50" s="166" t="s">
        <v>73</v>
      </c>
      <c r="B50" s="166" t="e">
        <f>NA()</f>
        <v>#N/A</v>
      </c>
      <c r="C50" s="166">
        <f>IF(ISNUMBER('実質公債費比率（分子）の構造'!K$53),'実質公債費比率（分子）の構造'!K$53,NA())</f>
        <v>319</v>
      </c>
      <c r="D50" s="166" t="e">
        <f>NA()</f>
        <v>#N/A</v>
      </c>
      <c r="E50" s="166" t="e">
        <f>NA()</f>
        <v>#N/A</v>
      </c>
      <c r="F50" s="166">
        <f>IF(ISNUMBER('実質公債費比率（分子）の構造'!L$53),'実質公債費比率（分子）の構造'!L$53,NA())</f>
        <v>400</v>
      </c>
      <c r="G50" s="166" t="e">
        <f>NA()</f>
        <v>#N/A</v>
      </c>
      <c r="H50" s="166" t="e">
        <f>NA()</f>
        <v>#N/A</v>
      </c>
      <c r="I50" s="166">
        <f>IF(ISNUMBER('実質公債費比率（分子）の構造'!M$53),'実質公債費比率（分子）の構造'!M$53,NA())</f>
        <v>478</v>
      </c>
      <c r="J50" s="166" t="e">
        <f>NA()</f>
        <v>#N/A</v>
      </c>
      <c r="K50" s="166" t="e">
        <f>NA()</f>
        <v>#N/A</v>
      </c>
      <c r="L50" s="166">
        <f>IF(ISNUMBER('実質公債費比率（分子）の構造'!N$53),'実質公債費比率（分子）の構造'!N$53,NA())</f>
        <v>391</v>
      </c>
      <c r="M50" s="166" t="e">
        <f>NA()</f>
        <v>#N/A</v>
      </c>
      <c r="N50" s="166" t="e">
        <f>NA()</f>
        <v>#N/A</v>
      </c>
      <c r="O50" s="166">
        <f>IF(ISNUMBER('実質公債費比率（分子）の構造'!O$53),'実質公債費比率（分子）の構造'!O$53,NA())</f>
        <v>572</v>
      </c>
      <c r="P50" s="166" t="e">
        <f>NA()</f>
        <v>#N/A</v>
      </c>
    </row>
    <row r="53" spans="1:16" x14ac:dyDescent="0.2">
      <c r="A53" s="138" t="s">
        <v>74</v>
      </c>
    </row>
    <row r="54" spans="1:16" x14ac:dyDescent="0.2">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2">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2">
      <c r="A56" s="165" t="s">
        <v>45</v>
      </c>
      <c r="B56" s="165"/>
      <c r="C56" s="165"/>
      <c r="D56" s="165">
        <f>'将来負担比率（分子）の構造'!I$52</f>
        <v>31933</v>
      </c>
      <c r="E56" s="165"/>
      <c r="F56" s="165"/>
      <c r="G56" s="165">
        <f>'将来負担比率（分子）の構造'!J$52</f>
        <v>31396</v>
      </c>
      <c r="H56" s="165"/>
      <c r="I56" s="165"/>
      <c r="J56" s="165">
        <f>'将来負担比率（分子）の構造'!K$52</f>
        <v>30686</v>
      </c>
      <c r="K56" s="165"/>
      <c r="L56" s="165"/>
      <c r="M56" s="165">
        <f>'将来負担比率（分子）の構造'!L$52</f>
        <v>30519</v>
      </c>
      <c r="N56" s="165"/>
      <c r="O56" s="165"/>
      <c r="P56" s="165">
        <f>'将来負担比率（分子）の構造'!M$52</f>
        <v>29444</v>
      </c>
    </row>
    <row r="57" spans="1:16" x14ac:dyDescent="0.2">
      <c r="A57" s="165" t="s">
        <v>44</v>
      </c>
      <c r="B57" s="165"/>
      <c r="C57" s="165"/>
      <c r="D57" s="165">
        <f>'将来負担比率（分子）の構造'!I$51</f>
        <v>3909</v>
      </c>
      <c r="E57" s="165"/>
      <c r="F57" s="165"/>
      <c r="G57" s="165">
        <f>'将来負担比率（分子）の構造'!J$51</f>
        <v>3698</v>
      </c>
      <c r="H57" s="165"/>
      <c r="I57" s="165"/>
      <c r="J57" s="165">
        <f>'将来負担比率（分子）の構造'!K$51</f>
        <v>3627</v>
      </c>
      <c r="K57" s="165"/>
      <c r="L57" s="165"/>
      <c r="M57" s="165">
        <f>'将来負担比率（分子）の構造'!L$51</f>
        <v>3356</v>
      </c>
      <c r="N57" s="165"/>
      <c r="O57" s="165"/>
      <c r="P57" s="165">
        <f>'将来負担比率（分子）の構造'!M$51</f>
        <v>4611</v>
      </c>
    </row>
    <row r="58" spans="1:16" x14ac:dyDescent="0.2">
      <c r="A58" s="165" t="s">
        <v>43</v>
      </c>
      <c r="B58" s="165"/>
      <c r="C58" s="165"/>
      <c r="D58" s="165">
        <f>'将来負担比率（分子）の構造'!I$50</f>
        <v>17482</v>
      </c>
      <c r="E58" s="165"/>
      <c r="F58" s="165"/>
      <c r="G58" s="165">
        <f>'将来負担比率（分子）の構造'!J$50</f>
        <v>15977</v>
      </c>
      <c r="H58" s="165"/>
      <c r="I58" s="165"/>
      <c r="J58" s="165">
        <f>'将来負担比率（分子）の構造'!K$50</f>
        <v>15916</v>
      </c>
      <c r="K58" s="165"/>
      <c r="L58" s="165"/>
      <c r="M58" s="165">
        <f>'将来負担比率（分子）の構造'!L$50</f>
        <v>17756</v>
      </c>
      <c r="N58" s="165"/>
      <c r="O58" s="165"/>
      <c r="P58" s="165">
        <f>'将来負担比率（分子）の構造'!M$50</f>
        <v>18803</v>
      </c>
    </row>
    <row r="59" spans="1:16" x14ac:dyDescent="0.2">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2">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2">
      <c r="A61" s="165" t="s">
        <v>38</v>
      </c>
      <c r="B61" s="165">
        <f>'将来負担比率（分子）の構造'!I$46</f>
        <v>4</v>
      </c>
      <c r="C61" s="165"/>
      <c r="D61" s="165"/>
      <c r="E61" s="165">
        <f>'将来負担比率（分子）の構造'!J$46</f>
        <v>1</v>
      </c>
      <c r="F61" s="165"/>
      <c r="G61" s="165"/>
      <c r="H61" s="165" t="str">
        <f>'将来負担比率（分子）の構造'!K$46</f>
        <v>-</v>
      </c>
      <c r="I61" s="165"/>
      <c r="J61" s="165"/>
      <c r="K61" s="165" t="str">
        <f>'将来負担比率（分子）の構造'!L$46</f>
        <v>-</v>
      </c>
      <c r="L61" s="165"/>
      <c r="M61" s="165"/>
      <c r="N61" s="165">
        <f>'将来負担比率（分子）の構造'!M$46</f>
        <v>2</v>
      </c>
      <c r="O61" s="165"/>
      <c r="P61" s="165"/>
    </row>
    <row r="62" spans="1:16" x14ac:dyDescent="0.2">
      <c r="A62" s="165" t="s">
        <v>37</v>
      </c>
      <c r="B62" s="165">
        <f>'将来負担比率（分子）の構造'!I$45</f>
        <v>4510</v>
      </c>
      <c r="C62" s="165"/>
      <c r="D62" s="165"/>
      <c r="E62" s="165">
        <f>'将来負担比率（分子）の構造'!J$45</f>
        <v>4650</v>
      </c>
      <c r="F62" s="165"/>
      <c r="G62" s="165"/>
      <c r="H62" s="165">
        <f>'将来負担比率（分子）の構造'!K$45</f>
        <v>4774</v>
      </c>
      <c r="I62" s="165"/>
      <c r="J62" s="165"/>
      <c r="K62" s="165">
        <f>'将来負担比率（分子）の構造'!L$45</f>
        <v>5075</v>
      </c>
      <c r="L62" s="165"/>
      <c r="M62" s="165"/>
      <c r="N62" s="165">
        <f>'将来負担比率（分子）の構造'!M$45</f>
        <v>5396</v>
      </c>
      <c r="O62" s="165"/>
      <c r="P62" s="165"/>
    </row>
    <row r="63" spans="1:16" x14ac:dyDescent="0.2">
      <c r="A63" s="165" t="s">
        <v>36</v>
      </c>
      <c r="B63" s="165">
        <f>'将来負担比率（分子）の構造'!I$44</f>
        <v>4533</v>
      </c>
      <c r="C63" s="165"/>
      <c r="D63" s="165"/>
      <c r="E63" s="165">
        <f>'将来負担比率（分子）の構造'!J$44</f>
        <v>4281</v>
      </c>
      <c r="F63" s="165"/>
      <c r="G63" s="165"/>
      <c r="H63" s="165">
        <f>'将来負担比率（分子）の構造'!K$44</f>
        <v>4051</v>
      </c>
      <c r="I63" s="165"/>
      <c r="J63" s="165"/>
      <c r="K63" s="165">
        <f>'将来負担比率（分子）の構造'!L$44</f>
        <v>3839</v>
      </c>
      <c r="L63" s="165"/>
      <c r="M63" s="165"/>
      <c r="N63" s="165">
        <f>'将来負担比率（分子）の構造'!M$44</f>
        <v>3620</v>
      </c>
      <c r="O63" s="165"/>
      <c r="P63" s="165"/>
    </row>
    <row r="64" spans="1:16" x14ac:dyDescent="0.2">
      <c r="A64" s="165" t="s">
        <v>35</v>
      </c>
      <c r="B64" s="165">
        <f>'将来負担比率（分子）の構造'!I$43</f>
        <v>924</v>
      </c>
      <c r="C64" s="165"/>
      <c r="D64" s="165"/>
      <c r="E64" s="165">
        <f>'将来負担比率（分子）の構造'!J$43</f>
        <v>942</v>
      </c>
      <c r="F64" s="165"/>
      <c r="G64" s="165"/>
      <c r="H64" s="165">
        <f>'将来負担比率（分子）の構造'!K$43</f>
        <v>852</v>
      </c>
      <c r="I64" s="165"/>
      <c r="J64" s="165"/>
      <c r="K64" s="165">
        <f>'将来負担比率（分子）の構造'!L$43</f>
        <v>834</v>
      </c>
      <c r="L64" s="165"/>
      <c r="M64" s="165"/>
      <c r="N64" s="165">
        <f>'将来負担比率（分子）の構造'!M$43</f>
        <v>822</v>
      </c>
      <c r="O64" s="165"/>
      <c r="P64" s="165"/>
    </row>
    <row r="65" spans="1:16" x14ac:dyDescent="0.2">
      <c r="A65" s="165" t="s">
        <v>34</v>
      </c>
      <c r="B65" s="165">
        <f>'将来負担比率（分子）の構造'!I$42</f>
        <v>1265</v>
      </c>
      <c r="C65" s="165"/>
      <c r="D65" s="165"/>
      <c r="E65" s="165">
        <f>'将来負担比率（分子）の構造'!J$42</f>
        <v>1234</v>
      </c>
      <c r="F65" s="165"/>
      <c r="G65" s="165"/>
      <c r="H65" s="165">
        <f>'将来負担比率（分子）の構造'!K$42</f>
        <v>1155</v>
      </c>
      <c r="I65" s="165"/>
      <c r="J65" s="165"/>
      <c r="K65" s="165">
        <f>'将来負担比率（分子）の構造'!L$42</f>
        <v>1081</v>
      </c>
      <c r="L65" s="165"/>
      <c r="M65" s="165"/>
      <c r="N65" s="165">
        <f>'将来負担比率（分子）の構造'!M$42</f>
        <v>1007</v>
      </c>
      <c r="O65" s="165"/>
      <c r="P65" s="165"/>
    </row>
    <row r="66" spans="1:16" x14ac:dyDescent="0.2">
      <c r="A66" s="165" t="s">
        <v>33</v>
      </c>
      <c r="B66" s="165">
        <f>'将来負担比率（分子）の構造'!I$41</f>
        <v>30221</v>
      </c>
      <c r="C66" s="165"/>
      <c r="D66" s="165"/>
      <c r="E66" s="165">
        <f>'将来負担比率（分子）の構造'!J$41</f>
        <v>31024</v>
      </c>
      <c r="F66" s="165"/>
      <c r="G66" s="165"/>
      <c r="H66" s="165">
        <f>'将来負担比率（分子）の構造'!K$41</f>
        <v>31055</v>
      </c>
      <c r="I66" s="165"/>
      <c r="J66" s="165"/>
      <c r="K66" s="165">
        <f>'将来負担比率（分子）の構造'!L$41</f>
        <v>31615</v>
      </c>
      <c r="L66" s="165"/>
      <c r="M66" s="165"/>
      <c r="N66" s="165">
        <f>'将来負担比率（分子）の構造'!M$41</f>
        <v>31159</v>
      </c>
      <c r="O66" s="165"/>
      <c r="P66" s="165"/>
    </row>
    <row r="67" spans="1:16" x14ac:dyDescent="0.2">
      <c r="A67" s="165" t="s">
        <v>77</v>
      </c>
      <c r="B67" s="165" t="e">
        <f>NA()</f>
        <v>#N/A</v>
      </c>
      <c r="C67" s="165">
        <f>IF(ISNUMBER('将来負担比率（分子）の構造'!I$53), IF('将来負担比率（分子）の構造'!I$53 &lt; 0, 0, '将来負担比率（分子）の構造'!I$53), NA())</f>
        <v>0</v>
      </c>
      <c r="D67" s="165" t="e">
        <f>NA()</f>
        <v>#N/A</v>
      </c>
      <c r="E67" s="165" t="e">
        <f>NA()</f>
        <v>#N/A</v>
      </c>
      <c r="F67" s="165">
        <f>IF(ISNUMBER('将来負担比率（分子）の構造'!J$53), IF('将来負担比率（分子）の構造'!J$53 &lt; 0, 0, '将来負担比率（分子）の構造'!J$53), NA())</f>
        <v>0</v>
      </c>
      <c r="G67" s="165" t="e">
        <f>NA()</f>
        <v>#N/A</v>
      </c>
      <c r="H67" s="165" t="e">
        <f>NA()</f>
        <v>#N/A</v>
      </c>
      <c r="I67" s="165">
        <f>IF(ISNUMBER('将来負担比率（分子）の構造'!K$53), IF('将来負担比率（分子）の構造'!K$53 &lt; 0, 0, '将来負担比率（分子）の構造'!K$53), NA())</f>
        <v>0</v>
      </c>
      <c r="J67" s="165" t="e">
        <f>NA()</f>
        <v>#N/A</v>
      </c>
      <c r="K67" s="165" t="e">
        <f>NA()</f>
        <v>#N/A</v>
      </c>
      <c r="L67" s="165">
        <f>IF(ISNUMBER('将来負担比率（分子）の構造'!L$53), IF('将来負担比率（分子）の構造'!L$53 &lt; 0, 0, '将来負担比率（分子）の構造'!L$53), NA())</f>
        <v>0</v>
      </c>
      <c r="M67" s="165" t="e">
        <f>NA()</f>
        <v>#N/A</v>
      </c>
      <c r="N67" s="165" t="e">
        <f>NA()</f>
        <v>#N/A</v>
      </c>
      <c r="O67" s="165">
        <f>IF(ISNUMBER('将来負担比率（分子）の構造'!M$53), IF('将来負担比率（分子）の構造'!M$53 &lt; 0, 0, '将来負担比率（分子）の構造'!M$53), NA())</f>
        <v>0</v>
      </c>
      <c r="P67" s="165" t="e">
        <f>NA()</f>
        <v>#N/A</v>
      </c>
    </row>
    <row r="70" spans="1:16" x14ac:dyDescent="0.2">
      <c r="A70" s="167" t="s">
        <v>78</v>
      </c>
      <c r="B70" s="167"/>
      <c r="C70" s="167"/>
      <c r="D70" s="167"/>
      <c r="E70" s="167"/>
      <c r="F70" s="167"/>
    </row>
    <row r="71" spans="1:16" x14ac:dyDescent="0.2">
      <c r="A71" s="168"/>
      <c r="B71" s="168" t="str">
        <f>基金残高に係る経年分析!F54</f>
        <v>R02</v>
      </c>
      <c r="C71" s="168" t="str">
        <f>基金残高に係る経年分析!G54</f>
        <v>R03</v>
      </c>
      <c r="D71" s="168" t="str">
        <f>基金残高に係る経年分析!H54</f>
        <v>R04</v>
      </c>
    </row>
    <row r="72" spans="1:16" x14ac:dyDescent="0.2">
      <c r="A72" s="168" t="s">
        <v>79</v>
      </c>
      <c r="B72" s="169">
        <f>基金残高に係る経年分析!F55</f>
        <v>4044</v>
      </c>
      <c r="C72" s="169">
        <f>基金残高に係る経年分析!G55</f>
        <v>5126</v>
      </c>
      <c r="D72" s="169">
        <f>基金残高に係る経年分析!H55</f>
        <v>7925</v>
      </c>
    </row>
    <row r="73" spans="1:16" x14ac:dyDescent="0.2">
      <c r="A73" s="168" t="s">
        <v>80</v>
      </c>
      <c r="B73" s="169">
        <f>基金残高に係る経年分析!F56</f>
        <v>299</v>
      </c>
      <c r="C73" s="169">
        <f>基金残高に係る経年分析!G56</f>
        <v>1020</v>
      </c>
      <c r="D73" s="169">
        <f>基金残高に係る経年分析!H56</f>
        <v>1021</v>
      </c>
    </row>
    <row r="74" spans="1:16" x14ac:dyDescent="0.2">
      <c r="A74" s="168" t="s">
        <v>81</v>
      </c>
      <c r="B74" s="169">
        <f>基金残高に係る経年分析!F57</f>
        <v>7053</v>
      </c>
      <c r="C74" s="169">
        <f>基金残高に係る経年分析!G57</f>
        <v>7044</v>
      </c>
      <c r="D74" s="169">
        <f>基金残高に係る経年分析!H57</f>
        <v>6935</v>
      </c>
    </row>
  </sheetData>
  <sheetProtection algorithmName="SHA-512" hashValue="UcvYK0dnZ1ZTArwlag54RaRuQ9zVtuq55FCfaasFjuhU7LgQKC4kjPXeNlngmYOBhK3IMtnUf8hk8/itDtYVGg==" saltValue="twEMYdF7A+e6Q180+wmZY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2024-03-26T02:26:59Z</cp:lastPrinted>
  <dcterms:created xsi:type="dcterms:W3CDTF">2024-03-14T01:48:38Z</dcterms:created>
  <dcterms:modified xsi:type="dcterms:W3CDTF">2024-11-14T01:02:06Z</dcterms:modified>
  <cp:category/>
</cp:coreProperties>
</file>