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50_地方公会計\080_財政状況資料集（ストック情報）分析欄の記入\03_市→県\100　成田市 ●\"/>
    </mc:Choice>
  </mc:AlternateContent>
  <bookViews>
    <workbookView xWindow="0" yWindow="0" windowWidth="15360" windowHeight="7635" tabRatio="666"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<sst xmlns="http://schemas.openxmlformats.org/spreadsheetml/2006/main" count="1125" uniqueCount="624">
  <si>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</si>
  <si>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</si>
  <si>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</si>
  <si>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</si>
  <si>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</si>
  <si>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</si>
  <si>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</si>
  <si>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</si>
  <si>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</si>
  <si>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</si>
  <si>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</si>
  <si>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</si>
  <si>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</si>
  <si>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</si>
  <si>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</si>
  <si>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</si>
  <si>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</si>
  <si>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</si>
  <si>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</si>
  <si>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</si>
  <si>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</si>
  <si>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</si>
  <si>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</si>
  <si>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</si>
  <si>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</si>
  <si>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</si>
  <si>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</si>
  <si>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</si>
  <si>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</si>
  <si>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</si>
  <si>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</si>
  <si>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</si>
  <si>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</si>
  <si>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</si>
  <si>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</si>
  <si>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</si>
  <si>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</si>
  <si>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</si>
  <si>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</si>
  <si>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</si>
  <si>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</si>
  <si>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</si>
  <si>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</si>
  <si>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</si>
  <si>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</si>
  <si>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</si>
  <si>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</si>
  <si>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</si>
  <si>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</si>
  <si>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</si>
  <si>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</si>
  <si>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</si>
  <si>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</si>
  <si>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</si>
  <si>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</si>
  <si>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</si>
  <si>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</si>
  <si>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</si>
  <si>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</si>
  <si>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</si>
  <si>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</si>
  <si>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</si>
  <si>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</si>
  <si>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</si>
  <si>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</si>
  <si>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</si>
  <si>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</si>
  <si>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</si>
  <si>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</si>
  <si>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</si>
  <si>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</si>
  <si>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</si>
  <si>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</si>
  <si>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</si>
  <si>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</si>
  <si>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</si>
  <si>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</si>
  <si>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</si>
  <si>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</si>
  <si>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</si>
  <si>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</si>
  <si>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</si>
  <si>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</si>
  <si>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</si>
  <si>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</si>
  <si>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</si>
  <si>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</si>
  <si>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</si>
  <si>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</si>
  <si>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</si>
  <si>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</si>
  <si>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</si>
  <si>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</si>
  <si>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</si>
  <si>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</si>
  <si>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</si>
  <si>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</si>
  <si>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</si>
  <si>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</si>
  <si>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</si>
  <si>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</si>
  <si>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</si>
  <si>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</si>
  <si>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</si>
  <si>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</si>
  <si>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</si>
  <si>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</si>
  <si>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</si>
  <si>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</si>
  <si>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</si>
  <si>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</si>
  <si>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</si>
  <si>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</si>
  <si>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</si>
  <si>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</si>
  <si>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</si>
  <si>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</si>
  <si>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</si>
  <si>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</si>
  <si>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</si>
  <si>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</si>
  <si>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</si>
  <si>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</si>
  <si>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</si>
  <si>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</si>
  <si>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</si>
  <si>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</si>
  <si>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</si>
  <si>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</si>
  <si>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</si>
  <si>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</si>
  <si>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</si>
  <si>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</si>
  <si>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</si>
  <si>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</si>
  <si>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</si>
  <si>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</si>
  <si>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</si>
  <si>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</si>
  <si>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</si>
  <si>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</si>
  <si>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</si>
  <si>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</si>
  <si>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</si>
  <si>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</si>
  <si>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</si>
  <si>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</si>
  <si>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</si>
  <si>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</si>
  <si>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</si>
  <si>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</si>
  <si>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</si>
  <si>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</si>
  <si>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</si>
  <si>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</si>
  <si>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</si>
  <si>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</si>
  <si>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</si>
  <si>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</si>
  <si>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</si>
  <si>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</si>
  <si>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</si>
  <si>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</si>
  <si>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</si>
  <si>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</si>
  <si>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</si>
  <si>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</si>
  <si>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</si>
  <si>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</si>
  <si>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</si>
  <si>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</si>
  <si>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</si>
  <si>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</si>
  <si>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</si>
  <si>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</si>
  <si>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</si>
  <si>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</si>
  <si>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</si>
  <si>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</si>
  <si>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</si>
  <si>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</si>
  <si>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</si>
  <si>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</si>
  <si>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</si>
  <si>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</si>
  <si>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</si>
  <si>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</si>
  <si>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</si>
  <si>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</si>
  <si>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</si>
  <si>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</si>
  <si>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</si>
  <si>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</si>
  <si>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</si>
  <si>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</si>
  <si>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</si>
  <si>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</si>
  <si>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</si>
  <si>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</si>
  <si>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</si>
  <si>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</si>
  <si>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</si>
  <si>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</si>
  <si>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</si>
  <si>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</si>
  <si>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</si>
  <si>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</si>
  <si>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</si>
  <si>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</si>
  <si>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</si>
  <si>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</si>
  <si>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</si>
  <si>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</si>
  <si>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</si>
  <si>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</si>
  <si>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</si>
  <si>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</si>
  <si>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千葉県成田市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</si>
  <si>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</si>
  <si>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</si>
  <si>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</si>
  <si>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</si>
  <si>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</si>
  <si>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</si>
  <si>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</si>
  <si>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</si>
  <si>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</si>
  <si>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</si>
  <si>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</si>
  <si>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</si>
  <si>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</si>
  <si>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</si>
  <si>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</si>
  <si>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</si>
  <si>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</si>
  <si>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</si>
  <si>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</si>
  <si>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</si>
  <si>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</si>
  <si>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</si>
  <si>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</si>
  <si>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</si>
  <si>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</si>
  <si>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</si>
  <si>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</si>
  <si>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</si>
  <si>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</si>
  <si>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</si>
  <si>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</si>
  <si>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</si>
  <si>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</si>
  <si>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</si>
  <si>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</si>
  <si>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</si>
  <si>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</si>
  <si>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</si>
  <si>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</si>
  <si>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</si>
  <si>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</si>
  <si>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</si>
  <si>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</si>
  <si>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</si>
  <si>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</si>
  <si>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</si>
  <si>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</si>
  <si>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</si>
  <si>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</si>
  <si>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</si>
  <si>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</si>
  <si>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</si>
  <si>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</si>
  <si>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</si>
  <si>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</si>
  <si>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</si>
  <si>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</si>
  <si>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</si>
  <si>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</si>
  <si>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</si>
  <si>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</si>
  <si>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</si>
  <si>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</si>
  <si>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</si>
  <si>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</si>
  <si>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</si>
  <si>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</si>
  <si>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</si>
  <si>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</si>
  <si>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</si>
  <si>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</si>
  <si>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</si>
  <si>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</si>
  <si>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</si>
  <si>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</si>
  <si>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</si>
  <si>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</si>
  <si>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</si>
  <si>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</si>
  <si>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</si>
  <si>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</si>
  <si>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</si>
  <si>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</si>
  <si>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</si>
  <si>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</si>
  <si>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</si>
  <si>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</si>
  <si>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</si>
  <si>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</si>
  <si>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</si>
  <si>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</si>
  <si>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</si>
  <si>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</si>
  <si>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</si>
  <si>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</si>
  <si>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</si>
  <si>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</si>
  <si>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</si>
  <si>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</si>
  <si>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</si>
  <si>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</si>
  <si>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</si>
  <si>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</si>
  <si>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</si>
  <si>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</si>
  <si>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</si>
  <si>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</si>
  <si>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</si>
  <si>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</si>
  <si>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</si>
  <si>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</si>
  <si>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</si>
  <si>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</si>
  <si>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</si>
  <si>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</si>
  <si>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</si>
  <si>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</si>
  <si>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</si>
  <si>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</si>
  <si>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</si>
  <si>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</si>
  <si>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</si>
  <si>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</si>
  <si>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</si>
  <si>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</si>
  <si>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</si>
  <si>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</si>
  <si>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</si>
  <si>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</si>
  <si>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</si>
  <si>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</si>
  <si>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</si>
  <si>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</si>
  <si>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</si>
  <si>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</si>
  <si>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</si>
  <si>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</si>
  <si>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</si>
  <si>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</si>
  <si>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</si>
  <si>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</si>
  <si>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</si>
  <si>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</si>
  <si>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</si>
  <si>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</si>
  <si>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</si>
  <si>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</si>
  <si>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</si>
  <si>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</si>
  <si>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千葉県成田市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</si>
  <si>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</si>
  <si>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</si>
  <si>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</si>
  <si>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</si>
  <si>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</si>
  <si>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</si>
  <si>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</si>
  <si>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</si>
  <si>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</si>
  <si>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</si>
  <si>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</si>
  <si>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</si>
  <si>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</si>
  <si>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</si>
  <si>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</si>
  <si>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</si>
  <si>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</si>
  <si>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</si>
  <si>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</si>
  <si>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</si>
  <si>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</si>
  <si>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</si>
  <si>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</si>
  <si>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</si>
  <si>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</si>
  <si>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</si>
  <si>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</si>
  <si>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</si>
  <si>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</si>
  <si>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</si>
  <si>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</si>
  <si>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</si>
  <si>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</si>
  <si>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</si>
  <si>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</si>
  <si>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</si>
  <si>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</si>
  <si>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</si>
  <si>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</si>
  <si>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</si>
  <si>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</si>
  <si>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法適用企業</t>
    <phoneticPr fontId="5"/>
  </si>
  <si>
    <t>公設地方卸売市場特別会計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</si>
  <si>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</si>
  <si>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</si>
  <si>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</si>
  <si>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</si>
  <si>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</si>
  <si>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</si>
  <si>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</si>
  <si>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</si>
  <si>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</si>
  <si>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</si>
  <si>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</si>
  <si>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</si>
  <si>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</si>
  <si>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</si>
  <si>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</si>
  <si>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</si>
  <si>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</si>
  <si>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</si>
  <si>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</si>
  <si>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</si>
  <si>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</si>
  <si>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</si>
  <si>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</si>
  <si>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</si>
  <si>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</si>
  <si>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</si>
  <si>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</si>
  <si>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</si>
  <si>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</si>
  <si>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</si>
  <si>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</si>
  <si>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</si>
  <si>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</si>
  <si>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</si>
  <si>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</si>
  <si>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</si>
  <si>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</si>
  <si>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</si>
  <si>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</si>
  <si>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</si>
  <si>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</si>
  <si>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</si>
  <si>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</si>
  <si>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</si>
  <si>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</si>
  <si>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</si>
  <si>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</si>
  <si>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</si>
  <si>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</si>
  <si>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</si>
  <si>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</si>
  <si>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</si>
  <si>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</si>
  <si>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</si>
  <si>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</si>
  <si>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</si>
  <si>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</si>
  <si>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</si>
  <si>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</si>
  <si>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</si>
  <si>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</si>
  <si>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</si>
  <si>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</si>
  <si>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</si>
  <si>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</si>
  <si>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</si>
  <si>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</si>
  <si>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</si>
  <si>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</si>
  <si>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</si>
  <si>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</si>
  <si>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</si>
  <si>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</si>
  <si>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</si>
  <si>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</si>
  <si>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</si>
  <si>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</si>
  <si>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</si>
  <si>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</si>
  <si>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</si>
  <si>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</si>
  <si>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</si>
  <si>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</si>
  <si>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</si>
  <si>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</si>
  <si>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</si>
  <si>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</si>
  <si>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</si>
  <si>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</si>
  <si>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</si>
  <si>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</si>
  <si>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</si>
  <si>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</si>
  <si>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</si>
  <si>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</si>
  <si>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</si>
  <si>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</si>
  <si>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</si>
  <si>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</si>
  <si>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</si>
  <si>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</si>
  <si>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</si>
  <si>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</si>
  <si>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</si>
  <si>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</si>
  <si>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</si>
  <si>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</si>
  <si>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</si>
  <si>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</si>
  <si>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</si>
  <si>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</si>
  <si>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</si>
  <si>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</si>
  <si>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</si>
  <si>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</si>
  <si>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</si>
  <si>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</si>
  <si>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</si>
  <si>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</si>
  <si>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</si>
  <si>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</si>
  <si>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</si>
  <si>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</si>
  <si>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</si>
  <si>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</si>
  <si>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</si>
  <si>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</si>
  <si>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</si>
  <si>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</si>
  <si>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</si>
  <si>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</si>
  <si>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</si>
  <si>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</si>
  <si>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</si>
  <si>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</si>
  <si>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</si>
  <si>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</si>
  <si>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</si>
  <si>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</si>
  <si>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</si>
  <si>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</si>
  <si>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</si>
  <si>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</si>
  <si>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</si>
  <si>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</si>
  <si>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</si>
  <si>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</si>
  <si>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</si>
  <si>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</si>
  <si>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</si>
  <si>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</si>
  <si>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</si>
  <si>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</si>
  <si>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</si>
  <si>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</si>
  <si>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</si>
  <si>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</si>
  <si>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</si>
  <si>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</si>
  <si>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</si>
  <si>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</si>
  <si>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</si>
  <si>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下水道事業特別会計</t>
  </si>
  <si>
    <t>簡易水道事業特別会計</t>
  </si>
  <si>
    <t>国民健康保険特別会計（事業勘定）</t>
  </si>
  <si>
    <t>介護保険特別会計</t>
  </si>
  <si>
    <t>後期高齢者医療特別会計</t>
  </si>
  <si>
    <t>国民健康保険特別会計（施設勘定）</t>
  </si>
  <si>
    <t>その他会計（赤字）</t>
  </si>
  <si>
    <t>その他会計（黒字）</t>
  </si>
  <si>
    <t>H25末</t>
    <phoneticPr fontId="5"/>
  </si>
  <si>
    <t>H26末</t>
    <phoneticPr fontId="5"/>
  </si>
  <si>
    <t>H27末</t>
    <phoneticPr fontId="5"/>
  </si>
  <si>
    <t>H28末</t>
    <phoneticPr fontId="5"/>
  </si>
  <si>
    <t>H29末</t>
    <phoneticPr fontId="5"/>
  </si>
  <si>
    <t>空港周辺対策事業基金</t>
    <rPh sb="0" eb="2">
      <t>クウコウ</t>
    </rPh>
    <rPh sb="2" eb="4">
      <t>シュウヘン</t>
    </rPh>
    <rPh sb="4" eb="6">
      <t>タイサク</t>
    </rPh>
    <rPh sb="6" eb="8">
      <t>ジギョウ</t>
    </rPh>
    <rPh sb="8" eb="10">
      <t>キキン</t>
    </rPh>
    <phoneticPr fontId="2"/>
  </si>
  <si>
    <t>ふるさと基金</t>
    <rPh sb="4" eb="6">
      <t>キキン</t>
    </rPh>
    <phoneticPr fontId="2"/>
  </si>
  <si>
    <t>高齢者社会対策基金</t>
    <rPh sb="0" eb="3">
      <t>コウレイシャ</t>
    </rPh>
    <rPh sb="3" eb="5">
      <t>シャカイ</t>
    </rPh>
    <rPh sb="5" eb="7">
      <t>タイサク</t>
    </rPh>
    <rPh sb="7" eb="9">
      <t>キキン</t>
    </rPh>
    <phoneticPr fontId="2"/>
  </si>
  <si>
    <t>大栄工業団地汚水処理施設等維持管理基金</t>
    <rPh sb="0" eb="2">
      <t>タイエイ</t>
    </rPh>
    <rPh sb="2" eb="4">
      <t>コウギョウ</t>
    </rPh>
    <rPh sb="4" eb="6">
      <t>ダンチ</t>
    </rPh>
    <rPh sb="6" eb="8">
      <t>オスイ</t>
    </rPh>
    <rPh sb="8" eb="10">
      <t>ショリ</t>
    </rPh>
    <rPh sb="10" eb="12">
      <t>シセツ</t>
    </rPh>
    <rPh sb="12" eb="13">
      <t>トウ</t>
    </rPh>
    <rPh sb="13" eb="15">
      <t>イジ</t>
    </rPh>
    <rPh sb="15" eb="17">
      <t>カンリ</t>
    </rPh>
    <rPh sb="17" eb="19">
      <t>キキン</t>
    </rPh>
    <phoneticPr fontId="2"/>
  </si>
  <si>
    <t>国際交流基金</t>
    <rPh sb="0" eb="2">
      <t>コクサイ</t>
    </rPh>
    <rPh sb="2" eb="4">
      <t>コウリュウ</t>
    </rPh>
    <rPh sb="4" eb="6">
      <t>キキン</t>
    </rPh>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</si>
  <si>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</si>
  <si>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1"/>
  </si>
  <si>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1"/>
  </si>
  <si>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1"/>
  </si>
  <si>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1"/>
  </si>
  <si>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1"/>
  </si>
  <si>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</si>
  <si>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印旛郡市広域市町村圏事務組合（一般会計）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11"/>
  </si>
  <si>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11"/>
  </si>
  <si>
    <t>印旛利根川水防事務組合（一般会計）</t>
    <rPh sb="0" eb="2">
      <t>インバ</t>
    </rPh>
    <rPh sb="2" eb="4">
      <t>トネ</t>
    </rPh>
    <rPh sb="4" eb="5">
      <t>カワ</t>
    </rPh>
    <rPh sb="5" eb="7">
      <t>スイボウ</t>
    </rPh>
    <rPh sb="7" eb="9">
      <t>ジム</t>
    </rPh>
    <rPh sb="9" eb="11">
      <t>クミアイ</t>
    </rPh>
    <rPh sb="12" eb="14">
      <t>イッパン</t>
    </rPh>
    <rPh sb="14" eb="16">
      <t>カイケイ</t>
    </rPh>
    <phoneticPr fontId="11"/>
  </si>
  <si>
    <t>（公財）成田市スポーツ・みどり振興財団</t>
    <rPh sb="1" eb="2">
      <t>オオヤケ</t>
    </rPh>
    <rPh sb="2" eb="3">
      <t>ザイ</t>
    </rPh>
    <rPh sb="4" eb="6">
      <t>ナリタ</t>
    </rPh>
    <rPh sb="6" eb="7">
      <t>シ</t>
    </rPh>
    <rPh sb="15" eb="17">
      <t>シンコウ</t>
    </rPh>
    <rPh sb="17" eb="19">
      <t>ザイダン</t>
    </rPh>
    <phoneticPr fontId="11"/>
  </si>
  <si>
    <t>（公財）成田市農業センター</t>
    <rPh sb="4" eb="7">
      <t>ナリタシ</t>
    </rPh>
    <rPh sb="7" eb="9">
      <t>ノウギョウ</t>
    </rPh>
    <phoneticPr fontId="11"/>
  </si>
  <si>
    <t>成田市土地開発公社</t>
    <rPh sb="0" eb="3">
      <t>ナリタシ</t>
    </rPh>
    <rPh sb="3" eb="5">
      <t>トチ</t>
    </rPh>
    <rPh sb="5" eb="7">
      <t>カイハツ</t>
    </rPh>
    <rPh sb="7" eb="9">
      <t>コウシャ</t>
    </rPh>
    <phoneticPr fontId="11"/>
  </si>
  <si>
    <t>（有）ティ・ティ・エス</t>
  </si>
  <si>
    <t>（公財）印旛郡市文化財センター</t>
    <rPh sb="1" eb="2">
      <t>オオヤケ</t>
    </rPh>
    <rPh sb="2" eb="3">
      <t>ザイ</t>
    </rPh>
    <rPh sb="4" eb="6">
      <t>インバ</t>
    </rPh>
    <rPh sb="6" eb="7">
      <t>グン</t>
    </rPh>
    <rPh sb="7" eb="8">
      <t>シ</t>
    </rPh>
    <rPh sb="8" eb="11">
      <t>ブンカザイ</t>
    </rPh>
    <phoneticPr fontId="11"/>
  </si>
  <si>
    <t>芝山鉄道（株）</t>
    <rPh sb="0" eb="2">
      <t>シバヤマ</t>
    </rPh>
    <rPh sb="2" eb="4">
      <t>テツドウ</t>
    </rPh>
    <rPh sb="4" eb="7">
      <t>カブ</t>
    </rPh>
    <phoneticPr fontId="11"/>
  </si>
  <si>
    <t>（株）成田香取エネルギー</t>
    <rPh sb="3" eb="5">
      <t>ナリタ</t>
    </rPh>
    <rPh sb="5" eb="7">
      <t>カトリ</t>
    </rPh>
    <phoneticPr fontId="11"/>
  </si>
  <si>
    <t>印旛郡市広域市町村圏事務組合（水道用水供給事業会計）</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11"/>
  </si>
  <si>
    <t>-</t>
    <phoneticPr fontId="2"/>
  </si>
  <si>
    <t>-</t>
    <phoneticPr fontId="2"/>
  </si>
  <si>
    <t>成田ケーブルテレビ（株）</t>
    <rPh sb="0" eb="2">
      <t>ナリタ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</si>
  <si>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</si>
  <si>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</si>
  <si>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</si>
  <si>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やや高い水準にある一方、有形固定資産減価償却率は類似団体と同程度の水準で推移している。これは、成田国際空港の開港に伴い建設した公共施設の老朽化が進んでいる一方で、学校や保育園等の大規模改修を実施し、公共施設等の長寿命化を積極的に進めてきたことに加え、ニュータウン中央線整備事業や国際医療福祉大学医学部の整備に伴う国家戦略特区推進事業など、新たな施設の建設に係る起債額が増加したことによるもので、一時的に将来負担比率が増加傾向であるものの、今後は、新規借入額の抑制、現在取り組んでいる大規模事業の完了に伴い、将来的には逓減していくものと見込んでいる。</t>
    <rPh sb="155" eb="157">
      <t>コクサイ</t>
    </rPh>
    <rPh sb="157" eb="159">
      <t>イリョウ</t>
    </rPh>
    <rPh sb="159" eb="161">
      <t>フクシ</t>
    </rPh>
    <rPh sb="161" eb="163">
      <t>ダイガク</t>
    </rPh>
    <rPh sb="163" eb="165">
      <t>イガク</t>
    </rPh>
    <rPh sb="165" eb="166">
      <t>ブ</t>
    </rPh>
    <rPh sb="167" eb="169">
      <t>セイビ</t>
    </rPh>
    <rPh sb="170" eb="171">
      <t>トモナ</t>
    </rPh>
    <rPh sb="172" eb="174">
      <t>コッカ</t>
    </rPh>
    <rPh sb="174" eb="176">
      <t>センリャク</t>
    </rPh>
    <rPh sb="176" eb="178">
      <t>トック</t>
    </rPh>
    <rPh sb="178" eb="180">
      <t>スイシン</t>
    </rPh>
    <rPh sb="180" eb="182">
      <t>ジギョウ</t>
    </rPh>
    <rPh sb="226" eb="228">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</si>
  <si>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</si>
  <si>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</si>
  <si>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</si>
  <si>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</si>
  <si>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</si>
  <si>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</si>
  <si>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財政調整基金残高の増加や地方債残高の減少を受け、前年度に比べて減少しているが、類似団体と比較すると高い水準にある。また、実質公債費比率は類似団体と比べて低い水準にあるものの、医科系大学誘致事業等の大規模事業の実施に伴い発行した地方債の償還が開始したことにより、増加傾向となっている。今後も、新生成田市場や大栄地区小中一体型校舎の整備の財源として地方債を活用する計画であるため、当分の間は、将来負担比率、実質公債費比率がいずれも上昇していくことが考えられるため、より一層、財政運営に留意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</si>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</sst>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158A-413C-A48B-87D29C33A5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124715</c:v>
                </c:pt>
                <c:pt idx="1">
                  <c:v>105516</c:v>
                </c:pt>
                <c:pt idx="2">
                  <c:v>83334</c:v>
                </c:pt>
                <c:pt idx="3">
                  <c:v>91104</c:v>
                </c:pt>
                <c:pt idx="4">
                  <c:v>73752</c:v>
                </c:pt>
              </c:numCache>
            </c:numRef>
          </c:val>
          <c:smooth val="0"/>
          <c:extLst>
            <c:ext xmlns:c16="http://schemas.microsoft.com/office/drawing/2014/chart" uri="{C3380CC4-5D6E-409C-BE32-E72D297353CC}">
              <c16:uniqueId val="{00000001-158A-413C-A48B-87D29C33A5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6.75</c:v>
                </c:pt>
                <c:pt idx="1">
                  <c:v>9.6</c:v>
                </c:pt>
                <c:pt idx="2">
                  <c:v>6.16</c:v>
                </c:pt>
                <c:pt idx="3">
                  <c:v>9.6199999999999992</c:v>
                </c:pt>
                <c:pt idx="4">
                  <c:v>6.42</c:v>
                </c:pt>
              </c:numCache>
            </c:numRef>
          </c:val>
          <c:extLst>
            <c:ext xmlns:c16="http://schemas.microsoft.com/office/drawing/2014/chart" uri="{C3380CC4-5D6E-409C-BE32-E72D297353CC}">
              <c16:uniqueId val="{00000000-E024-4B7D-9677-74B9834A2A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13.59</c:v>
                </c:pt>
                <c:pt idx="1">
                  <c:v>11.94</c:v>
                </c:pt>
                <c:pt idx="2">
                  <c:v>15.68</c:v>
                </c:pt>
                <c:pt idx="3">
                  <c:v>15.36</c:v>
                </c:pt>
                <c:pt idx="4">
                  <c:v>20.5</c:v>
                </c:pt>
              </c:numCache>
            </c:numRef>
          </c:val>
          <c:extLst>
            <c:ext xmlns:c16="http://schemas.microsoft.com/office/drawing/2014/chart" uri="{C3380CC4-5D6E-409C-BE32-E72D297353CC}">
              <c16:uniqueId val="{00000001-E024-4B7D-9677-74B9834A2A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2.87</c:v>
                </c:pt>
                <c:pt idx="1">
                  <c:v>1.49</c:v>
                </c:pt>
                <c:pt idx="2">
                  <c:v>0.54</c:v>
                </c:pt>
                <c:pt idx="3">
                  <c:v>3.17</c:v>
                </c:pt>
                <c:pt idx="4">
                  <c:v>2.17</c:v>
                </c:pt>
              </c:numCache>
            </c:numRef>
          </c:val>
          <c:smooth val="0"/>
          <c:extLst>
            <c:ext xmlns:c16="http://schemas.microsoft.com/office/drawing/2014/chart" uri="{C3380CC4-5D6E-409C-BE32-E72D297353CC}">
              <c16:uniqueId val="{00000002-E024-4B7D-9677-74B9834A2A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0.05</c:v>
                </c:pt>
                <c:pt idx="4">
                  <c:v>#N/A</c:v>
                </c:pt>
                <c:pt idx="5">
                  <c:v>0.01</c:v>
                </c:pt>
                <c:pt idx="6">
                  <c:v>#N/A</c:v>
                </c:pt>
                <c:pt idx="7">
                  <c:v>0.03</c:v>
                </c:pt>
                <c:pt idx="8">
                  <c:v>#N/A</c:v>
                </c:pt>
                <c:pt idx="9">
                  <c:v>0.03</c:v>
                </c:pt>
              </c:numCache>
            </c:numRef>
          </c:val>
          <c:extLst>
            <c:ext xmlns:c16="http://schemas.microsoft.com/office/drawing/2014/chart" uri="{C3380CC4-5D6E-409C-BE32-E72D297353CC}">
              <c16:uniqueId val="{00000000-D7A3-4D4C-AB62-1C6A30A9D7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A3-4D4C-AB62-1C6A30A9D77D}"/>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D7A3-4D4C-AB62-1C6A30A9D77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3-D7A3-4D4C-AB62-1C6A30A9D77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0.26</c:v>
                </c:pt>
                <c:pt idx="4">
                  <c:v>#N/A</c:v>
                </c:pt>
                <c:pt idx="5">
                  <c:v>0.45</c:v>
                </c:pt>
                <c:pt idx="6">
                  <c:v>#N/A</c:v>
                </c:pt>
                <c:pt idx="7">
                  <c:v>0.66</c:v>
                </c:pt>
                <c:pt idx="8">
                  <c:v>#N/A</c:v>
                </c:pt>
                <c:pt idx="9">
                  <c:v>0.5</c:v>
                </c:pt>
              </c:numCache>
            </c:numRef>
          </c:val>
          <c:extLst>
            <c:ext xmlns:c16="http://schemas.microsoft.com/office/drawing/2014/chart" uri="{C3380CC4-5D6E-409C-BE32-E72D297353CC}">
              <c16:uniqueId val="{00000004-D7A3-4D4C-AB62-1C6A30A9D77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1.22</c:v>
                </c:pt>
                <c:pt idx="2">
                  <c:v>#N/A</c:v>
                </c:pt>
                <c:pt idx="3">
                  <c:v>1.27</c:v>
                </c:pt>
                <c:pt idx="4">
                  <c:v>#N/A</c:v>
                </c:pt>
                <c:pt idx="5">
                  <c:v>1.3</c:v>
                </c:pt>
                <c:pt idx="6">
                  <c:v>#N/A</c:v>
                </c:pt>
                <c:pt idx="7">
                  <c:v>1.53</c:v>
                </c:pt>
                <c:pt idx="8">
                  <c:v>#N/A</c:v>
                </c:pt>
                <c:pt idx="9">
                  <c:v>0.65</c:v>
                </c:pt>
              </c:numCache>
            </c:numRef>
          </c:val>
          <c:extLst>
            <c:ext xmlns:c16="http://schemas.microsoft.com/office/drawing/2014/chart" uri="{C3380CC4-5D6E-409C-BE32-E72D297353CC}">
              <c16:uniqueId val="{00000005-D7A3-4D4C-AB62-1C6A30A9D77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1.06</c:v>
                </c:pt>
                <c:pt idx="2">
                  <c:v>#N/A</c:v>
                </c:pt>
                <c:pt idx="3">
                  <c:v>1</c:v>
                </c:pt>
                <c:pt idx="4">
                  <c:v>#N/A</c:v>
                </c:pt>
                <c:pt idx="5">
                  <c:v>0.97</c:v>
                </c:pt>
                <c:pt idx="6">
                  <c:v>#N/A</c:v>
                </c:pt>
                <c:pt idx="7">
                  <c:v>0.92</c:v>
                </c:pt>
                <c:pt idx="8">
                  <c:v>#N/A</c:v>
                </c:pt>
                <c:pt idx="9">
                  <c:v>0.88</c:v>
                </c:pt>
              </c:numCache>
            </c:numRef>
          </c:val>
          <c:extLst>
            <c:ext xmlns:c16="http://schemas.microsoft.com/office/drawing/2014/chart" uri="{C3380CC4-5D6E-409C-BE32-E72D297353CC}">
              <c16:uniqueId val="{00000006-D7A3-4D4C-AB62-1C6A30A9D77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0.3</c:v>
                </c:pt>
                <c:pt idx="4">
                  <c:v>#N/A</c:v>
                </c:pt>
                <c:pt idx="5">
                  <c:v>0.34</c:v>
                </c:pt>
                <c:pt idx="6">
                  <c:v>#N/A</c:v>
                </c:pt>
                <c:pt idx="7">
                  <c:v>0.53</c:v>
                </c:pt>
                <c:pt idx="8">
                  <c:v>#N/A</c:v>
                </c:pt>
                <c:pt idx="9">
                  <c:v>1.88</c:v>
                </c:pt>
              </c:numCache>
            </c:numRef>
          </c:val>
          <c:extLst>
            <c:ext xmlns:c16="http://schemas.microsoft.com/office/drawing/2014/chart" uri="{C3380CC4-5D6E-409C-BE32-E72D297353CC}">
              <c16:uniqueId val="{00000007-D7A3-4D4C-AB62-1C6A30A9D7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6.74</c:v>
                </c:pt>
                <c:pt idx="2">
                  <c:v>#N/A</c:v>
                </c:pt>
                <c:pt idx="3">
                  <c:v>9.6</c:v>
                </c:pt>
                <c:pt idx="4">
                  <c:v>#N/A</c:v>
                </c:pt>
                <c:pt idx="5">
                  <c:v>6.15</c:v>
                </c:pt>
                <c:pt idx="6">
                  <c:v>#N/A</c:v>
                </c:pt>
                <c:pt idx="7">
                  <c:v>9.6199999999999992</c:v>
                </c:pt>
                <c:pt idx="8">
                  <c:v>#N/A</c:v>
                </c:pt>
                <c:pt idx="9">
                  <c:v>6.41</c:v>
                </c:pt>
              </c:numCache>
            </c:numRef>
          </c:val>
          <c:extLst>
            <c:ext xmlns:c16="http://schemas.microsoft.com/office/drawing/2014/chart" uri="{C3380CC4-5D6E-409C-BE32-E72D297353CC}">
              <c16:uniqueId val="{00000008-D7A3-4D4C-AB62-1C6A30A9D7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6.51</c:v>
                </c:pt>
                <c:pt idx="2">
                  <c:v>#N/A</c:v>
                </c:pt>
                <c:pt idx="3">
                  <c:v>6.77</c:v>
                </c:pt>
                <c:pt idx="4">
                  <c:v>#N/A</c:v>
                </c:pt>
                <c:pt idx="5">
                  <c:v>7.23</c:v>
                </c:pt>
                <c:pt idx="6">
                  <c:v>#N/A</c:v>
                </c:pt>
                <c:pt idx="7">
                  <c:v>7.25</c:v>
                </c:pt>
                <c:pt idx="8">
                  <c:v>#N/A</c:v>
                </c:pt>
                <c:pt idx="9">
                  <c:v>7.01</c:v>
                </c:pt>
              </c:numCache>
            </c:numRef>
          </c:val>
          <c:extLst>
            <c:ext xmlns:c16="http://schemas.microsoft.com/office/drawing/2014/chart" uri="{C3380CC4-5D6E-409C-BE32-E72D297353CC}">
              <c16:uniqueId val="{00000009-D7A3-4D4C-AB62-1C6A30A9D7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3135</c:v>
                </c:pt>
                <c:pt idx="5">
                  <c:v>3046</c:v>
                </c:pt>
                <c:pt idx="8">
                  <c:v>3042</c:v>
                </c:pt>
                <c:pt idx="11">
                  <c:v>3038</c:v>
                </c:pt>
                <c:pt idx="14">
                  <c:v>2960</c:v>
                </c:pt>
              </c:numCache>
            </c:numRef>
          </c:val>
          <c:extLst>
            <c:ext xmlns:c16="http://schemas.microsoft.com/office/drawing/2014/chart" uri="{C3380CC4-5D6E-409C-BE32-E72D297353CC}">
              <c16:uniqueId val="{00000000-CC63-4937-BBB4-1AEE20C60E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63-4937-BBB4-1AEE20C60E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43</c:v>
                </c:pt>
                <c:pt idx="6">
                  <c:v>6</c:v>
                </c:pt>
                <c:pt idx="9">
                  <c:v>24</c:v>
                </c:pt>
                <c:pt idx="12">
                  <c:v>34</c:v>
                </c:pt>
              </c:numCache>
            </c:numRef>
          </c:val>
          <c:extLst>
            <c:ext xmlns:c16="http://schemas.microsoft.com/office/drawing/2014/chart" uri="{C3380CC4-5D6E-409C-BE32-E72D297353CC}">
              <c16:uniqueId val="{00000002-CC63-4937-BBB4-1AEE20C60E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4</c:v>
                </c:pt>
                <c:pt idx="6">
                  <c:v>2</c:v>
                </c:pt>
                <c:pt idx="9">
                  <c:v>1</c:v>
                </c:pt>
                <c:pt idx="12">
                  <c:v>7</c:v>
                </c:pt>
              </c:numCache>
            </c:numRef>
          </c:val>
          <c:extLst>
            <c:ext xmlns:c16="http://schemas.microsoft.com/office/drawing/2014/chart" uri="{C3380CC4-5D6E-409C-BE32-E72D297353CC}">
              <c16:uniqueId val="{00000003-CC63-4937-BBB4-1AEE20C60E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560</c:v>
                </c:pt>
                <c:pt idx="3">
                  <c:v>687</c:v>
                </c:pt>
                <c:pt idx="6">
                  <c:v>641</c:v>
                </c:pt>
                <c:pt idx="9">
                  <c:v>723</c:v>
                </c:pt>
                <c:pt idx="12">
                  <c:v>700</c:v>
                </c:pt>
              </c:numCache>
            </c:numRef>
          </c:val>
          <c:extLst>
            <c:ext xmlns:c16="http://schemas.microsoft.com/office/drawing/2014/chart" uri="{C3380CC4-5D6E-409C-BE32-E72D297353CC}">
              <c16:uniqueId val="{00000004-CC63-4937-BBB4-1AEE20C60E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63-4937-BBB4-1AEE20C60E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63-4937-BBB4-1AEE20C60E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4452</c:v>
                </c:pt>
                <c:pt idx="3">
                  <c:v>4455</c:v>
                </c:pt>
                <c:pt idx="6">
                  <c:v>4497</c:v>
                </c:pt>
                <c:pt idx="9">
                  <c:v>4660</c:v>
                </c:pt>
                <c:pt idx="12">
                  <c:v>4906</c:v>
                </c:pt>
              </c:numCache>
            </c:numRef>
          </c:val>
          <c:extLst>
            <c:ext xmlns:c16="http://schemas.microsoft.com/office/drawing/2014/chart" uri="{C3380CC4-5D6E-409C-BE32-E72D297353CC}">
              <c16:uniqueId val="{00000007-CC63-4937-BBB4-1AEE20C60E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1978</c:v>
                </c:pt>
                <c:pt idx="2">
                  <c:v>#N/A</c:v>
                </c:pt>
                <c:pt idx="3">
                  <c:v>#N/A</c:v>
                </c:pt>
                <c:pt idx="4">
                  <c:v>2143</c:v>
                </c:pt>
                <c:pt idx="5">
                  <c:v>#N/A</c:v>
                </c:pt>
                <c:pt idx="6">
                  <c:v>#N/A</c:v>
                </c:pt>
                <c:pt idx="7">
                  <c:v>2104</c:v>
                </c:pt>
                <c:pt idx="8">
                  <c:v>#N/A</c:v>
                </c:pt>
                <c:pt idx="9">
                  <c:v>#N/A</c:v>
                </c:pt>
                <c:pt idx="10">
                  <c:v>2370</c:v>
                </c:pt>
                <c:pt idx="11">
                  <c:v>#N/A</c:v>
                </c:pt>
                <c:pt idx="12">
                  <c:v>#N/A</c:v>
                </c:pt>
                <c:pt idx="13">
                  <c:v>2687</c:v>
                </c:pt>
                <c:pt idx="14">
                  <c:v>#N/A</c:v>
                </c:pt>
              </c:numCache>
            </c:numRef>
          </c:val>
          <c:smooth val="0"/>
          <c:extLst>
            <c:ext xmlns:c16="http://schemas.microsoft.com/office/drawing/2014/chart" uri="{C3380CC4-5D6E-409C-BE32-E72D297353CC}">
              <c16:uniqueId val="{00000008-CC63-4937-BBB4-1AEE20C60E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29843</c:v>
                </c:pt>
                <c:pt idx="5">
                  <c:v>28234</c:v>
                </c:pt>
                <c:pt idx="8">
                  <c:v>26657</c:v>
                </c:pt>
                <c:pt idx="11">
                  <c:v>25179</c:v>
                </c:pt>
                <c:pt idx="14">
                  <c:v>22753</c:v>
                </c:pt>
              </c:numCache>
            </c:numRef>
          </c:val>
          <c:extLst>
            <c:ext xmlns:c16="http://schemas.microsoft.com/office/drawing/2014/chart" uri="{C3380CC4-5D6E-409C-BE32-E72D297353CC}">
              <c16:uniqueId val="{00000000-B5BC-4724-BE5F-80EAF78983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1850</c:v>
                </c:pt>
                <c:pt idx="5">
                  <c:v>2532</c:v>
                </c:pt>
                <c:pt idx="8">
                  <c:v>2391</c:v>
                </c:pt>
                <c:pt idx="11">
                  <c:v>2930</c:v>
                </c:pt>
                <c:pt idx="14">
                  <c:v>2965</c:v>
                </c:pt>
              </c:numCache>
            </c:numRef>
          </c:val>
          <c:extLst>
            <c:ext xmlns:c16="http://schemas.microsoft.com/office/drawing/2014/chart" uri="{C3380CC4-5D6E-409C-BE32-E72D297353CC}">
              <c16:uniqueId val="{00000001-B5BC-4724-BE5F-80EAF78983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8772</c:v>
                </c:pt>
                <c:pt idx="5">
                  <c:v>7532</c:v>
                </c:pt>
                <c:pt idx="8">
                  <c:v>9033</c:v>
                </c:pt>
                <c:pt idx="11">
                  <c:v>8613</c:v>
                </c:pt>
                <c:pt idx="14">
                  <c:v>10808</c:v>
                </c:pt>
              </c:numCache>
            </c:numRef>
          </c:val>
          <c:extLst>
            <c:ext xmlns:c16="http://schemas.microsoft.com/office/drawing/2014/chart" uri="{C3380CC4-5D6E-409C-BE32-E72D297353CC}">
              <c16:uniqueId val="{00000002-B5BC-4724-BE5F-80EAF78983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BC-4724-BE5F-80EAF78983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BC-4724-BE5F-80EAF78983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7</c:v>
                </c:pt>
                <c:pt idx="6">
                  <c:v>8</c:v>
                </c:pt>
                <c:pt idx="9">
                  <c:v>9</c:v>
                </c:pt>
                <c:pt idx="12">
                  <c:v>15</c:v>
                </c:pt>
              </c:numCache>
            </c:numRef>
          </c:val>
          <c:extLst>
            <c:ext xmlns:c16="http://schemas.microsoft.com/office/drawing/2014/chart" uri="{C3380CC4-5D6E-409C-BE32-E72D297353CC}">
              <c16:uniqueId val="{00000005-B5BC-4724-BE5F-80EAF78983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7931</c:v>
                </c:pt>
                <c:pt idx="3">
                  <c:v>7315</c:v>
                </c:pt>
                <c:pt idx="6">
                  <c:v>6912</c:v>
                </c:pt>
                <c:pt idx="9">
                  <c:v>6438</c:v>
                </c:pt>
                <c:pt idx="12">
                  <c:v>5665</c:v>
                </c:pt>
              </c:numCache>
            </c:numRef>
          </c:val>
          <c:extLst>
            <c:ext xmlns:c16="http://schemas.microsoft.com/office/drawing/2014/chart" uri="{C3380CC4-5D6E-409C-BE32-E72D297353CC}">
              <c16:uniqueId val="{00000006-B5BC-4724-BE5F-80EAF78983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7</c:v>
                </c:pt>
                <c:pt idx="6">
                  <c:v>3</c:v>
                </c:pt>
                <c:pt idx="9">
                  <c:v>1</c:v>
                </c:pt>
                <c:pt idx="12">
                  <c:v>0</c:v>
                </c:pt>
              </c:numCache>
            </c:numRef>
          </c:val>
          <c:extLst>
            <c:ext xmlns:c16="http://schemas.microsoft.com/office/drawing/2014/chart" uri="{C3380CC4-5D6E-409C-BE32-E72D297353CC}">
              <c16:uniqueId val="{00000007-B5BC-4724-BE5F-80EAF78983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7568</c:v>
                </c:pt>
                <c:pt idx="3">
                  <c:v>7315</c:v>
                </c:pt>
                <c:pt idx="6">
                  <c:v>6784</c:v>
                </c:pt>
                <c:pt idx="9">
                  <c:v>7172</c:v>
                </c:pt>
                <c:pt idx="12">
                  <c:v>6884</c:v>
                </c:pt>
              </c:numCache>
            </c:numRef>
          </c:val>
          <c:extLst>
            <c:ext xmlns:c16="http://schemas.microsoft.com/office/drawing/2014/chart" uri="{C3380CC4-5D6E-409C-BE32-E72D297353CC}">
              <c16:uniqueId val="{00000008-B5BC-4724-BE5F-80EAF78983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630</c:v>
                </c:pt>
                <c:pt idx="3">
                  <c:v>1303</c:v>
                </c:pt>
                <c:pt idx="6">
                  <c:v>1376</c:v>
                </c:pt>
                <c:pt idx="9">
                  <c:v>1625</c:v>
                </c:pt>
                <c:pt idx="12">
                  <c:v>1606</c:v>
                </c:pt>
              </c:numCache>
            </c:numRef>
          </c:val>
          <c:extLst>
            <c:ext xmlns:c16="http://schemas.microsoft.com/office/drawing/2014/chart" uri="{C3380CC4-5D6E-409C-BE32-E72D297353CC}">
              <c16:uniqueId val="{00000009-B5BC-4724-BE5F-80EAF78983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45190</c:v>
                </c:pt>
                <c:pt idx="3">
                  <c:v>47779</c:v>
                </c:pt>
                <c:pt idx="6">
                  <c:v>49138</c:v>
                </c:pt>
                <c:pt idx="9">
                  <c:v>49938</c:v>
                </c:pt>
                <c:pt idx="12">
                  <c:v>49423</c:v>
                </c:pt>
              </c:numCache>
            </c:numRef>
          </c:val>
          <c:extLst>
            <c:ext xmlns:c16="http://schemas.microsoft.com/office/drawing/2014/chart" uri="{C3380CC4-5D6E-409C-BE32-E72D297353CC}">
              <c16:uniqueId val="{0000000A-B5BC-4724-BE5F-80EAF78983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20875</c:v>
                </c:pt>
                <c:pt idx="2">
                  <c:v>#N/A</c:v>
                </c:pt>
                <c:pt idx="3">
                  <c:v>#N/A</c:v>
                </c:pt>
                <c:pt idx="4">
                  <c:v>25429</c:v>
                </c:pt>
                <c:pt idx="5">
                  <c:v>#N/A</c:v>
                </c:pt>
                <c:pt idx="6">
                  <c:v>#N/A</c:v>
                </c:pt>
                <c:pt idx="7">
                  <c:v>26137</c:v>
                </c:pt>
                <c:pt idx="8">
                  <c:v>#N/A</c:v>
                </c:pt>
                <c:pt idx="9">
                  <c:v>#N/A</c:v>
                </c:pt>
                <c:pt idx="10">
                  <c:v>28461</c:v>
                </c:pt>
                <c:pt idx="11">
                  <c:v>#N/A</c:v>
                </c:pt>
                <c:pt idx="12">
                  <c:v>#N/A</c:v>
                </c:pt>
                <c:pt idx="13">
                  <c:v>27067</c:v>
                </c:pt>
                <c:pt idx="14">
                  <c:v>#N/A</c:v>
                </c:pt>
              </c:numCache>
            </c:numRef>
          </c:val>
          <c:smooth val="0"/>
          <c:extLst>
            <c:ext xmlns:c16="http://schemas.microsoft.com/office/drawing/2014/chart" uri="{C3380CC4-5D6E-409C-BE32-E72D297353CC}">
              <c16:uniqueId val="{0000000B-B5BC-4724-BE5F-80EAF78983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5949</c:v>
                </c:pt>
                <c:pt idx="1">
                  <c:v>5835</c:v>
                </c:pt>
                <c:pt idx="2">
                  <c:v>7862</c:v>
                </c:pt>
              </c:numCache>
            </c:numRef>
          </c:val>
          <c:extLst>
            <c:ext xmlns:c16="http://schemas.microsoft.com/office/drawing/2014/chart" uri="{C3380CC4-5D6E-409C-BE32-E72D297353CC}">
              <c16:uniqueId val="{00000000-EFD8-4AF1-B42C-097524AB12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FD8-4AF1-B42C-097524AB12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2187</c:v>
                </c:pt>
                <c:pt idx="1">
                  <c:v>2037</c:v>
                </c:pt>
                <c:pt idx="2">
                  <c:v>1905</c:v>
                </c:pt>
              </c:numCache>
            </c:numRef>
          </c:val>
          <c:extLst>
            <c:ext xmlns:c16="http://schemas.microsoft.com/office/drawing/2014/chart" uri="{C3380CC4-5D6E-409C-BE32-E72D297353CC}">
              <c16:uniqueId val="{00000002-EFD8-4AF1-B42C-097524AB12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{A44B235E-0FD4-418C-8EB0-8B847F8D68CB}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061-42DF-8DCD-05E48DB144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{461672DA-4BB7-4F17-A908-E4649B061B21}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61-42DF-8DCD-05E48DB144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{37F82438-153C-4276-AE67-278B74A34A28}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61-42DF-8DCD-05E48DB144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{922DEB1E-F755-4248-8A0F-80D246F2B48D}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61-42DF-8DCD-05E48DB144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{EFA717B3-4E24-431F-A401-8B20361E5F48}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61-42DF-8DCD-05E48DB144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{86204230-158A-4BFC-807B-569690A9B55E}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061-42DF-8DCD-05E48DB1443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{ADCE81DC-9883-4D52-A100-D49479909DD6}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061-42DF-8DCD-05E48DB1443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{ECD09BBD-9823-4374-B078-DC7C870A9D8B}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061-42DF-8DCD-05E48DB1443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{D00196CA-DC70-43F5-9DFF-592E65A231F0}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061-42DF-8DCD-05E48DB144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58.7</c:v>
                </c:pt>
                <c:pt idx="32">
                  <c:v>59.2</c:v>
                </c:pt>
              </c:numCache>
            </c:numRef>
          </c:xVal>
          <c:yVal>
            <c:numRef>
              <c:f>公会計指標分析・財政指標組合せ分析表!$BP$51:$DC$51</c:f>
              <c:numCache>
                <c:formatCode>#,##0.0;"▲ "#,##0.0</c:formatCode>
                <c:ptCount val="40"/>
                <c:pt idx="16">
                  <c:v>74.599999999999994</c:v>
                </c:pt>
                <c:pt idx="24">
                  <c:v>81</c:v>
                </c:pt>
                <c:pt idx="32">
                  <c:v>76</c:v>
                </c:pt>
              </c:numCache>
            </c:numRef>
          </c:yVal>
          <c:smooth val="0"/>
          <c:extLst>
            <c:ext xmlns:c16="http://schemas.microsoft.com/office/drawing/2014/chart" uri="{C3380CC4-5D6E-409C-BE32-E72D297353CC}">
              <c16:uniqueId val="{00000009-9061-42DF-8DCD-05E48DB144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{378DD7F2-9916-412F-8532-EF0212940453}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061-42DF-8DCD-05E48DB144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{503DA0EB-96ED-4204-A8C7-F97B2B2939BC}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61-42DF-8DCD-05E48DB144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{33477DE5-FD33-44ED-A8F8-BFD45248318F}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61-42DF-8DCD-05E48DB144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{2446B000-1A91-4E29-BDE4-9D312DEC7B33}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61-42DF-8DCD-05E48DB144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{DD4DD930-DCB7-4D98-A202-90AC7743061A}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61-42DF-8DCD-05E48DB144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{6F0823C5-047B-4750-A964-B10AE4ABECAD}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061-42DF-8DCD-05E48DB1443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{C658E200-654D-482E-941B-5035C3AC9A62}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061-42DF-8DCD-05E48DB1443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{DD88C444-326F-4F28-9D49-7F0B9E8E604A}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061-42DF-8DCD-05E48DB1443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{85E6E86D-55D8-405B-AEED-539B768339E0}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061-42DF-8DCD-05E48DB14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c:ext xmlns:c16="http://schemas.microsoft.com/office/drawing/2014/chart" uri="{C3380CC4-5D6E-409C-BE32-E72D297353CC}">
              <c16:uniqueId val="{00000013-9061-42DF-8DCD-05E48DB14437}"/>
            </c:ext>
          </c:extLst>
        </c:ser>
        <c:dLbls>
          <c:showLegendKey val="0"/>
          <c:showVal val="1"/>
          <c:showCatName val="0"/>
          <c:showSerName val="0"/>
          <c:showPercent val="0"/>
          <c:showBubbleSize val="0"/>
        </c:dLbls>
        <c:axId val="46179840"/>
        <c:axId val="46181760"/>
      </c:scatterChart>
      <c:valAx>
        <c:axId val="46179840"/>
        <c:scaling>
          <c:orientation val="minMax"/>
          <c:max val="60"/>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{610BF210-A71B-4D1F-93BD-EC9028163478}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A4-4FC7-A98A-13BC7A685A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{A6982D68-E12D-4181-A05A-13E6C5105ECD}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A4-4FC7-A98A-13BC7A685A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{436DC1F0-A252-4C96-BA0A-B90DBAC5185F}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A4-4FC7-A98A-13BC7A685A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{71FF4543-B12A-4ECA-9F2E-5F3B9CC911CF}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A4-4FC7-A98A-13BC7A685A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{982BDA28-5EFE-4F40-8A04-1818B1B77081}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A4-4FC7-A98A-13BC7A685A82}"/>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{E4B76FCE-CED8-48C6-93C6-5A6ED869338C}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A4-4FC7-A98A-13BC7A685A82}"/>
                </c:ext>
              </c:extLst>
            </c:dLbl>
            <c:dLbl>
              <c:idx val="16"/>
              <c:layout>
                <c:manualLayout>
                  <c:x val="-1.82356280842499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{E97DEEEC-CB32-4044-A311-56DC8828E2A0}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A4-4FC7-A98A-13BC7A685A8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{BD8F3D55-BD9E-44FF-831E-5293E7C486B8}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A4-4FC7-A98A-13BC7A685A8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{593075C8-29BD-4AA7-9E7F-3857C6043290}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A4-4FC7-A98A-13BC7A685A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c:v>
                </c:pt>
                <c:pt idx="16">
                  <c:v>6</c:v>
                </c:pt>
                <c:pt idx="24">
                  <c:v>6.3</c:v>
                </c:pt>
                <c:pt idx="32">
                  <c:v>6.7</c:v>
                </c:pt>
              </c:numCache>
            </c:numRef>
          </c:xVal>
          <c:yVal>
            <c:numRef>
              <c:f>公会計指標分析・財政指標組合せ分析表!$BP$73:$DC$73</c:f>
              <c:numCache>
                <c:formatCode>#,##0.0;"▲ "#,##0.0</c:formatCode>
                <c:ptCount val="40"/>
                <c:pt idx="0">
                  <c:v>61.5</c:v>
                </c:pt>
                <c:pt idx="8">
                  <c:v>73.400000000000006</c:v>
                </c:pt>
                <c:pt idx="16">
                  <c:v>74.599999999999994</c:v>
                </c:pt>
                <c:pt idx="24">
                  <c:v>81</c:v>
                </c:pt>
                <c:pt idx="32">
                  <c:v>76</c:v>
                </c:pt>
              </c:numCache>
            </c:numRef>
          </c:yVal>
          <c:smooth val="0"/>
          <c:extLst>
            <c:ext xmlns:c16="http://schemas.microsoft.com/office/drawing/2014/chart" uri="{C3380CC4-5D6E-409C-BE32-E72D297353CC}">
              <c16:uniqueId val="{00000009-2AA4-4FC7-A98A-13BC7A685A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{5A38B5CF-C993-4A70-923B-DCCCB14F2436}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A4-4FC7-A98A-13BC7A685A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{AB50A591-0036-4485-8D82-F5FBA30C6E7E}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A4-4FC7-A98A-13BC7A685A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{D4B3E160-5717-486A-B999-F527A89FD599}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A4-4FC7-A98A-13BC7A685A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{24C8CD9E-64A4-44E6-A594-8CB2CD3C70C8}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A4-4FC7-A98A-13BC7A685A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{7C922BDB-7470-4763-9632-E02CBFC64C29}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A4-4FC7-A98A-13BC7A685A8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{B6128662-B858-4A9F-8510-599E7FE9B195}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A4-4FC7-A98A-13BC7A685A8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{B3E9A5FC-42E9-44CC-B710-21AEE8CFEDF4}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A4-4FC7-A98A-13BC7A685A8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{36C22232-F231-47F5-8E0B-366E7E6F4823}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A4-4FC7-A98A-13BC7A685A8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{D13E35DB-4FA3-4612-A7CA-3F07E6FA8D83}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A4-4FC7-A98A-13BC7A685A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2AA4-4FC7-A98A-13BC7A685A82}"/>
            </c:ext>
          </c:extLst>
        </c:ser>
        <c:dLbls>
          <c:showLegendKey val="0"/>
          <c:showVal val="1"/>
          <c:showCatName val="0"/>
          <c:showSerName val="0"/>
          <c:showPercent val="0"/>
          <c:showBubbleSize val="0"/>
        </c:dLbls>
        <c:axId val="84219776"/>
        <c:axId val="84234240"/>
      </c:scatterChart>
      <c:valAx>
        <c:axId val="8421977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大規模事業の実施に伴い公債費が増加する一方、算入公債費等はほぼ横ばいで推移しており、実質公債費比率の分子の構造は前年度比で増加し、直近５年間においても増加傾向にある。</a:t>
          </a:r>
        </a:p>
        <a:p>
          <a:r>
            <a:rPr kumimoji="1" lang="ja-JP" altLang="en-US" sz="1400">
              <a:latin typeface="ＭＳ ゴシック" pitchFamily="49" charset="-128"/>
              <a:ea typeface="ＭＳ ゴシック" pitchFamily="49" charset="-128"/>
            </a:rPr>
            <a:t>　今後も大規模事業の実施や、据置期間の終了に伴う元金の償還の開始により、公債費の増加、実質公債費比率の上昇が懸念されるため、市債の借入額と償還額とのバランスを考慮し、財政の健全性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減債基金については、満期一括償還地方債の償還の財源としての積み立ては行っていない。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将来負担比率の分子の構造については、大規模事業の進捗に伴う市債残高及び債務負担行為設定額の増加や、充当可能基金の減、基準財政需要額算入見込額の減による充当可能財源等の減少により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年度は、財政調整基金の増加等による充当可能基金の増や、市債残高の減少により前年度比で減少に転じた。</a:t>
          </a:r>
        </a:p>
        <a:p>
          <a:r>
            <a:rPr kumimoji="1" lang="ja-JP" altLang="en-US" sz="1400">
              <a:latin typeface="ＭＳ ゴシック" pitchFamily="49" charset="-128"/>
              <a:ea typeface="ＭＳ ゴシック" pitchFamily="49" charset="-128"/>
            </a:rPr>
            <a:t>　今後は、大規模事業の進捗に伴い、短期的には将来負担比率は増加するものの、市債の借入額と償還額とのバランスを考慮し、財政の健全性を維持することで、中長期的には将来負担比率は逓減していくものと分析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956,524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千円の増額となった。また、空港周辺対策事業基金については、運用収入等の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千円の減額となった。また、準用河川天昌寺川整備基金については、運用収入等の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千円の積立てを行う一方、護岸工事の財源として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1,894,994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大規模事業の実施に備え、今後も、行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・空港周辺対策事業基金：空港周辺の土地利用等を円滑に推進する。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・空港周辺対策事業基金：運用収入等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79,836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・準用河川天昌寺川整備基金：運用収入等の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千円の積立てを行う一方、護岸工事の財源として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第３滑走路の整備をはじめとした成田空港の更なる機能強化に伴い、今後も騒音対策・環境対策に資する事業費の増加が見込まれるため、今後、新たに積立てを行うなど、運用方法の検討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・準用河川天昌寺川整備基金：天昌寺川の護岸工事の進捗により、令和元年度末までに全額を取り崩す予定である。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956,524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年度の財政調整基金の残高の標準財政規模に占める割合は約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％であるが、概ね適正な数値として分析しており、この数値に留意しながら、将来の大規模事業の実施に備え、適切な運用に努める。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年度については、減債基金の取り崩しはなく、運用収入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年度において取り崩しを行っていたが、平成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債基金の取り崩しは行っていない。本市においては、現在全ての市債について元金均等又は元利均等により計画的に償還しているため、急激な償還額の増加は無いものと分析しているが、据置期間の終了に伴い、元金の償還が順次開始するため、今後も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％上昇したが、類似団体の平均を下回っている状況である。現在、平成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それぞれの公共施設等について個別施設計画の策定を推進しており、当該計画に基づいた施設の長寿命化を図り適切な維持管理を進めるとともに、老朽化した施設の集約化・複合化や廃止等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81" name="楕円 80"/>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2" name="有形固定資産減価償却率該当値テキスト"/>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3" name="楕円 82"/>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3356</xdr:rowOff>
    </xdr:to>
    <xdr:cxnSp macro="">
      <xdr:nvCxnSpPr>
        <xdr:cNvPr id="84" name="直線コネクタ 83"/>
        <xdr:cNvCxnSpPr/>
      </xdr:nvCxnSpPr>
      <xdr:spPr>
        <a:xfrm flipV="1">
          <a:off x="4051300" y="5902960"/>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5" name="楕円 84"/>
        <xdr:cNvSpPr/>
      </xdr:nvSpPr>
      <xdr:spPr>
        <a:xfrm>
          <a:off x="3238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37283</xdr:rowOff>
    </xdr:to>
    <xdr:cxnSp macro="">
      <xdr:nvCxnSpPr>
        <xdr:cNvPr id="86" name="直線コネクタ 85"/>
        <xdr:cNvCxnSpPr/>
      </xdr:nvCxnSpPr>
      <xdr:spPr>
        <a:xfrm flipV="1">
          <a:off x="3289300" y="591838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7"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88" name="n_2ave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89"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70683</xdr:rowOff>
    </xdr:from>
    <xdr:ext cx="405111" cy="259045"/>
    <xdr:sp macro="" textlink="">
      <xdr:nvSpPr>
        <xdr:cNvPr id="90" name="n_1main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1" name="n_2mainValue有形固定資産減価償却率"/>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％減少し、依然として類似団体の平均を下回っている状況である。主な要因としては、平成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年度にかけて地方債の現在高が約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億円）減少したことに加え、財政調整基金の現在高が約</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億円）増加したことなどが考えられる。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債務償還比率が低いほど債務償還能力が高いと言えることから、引き続き、債務償還能力の堅持に留意していく。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7" name="テキスト ボックス 106"/>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3" name="直線コネクタ 122"/>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4"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5" name="直線コネクタ 124"/>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6"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27" name="直線コネクタ 126"/>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28"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29" name="フローチャート: 判断 128"/>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0" name="フローチャート: 判断 129"/>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100285</xdr:rowOff>
    </xdr:from>
    <xdr:to>
      <xdr:col>76</xdr:col>
      <xdr:colOff>73025</xdr:colOff>
      <xdr:row>35</xdr:row>
      <xdr:rowOff>30435</xdr:rowOff>
    </xdr:to>
    <xdr:sp macro="" textlink="">
      <xdr:nvSpPr>
        <xdr:cNvPr id="136" name="楕円 135"/>
        <xdr:cNvSpPr/>
      </xdr:nvSpPr>
      <xdr:spPr>
        <a:xfrm>
          <a:off x="14744700" y="6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15212</xdr:rowOff>
    </xdr:from>
    <xdr:ext cx="469744" cy="259045"/>
    <xdr:sp macro="" textlink="">
      <xdr:nvSpPr>
        <xdr:cNvPr id="137" name="債務償還比率該当値テキスト"/>
        <xdr:cNvSpPr txBox="1"/>
      </xdr:nvSpPr>
      <xdr:spPr>
        <a:xfrm>
          <a:off x="14846300" y="661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86097</xdr:rowOff>
    </xdr:from>
    <xdr:to>
      <xdr:col>72</xdr:col>
      <xdr:colOff>123825</xdr:colOff>
      <xdr:row>35</xdr:row>
      <xdr:rowOff>16247</xdr:rowOff>
    </xdr:to>
    <xdr:sp macro="" textlink="">
      <xdr:nvSpPr>
        <xdr:cNvPr id="138" name="楕円 137"/>
        <xdr:cNvSpPr/>
      </xdr:nvSpPr>
      <xdr:spPr>
        <a:xfrm>
          <a:off x="14033500" y="66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136897</xdr:rowOff>
    </xdr:from>
    <xdr:to>
      <xdr:col>76</xdr:col>
      <xdr:colOff>22225</xdr:colOff>
      <xdr:row>34</xdr:row>
      <xdr:rowOff>151085</xdr:rowOff>
    </xdr:to>
    <xdr:cxnSp macro="">
      <xdr:nvCxnSpPr>
        <xdr:cNvPr id="139" name="直線コネクタ 138"/>
        <xdr:cNvCxnSpPr/>
      </xdr:nvCxnSpPr>
      <xdr:spPr>
        <a:xfrm>
          <a:off x="14084300" y="6737722"/>
          <a:ext cx="711200" cy="1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40" name="n_1aveValue債務償還比率"/>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7374</xdr:rowOff>
    </xdr:from>
    <xdr:ext cx="469744" cy="259045"/>
    <xdr:sp macro="" textlink="">
      <xdr:nvSpPr>
        <xdr:cNvPr id="141" name="n_1mainValue債務償還比率"/>
        <xdr:cNvSpPr txBox="1"/>
      </xdr:nvSpPr>
      <xdr:spPr>
        <a:xfrm>
          <a:off x="13836727" y="67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1" name="楕円 70"/>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2"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3" name="楕円 72"/>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66675</xdr:rowOff>
    </xdr:to>
    <xdr:cxnSp macro="">
      <xdr:nvCxnSpPr>
        <xdr:cNvPr id="74" name="直線コネクタ 73"/>
        <xdr:cNvCxnSpPr/>
      </xdr:nvCxnSpPr>
      <xdr:spPr>
        <a:xfrm flipV="1">
          <a:off x="3797300" y="6374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5" name="楕円 74"/>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102870</xdr:rowOff>
    </xdr:to>
    <xdr:cxnSp macro="">
      <xdr:nvCxnSpPr>
        <xdr:cNvPr id="76" name="直線コネクタ 75"/>
        <xdr:cNvCxnSpPr/>
      </xdr:nvCxnSpPr>
      <xdr:spPr>
        <a:xfrm flipV="1">
          <a:off x="2908300" y="6410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7"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8"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79"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0"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1" name="n_2mainValue【道路】&#10;有形固定資産減価償却率"/>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5" name="直線コネクタ 104"/>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6"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7" name="直線コネクタ 106"/>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8"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9" name="直線コネクタ 108"/>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39705</xdr:rowOff>
    </xdr:from>
    <xdr:ext cx="534377" cy="259045"/>
    <xdr:sp macro="" textlink="">
      <xdr:nvSpPr>
        <xdr:cNvPr id="110" name="【道路】&#10;一人当たり延長平均値テキスト"/>
        <xdr:cNvSpPr txBox="1"/>
      </xdr:nvSpPr>
      <xdr:spPr>
        <a:xfrm>
          <a:off x="10515600" y="65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1" name="フローチャート: 判断 110"/>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2" name="フローチャート: 判断 111"/>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3" name="フローチャート: 判断 112"/>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4" name="フローチャート: 判断 113"/>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21742</xdr:rowOff>
    </xdr:from>
    <xdr:to>
      <xdr:col>55</xdr:col>
      <xdr:colOff>50800</xdr:colOff>
      <xdr:row>40</xdr:row>
      <xdr:rowOff>123342</xdr:rowOff>
    </xdr:to>
    <xdr:sp macro="" textlink="">
      <xdr:nvSpPr>
        <xdr:cNvPr id="120" name="楕円 119"/>
        <xdr:cNvSpPr/>
      </xdr:nvSpPr>
      <xdr:spPr>
        <a:xfrm>
          <a:off x="104267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169</xdr:rowOff>
    </xdr:from>
    <xdr:ext cx="469744" cy="259045"/>
    <xdr:sp macro="" textlink="">
      <xdr:nvSpPr>
        <xdr:cNvPr id="121" name="【道路】&#10;一人当たり延長該当値テキスト"/>
        <xdr:cNvSpPr txBox="1"/>
      </xdr:nvSpPr>
      <xdr:spPr>
        <a:xfrm>
          <a:off x="10515600"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20790</xdr:rowOff>
    </xdr:from>
    <xdr:to>
      <xdr:col>50</xdr:col>
      <xdr:colOff>165100</xdr:colOff>
      <xdr:row>40</xdr:row>
      <xdr:rowOff>122390</xdr:rowOff>
    </xdr:to>
    <xdr:sp macro="" textlink="">
      <xdr:nvSpPr>
        <xdr:cNvPr id="122" name="楕円 121"/>
        <xdr:cNvSpPr/>
      </xdr:nvSpPr>
      <xdr:spPr>
        <a:xfrm>
          <a:off x="9588500" y="6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71590</xdr:rowOff>
    </xdr:from>
    <xdr:to>
      <xdr:col>55</xdr:col>
      <xdr:colOff>0</xdr:colOff>
      <xdr:row>40</xdr:row>
      <xdr:rowOff>72542</xdr:rowOff>
    </xdr:to>
    <xdr:cxnSp macro="">
      <xdr:nvCxnSpPr>
        <xdr:cNvPr id="123" name="直線コネクタ 122"/>
        <xdr:cNvCxnSpPr/>
      </xdr:nvCxnSpPr>
      <xdr:spPr>
        <a:xfrm>
          <a:off x="9639300" y="6929590"/>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19494</xdr:rowOff>
    </xdr:from>
    <xdr:to>
      <xdr:col>46</xdr:col>
      <xdr:colOff>38100</xdr:colOff>
      <xdr:row>40</xdr:row>
      <xdr:rowOff>121094</xdr:rowOff>
    </xdr:to>
    <xdr:sp macro="" textlink="">
      <xdr:nvSpPr>
        <xdr:cNvPr id="124" name="楕円 123"/>
        <xdr:cNvSpPr/>
      </xdr:nvSpPr>
      <xdr:spPr>
        <a:xfrm>
          <a:off x="8699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70294</xdr:rowOff>
    </xdr:from>
    <xdr:to>
      <xdr:col>50</xdr:col>
      <xdr:colOff>114300</xdr:colOff>
      <xdr:row>40</xdr:row>
      <xdr:rowOff>71590</xdr:rowOff>
    </xdr:to>
    <xdr:cxnSp macro="">
      <xdr:nvCxnSpPr>
        <xdr:cNvPr id="125" name="直線コネクタ 124"/>
        <xdr:cNvCxnSpPr/>
      </xdr:nvCxnSpPr>
      <xdr:spPr>
        <a:xfrm>
          <a:off x="8750300" y="69282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142346</xdr:rowOff>
    </xdr:from>
    <xdr:ext cx="534377" cy="259045"/>
    <xdr:sp macro="" textlink="">
      <xdr:nvSpPr>
        <xdr:cNvPr id="126" name="n_1aveValue【道路】&#10;一人当たり延長"/>
        <xdr:cNvSpPr txBox="1"/>
      </xdr:nvSpPr>
      <xdr:spPr>
        <a:xfrm>
          <a:off x="93594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145089</xdr:rowOff>
    </xdr:from>
    <xdr:ext cx="534377" cy="259045"/>
    <xdr:sp macro="" textlink="">
      <xdr:nvSpPr>
        <xdr:cNvPr id="127" name="n_2aveValue【道路】&#10;一人当たり延長"/>
        <xdr:cNvSpPr txBox="1"/>
      </xdr:nvSpPr>
      <xdr:spPr>
        <a:xfrm>
          <a:off x="8483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28" name="n_3aveValue【道路】&#10;一人当たり延長"/>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113517</xdr:rowOff>
    </xdr:from>
    <xdr:ext cx="469744" cy="259045"/>
    <xdr:sp macro="" textlink="">
      <xdr:nvSpPr>
        <xdr:cNvPr id="129" name="n_1mainValue【道路】&#10;一人当たり延長"/>
        <xdr:cNvSpPr txBox="1"/>
      </xdr:nvSpPr>
      <xdr:spPr>
        <a:xfrm>
          <a:off x="9391727" y="69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112221</xdr:rowOff>
    </xdr:from>
    <xdr:ext cx="469744" cy="259045"/>
    <xdr:sp macro="" textlink="">
      <xdr:nvSpPr>
        <xdr:cNvPr id="130" name="n_2mainValue【道路】&#10;一人当たり延長"/>
        <xdr:cNvSpPr txBox="1"/>
      </xdr:nvSpPr>
      <xdr:spPr>
        <a:xfrm>
          <a:off x="85154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5" name="直線コネクタ 154"/>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6"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7" name="直線コネクタ 15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8"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9" name="直線コネクタ 158"/>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60"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1" name="フローチャート: 判断 160"/>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2" name="フローチャート: 判断 16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3" name="フローチャート: 判断 162"/>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64" name="フローチャート: 判断 163"/>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70" name="楕円 169"/>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71" name="【橋りょう・トンネ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72" name="楕円 171"/>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160020</xdr:rowOff>
    </xdr:to>
    <xdr:cxnSp macro="">
      <xdr:nvCxnSpPr>
        <xdr:cNvPr id="173" name="直線コネクタ 172"/>
        <xdr:cNvCxnSpPr/>
      </xdr:nvCxnSpPr>
      <xdr:spPr>
        <a:xfrm flipV="1">
          <a:off x="3797300" y="102222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楕円 173"/>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45720</xdr:rowOff>
    </xdr:to>
    <xdr:cxnSp macro="">
      <xdr:nvCxnSpPr>
        <xdr:cNvPr id="175" name="直線コネクタ 174"/>
        <xdr:cNvCxnSpPr/>
      </xdr:nvCxnSpPr>
      <xdr:spPr>
        <a:xfrm flipV="1">
          <a:off x="2908300" y="10275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76" name="n_1ave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77" name="n_2aveValue【橋りょう・トンネ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78"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79"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0"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0" name="テキスト ボックス 19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6" name="直線コネクタ 205"/>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7"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8" name="直線コネクタ 207"/>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9"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0" name="直線コネクタ 209"/>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11" name="【橋りょう・トンネル】&#10;一人当たり有形固定資産（償却資産）額平均値テキスト"/>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12" name="フローチャート: 判断 211"/>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13" name="フローチャート: 判断 212"/>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14" name="フローチャート: 判断 213"/>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15" name="フローチャート: 判断 214"/>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124829</xdr:rowOff>
    </xdr:from>
    <xdr:to>
      <xdr:col>55</xdr:col>
      <xdr:colOff>50800</xdr:colOff>
      <xdr:row>63</xdr:row>
      <xdr:rowOff>54979</xdr:rowOff>
    </xdr:to>
    <xdr:sp macro="" textlink="">
      <xdr:nvSpPr>
        <xdr:cNvPr id="221" name="楕円 220"/>
        <xdr:cNvSpPr/>
      </xdr:nvSpPr>
      <xdr:spPr>
        <a:xfrm>
          <a:off x="10426700" y="107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103256</xdr:rowOff>
    </xdr:from>
    <xdr:ext cx="599010" cy="259045"/>
    <xdr:sp macro="" textlink="">
      <xdr:nvSpPr>
        <xdr:cNvPr id="222" name="【橋りょう・トンネル】&#10;一人当たり有形固定資産（償却資産）額該当値テキスト"/>
        <xdr:cNvSpPr txBox="1"/>
      </xdr:nvSpPr>
      <xdr:spPr>
        <a:xfrm>
          <a:off x="10515600" y="1073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124027</xdr:rowOff>
    </xdr:from>
    <xdr:to>
      <xdr:col>50</xdr:col>
      <xdr:colOff>165100</xdr:colOff>
      <xdr:row>63</xdr:row>
      <xdr:rowOff>54177</xdr:rowOff>
    </xdr:to>
    <xdr:sp macro="" textlink="">
      <xdr:nvSpPr>
        <xdr:cNvPr id="223" name="楕円 222"/>
        <xdr:cNvSpPr/>
      </xdr:nvSpPr>
      <xdr:spPr>
        <a:xfrm>
          <a:off x="9588500" y="107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3377</xdr:rowOff>
    </xdr:from>
    <xdr:to>
      <xdr:col>55</xdr:col>
      <xdr:colOff>0</xdr:colOff>
      <xdr:row>63</xdr:row>
      <xdr:rowOff>4179</xdr:rowOff>
    </xdr:to>
    <xdr:cxnSp macro="">
      <xdr:nvCxnSpPr>
        <xdr:cNvPr id="224" name="直線コネクタ 223"/>
        <xdr:cNvCxnSpPr/>
      </xdr:nvCxnSpPr>
      <xdr:spPr>
        <a:xfrm>
          <a:off x="9639300" y="10804727"/>
          <a:ext cx="8382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122303</xdr:rowOff>
    </xdr:from>
    <xdr:to>
      <xdr:col>46</xdr:col>
      <xdr:colOff>38100</xdr:colOff>
      <xdr:row>63</xdr:row>
      <xdr:rowOff>52453</xdr:rowOff>
    </xdr:to>
    <xdr:sp macro="" textlink="">
      <xdr:nvSpPr>
        <xdr:cNvPr id="225" name="楕円 224"/>
        <xdr:cNvSpPr/>
      </xdr:nvSpPr>
      <xdr:spPr>
        <a:xfrm>
          <a:off x="8699500" y="10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1653</xdr:rowOff>
    </xdr:from>
    <xdr:to>
      <xdr:col>50</xdr:col>
      <xdr:colOff>114300</xdr:colOff>
      <xdr:row>63</xdr:row>
      <xdr:rowOff>3377</xdr:rowOff>
    </xdr:to>
    <xdr:cxnSp macro="">
      <xdr:nvCxnSpPr>
        <xdr:cNvPr id="226" name="直線コネクタ 225"/>
        <xdr:cNvCxnSpPr/>
      </xdr:nvCxnSpPr>
      <xdr:spPr>
        <a:xfrm>
          <a:off x="8750300" y="108030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27" name="n_1aveValue【橋りょう・トンネル】&#10;一人当たり有形固定資産（償却資産）額"/>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28" name="n_2aveValue【橋りょう・トンネル】&#10;一人当たり有形固定資産（償却資産）額"/>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29" name="n_3aveValue【橋りょう・トンネル】&#10;一人当たり有形固定資産（償却資産）額"/>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45304</xdr:rowOff>
    </xdr:from>
    <xdr:ext cx="599010" cy="259045"/>
    <xdr:sp macro="" textlink="">
      <xdr:nvSpPr>
        <xdr:cNvPr id="230" name="n_1mainValue【橋りょう・トンネル】&#10;一人当たり有形固定資産（償却資産）額"/>
        <xdr:cNvSpPr txBox="1"/>
      </xdr:nvSpPr>
      <xdr:spPr>
        <a:xfrm>
          <a:off x="9327095" y="1084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43580</xdr:rowOff>
    </xdr:from>
    <xdr:ext cx="599010" cy="259045"/>
    <xdr:sp macro="" textlink="">
      <xdr:nvSpPr>
        <xdr:cNvPr id="231" name="n_2mainValue【橋りょう・トンネル】&#10;一人当たり有形固定資産（償却資産）額"/>
        <xdr:cNvSpPr txBox="1"/>
      </xdr:nvSpPr>
      <xdr:spPr>
        <a:xfrm>
          <a:off x="8450795" y="108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54" name="直線コネクタ 253"/>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5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56" name="直線コネクタ 25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57"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58" name="直線コネクタ 257"/>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59" name="【公営住宅】&#10;有形固定資産減価償却率平均値テキスト"/>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60" name="フローチャート: 判断 259"/>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61" name="フローチャート: 判断 260"/>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62" name="フローチャート: 判断 261"/>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3" name="フローチャート: 判断 26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26163</xdr:rowOff>
    </xdr:from>
    <xdr:to>
      <xdr:col>24</xdr:col>
      <xdr:colOff>114300</xdr:colOff>
      <xdr:row>84</xdr:row>
      <xdr:rowOff>127763</xdr:rowOff>
    </xdr:to>
    <xdr:sp macro="" textlink="">
      <xdr:nvSpPr>
        <xdr:cNvPr id="269" name="楕円 268"/>
        <xdr:cNvSpPr/>
      </xdr:nvSpPr>
      <xdr:spPr>
        <a:xfrm>
          <a:off x="4584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4590</xdr:rowOff>
    </xdr:from>
    <xdr:ext cx="405111" cy="259045"/>
    <xdr:sp macro="" textlink="">
      <xdr:nvSpPr>
        <xdr:cNvPr id="270" name="【公営住宅】&#10;有形固定資産減価償却率該当値テキスト"/>
        <xdr:cNvSpPr txBox="1"/>
      </xdr:nvSpPr>
      <xdr:spPr>
        <a:xfrm>
          <a:off x="4673600"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71882</xdr:rowOff>
    </xdr:from>
    <xdr:to>
      <xdr:col>20</xdr:col>
      <xdr:colOff>38100</xdr:colOff>
      <xdr:row>85</xdr:row>
      <xdr:rowOff>2032</xdr:rowOff>
    </xdr:to>
    <xdr:sp macro="" textlink="">
      <xdr:nvSpPr>
        <xdr:cNvPr id="271" name="楕円 270"/>
        <xdr:cNvSpPr/>
      </xdr:nvSpPr>
      <xdr:spPr>
        <a:xfrm>
          <a:off x="3746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76963</xdr:rowOff>
    </xdr:from>
    <xdr:to>
      <xdr:col>24</xdr:col>
      <xdr:colOff>63500</xdr:colOff>
      <xdr:row>84</xdr:row>
      <xdr:rowOff>122682</xdr:rowOff>
    </xdr:to>
    <xdr:cxnSp macro="">
      <xdr:nvCxnSpPr>
        <xdr:cNvPr id="272" name="直線コネクタ 271"/>
        <xdr:cNvCxnSpPr/>
      </xdr:nvCxnSpPr>
      <xdr:spPr>
        <a:xfrm flipV="1">
          <a:off x="3797300" y="144787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60452</xdr:rowOff>
    </xdr:from>
    <xdr:to>
      <xdr:col>15</xdr:col>
      <xdr:colOff>101600</xdr:colOff>
      <xdr:row>84</xdr:row>
      <xdr:rowOff>162052</xdr:rowOff>
    </xdr:to>
    <xdr:sp macro="" textlink="">
      <xdr:nvSpPr>
        <xdr:cNvPr id="273" name="楕円 272"/>
        <xdr:cNvSpPr/>
      </xdr:nvSpPr>
      <xdr:spPr>
        <a:xfrm>
          <a:off x="2857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111252</xdr:rowOff>
    </xdr:from>
    <xdr:to>
      <xdr:col>19</xdr:col>
      <xdr:colOff>177800</xdr:colOff>
      <xdr:row>84</xdr:row>
      <xdr:rowOff>122682</xdr:rowOff>
    </xdr:to>
    <xdr:cxnSp macro="">
      <xdr:nvCxnSpPr>
        <xdr:cNvPr id="274" name="直線コネクタ 273"/>
        <xdr:cNvCxnSpPr/>
      </xdr:nvCxnSpPr>
      <xdr:spPr>
        <a:xfrm>
          <a:off x="2908300" y="145130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75" name="n_1ave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76" name="n_2aveValue【公営住宅】&#10;有形固定資産減価償却率"/>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7"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164609</xdr:rowOff>
    </xdr:from>
    <xdr:ext cx="405111" cy="259045"/>
    <xdr:sp macro="" textlink="">
      <xdr:nvSpPr>
        <xdr:cNvPr id="278" name="n_1mainValue【公営住宅】&#10;有形固定資産減価償却率"/>
        <xdr:cNvSpPr txBox="1"/>
      </xdr:nvSpPr>
      <xdr:spPr>
        <a:xfrm>
          <a:off x="35820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153179</xdr:rowOff>
    </xdr:from>
    <xdr:ext cx="405111" cy="259045"/>
    <xdr:sp macro="" textlink="">
      <xdr:nvSpPr>
        <xdr:cNvPr id="279" name="n_2mainValue【公営住宅】&#10;有形固定資産減価償却率"/>
        <xdr:cNvSpPr txBox="1"/>
      </xdr:nvSpPr>
      <xdr:spPr>
        <a:xfrm>
          <a:off x="2705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01" name="直線コネクタ 300"/>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02"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03" name="直線コネクタ 30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04"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05" name="直線コネクタ 304"/>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06"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07" name="フローチャート: 判断 306"/>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08" name="フローチャート: 判断 307"/>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09" name="フローチャート: 判断 308"/>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10" name="フローチャート: 判断 309"/>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108916</xdr:rowOff>
    </xdr:from>
    <xdr:to>
      <xdr:col>55</xdr:col>
      <xdr:colOff>50800</xdr:colOff>
      <xdr:row>86</xdr:row>
      <xdr:rowOff>39066</xdr:rowOff>
    </xdr:to>
    <xdr:sp macro="" textlink="">
      <xdr:nvSpPr>
        <xdr:cNvPr id="316" name="楕円 315"/>
        <xdr:cNvSpPr/>
      </xdr:nvSpPr>
      <xdr:spPr>
        <a:xfrm>
          <a:off x="10426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23843</xdr:rowOff>
    </xdr:from>
    <xdr:ext cx="469744" cy="259045"/>
    <xdr:sp macro="" textlink="">
      <xdr:nvSpPr>
        <xdr:cNvPr id="317" name="【公営住宅】&#10;一人当たり面積該当値テキスト"/>
        <xdr:cNvSpPr txBox="1"/>
      </xdr:nvSpPr>
      <xdr:spPr>
        <a:xfrm>
          <a:off x="105156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108916</xdr:rowOff>
    </xdr:from>
    <xdr:to>
      <xdr:col>50</xdr:col>
      <xdr:colOff>165100</xdr:colOff>
      <xdr:row>86</xdr:row>
      <xdr:rowOff>39066</xdr:rowOff>
    </xdr:to>
    <xdr:sp macro="" textlink="">
      <xdr:nvSpPr>
        <xdr:cNvPr id="318" name="楕円 317"/>
        <xdr:cNvSpPr/>
      </xdr:nvSpPr>
      <xdr:spPr>
        <a:xfrm>
          <a:off x="9588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159716</xdr:rowOff>
    </xdr:from>
    <xdr:to>
      <xdr:col>55</xdr:col>
      <xdr:colOff>0</xdr:colOff>
      <xdr:row>85</xdr:row>
      <xdr:rowOff>159716</xdr:rowOff>
    </xdr:to>
    <xdr:cxnSp macro="">
      <xdr:nvCxnSpPr>
        <xdr:cNvPr id="319" name="直線コネクタ 318"/>
        <xdr:cNvCxnSpPr/>
      </xdr:nvCxnSpPr>
      <xdr:spPr>
        <a:xfrm>
          <a:off x="9639300" y="14732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20" name="楕円 319"/>
        <xdr:cNvSpPr/>
      </xdr:nvSpPr>
      <xdr:spPr>
        <a:xfrm>
          <a:off x="8699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159716</xdr:rowOff>
    </xdr:to>
    <xdr:cxnSp macro="">
      <xdr:nvCxnSpPr>
        <xdr:cNvPr id="321" name="直線コネクタ 320"/>
        <xdr:cNvCxnSpPr/>
      </xdr:nvCxnSpPr>
      <xdr:spPr>
        <a:xfrm>
          <a:off x="8750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22"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23"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24"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30193</xdr:rowOff>
    </xdr:from>
    <xdr:ext cx="469744" cy="259045"/>
    <xdr:sp macro="" textlink="">
      <xdr:nvSpPr>
        <xdr:cNvPr id="325" name="n_1mainValue【公営住宅】&#10;一人当たり面積"/>
        <xdr:cNvSpPr txBox="1"/>
      </xdr:nvSpPr>
      <xdr:spPr>
        <a:xfrm>
          <a:off x="9391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326" name="n_2mainValue【公営住宅】&#10;一人当たり面積"/>
        <xdr:cNvSpPr txBox="1"/>
      </xdr:nvSpPr>
      <xdr:spPr>
        <a:xfrm>
          <a:off x="8515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67" name="直線コネクタ 366"/>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6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69" name="直線コネクタ 36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70"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71" name="直線コネクタ 370"/>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82567</xdr:rowOff>
    </xdr:from>
    <xdr:ext cx="405111" cy="259045"/>
    <xdr:sp macro="" textlink="">
      <xdr:nvSpPr>
        <xdr:cNvPr id="372" name="【認定こども園・幼稚園・保育所】&#10;有形固定資産減価償却率平均値テキスト"/>
        <xdr:cNvSpPr txBox="1"/>
      </xdr:nvSpPr>
      <xdr:spPr>
        <a:xfrm>
          <a:off x="16357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73" name="フローチャート: 判断 372"/>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74" name="フローチャート: 判断 373"/>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75" name="フローチャート: 判断 374"/>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76" name="フローチャート: 判断 375"/>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156845</xdr:rowOff>
    </xdr:from>
    <xdr:to>
      <xdr:col>85</xdr:col>
      <xdr:colOff>177800</xdr:colOff>
      <xdr:row>39</xdr:row>
      <xdr:rowOff>86995</xdr:rowOff>
    </xdr:to>
    <xdr:sp macro="" textlink="">
      <xdr:nvSpPr>
        <xdr:cNvPr id="382" name="楕円 381"/>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135272</xdr:rowOff>
    </xdr:from>
    <xdr:ext cx="405111" cy="259045"/>
    <xdr:sp macro="" textlink="">
      <xdr:nvSpPr>
        <xdr:cNvPr id="383" name="【認定こども園・幼稚園・保育所】&#10;有形固定資産減価償却率該当値テキスト"/>
        <xdr:cNvSpPr txBox="1"/>
      </xdr:nvSpPr>
      <xdr:spPr>
        <a:xfrm>
          <a:off x="16357600"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384" name="楕円 383"/>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36195</xdr:rowOff>
    </xdr:from>
    <xdr:to>
      <xdr:col>85</xdr:col>
      <xdr:colOff>127000</xdr:colOff>
      <xdr:row>39</xdr:row>
      <xdr:rowOff>110490</xdr:rowOff>
    </xdr:to>
    <xdr:cxnSp macro="">
      <xdr:nvCxnSpPr>
        <xdr:cNvPr id="385" name="直線コネクタ 384"/>
        <xdr:cNvCxnSpPr/>
      </xdr:nvCxnSpPr>
      <xdr:spPr>
        <a:xfrm flipV="1">
          <a:off x="15481300" y="67227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133985</xdr:rowOff>
    </xdr:from>
    <xdr:to>
      <xdr:col>76</xdr:col>
      <xdr:colOff>165100</xdr:colOff>
      <xdr:row>40</xdr:row>
      <xdr:rowOff>64135</xdr:rowOff>
    </xdr:to>
    <xdr:sp macro="" textlink="">
      <xdr:nvSpPr>
        <xdr:cNvPr id="386" name="楕円 385"/>
        <xdr:cNvSpPr/>
      </xdr:nvSpPr>
      <xdr:spPr>
        <a:xfrm>
          <a:off x="1454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40</xdr:row>
      <xdr:rowOff>13335</xdr:rowOff>
    </xdr:to>
    <xdr:cxnSp macro="">
      <xdr:nvCxnSpPr>
        <xdr:cNvPr id="387" name="直線コネクタ 386"/>
        <xdr:cNvCxnSpPr/>
      </xdr:nvCxnSpPr>
      <xdr:spPr>
        <a:xfrm flipV="1">
          <a:off x="14592300" y="67970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388" name="n_1aveValue【認定こども園・幼稚園・保育所】&#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170197</xdr:rowOff>
    </xdr:from>
    <xdr:ext cx="405111" cy="259045"/>
    <xdr:sp macro="" textlink="">
      <xdr:nvSpPr>
        <xdr:cNvPr id="389" name="n_2aveValue【認定こども園・幼稚園・保育所】&#10;有形固定資産減価償却率"/>
        <xdr:cNvSpPr txBox="1"/>
      </xdr:nvSpPr>
      <xdr:spPr>
        <a:xfrm>
          <a:off x="14389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90"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391" name="n_1mainValue【認定こども園・幼稚園・保育所】&#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55262</xdr:rowOff>
    </xdr:from>
    <xdr:ext cx="405111" cy="259045"/>
    <xdr:sp macro="" textlink="">
      <xdr:nvSpPr>
        <xdr:cNvPr id="392" name="n_2mainValue【認定こども園・幼稚園・保育所】&#10;有形固定資産減価償却率"/>
        <xdr:cNvSpPr txBox="1"/>
      </xdr:nvSpPr>
      <xdr:spPr>
        <a:xfrm>
          <a:off x="14389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16" name="直線コネクタ 415"/>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17"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18" name="直線コネクタ 417"/>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19"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20" name="直線コネクタ 419"/>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158767</xdr:rowOff>
    </xdr:from>
    <xdr:ext cx="469744" cy="259045"/>
    <xdr:sp macro="" textlink="">
      <xdr:nvSpPr>
        <xdr:cNvPr id="421" name="【認定こども園・幼稚園・保育所】&#10;一人当たり面積平均値テキスト"/>
        <xdr:cNvSpPr txBox="1"/>
      </xdr:nvSpPr>
      <xdr:spPr>
        <a:xfrm>
          <a:off x="221996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22" name="フローチャート: 判断 421"/>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23" name="フローチャート: 判断 422"/>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24" name="フローチャート: 判断 423"/>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25" name="フローチャート: 判断 424"/>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31" name="楕円 430"/>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34307</xdr:rowOff>
    </xdr:from>
    <xdr:ext cx="469744" cy="259045"/>
    <xdr:sp macro="" textlink="">
      <xdr:nvSpPr>
        <xdr:cNvPr id="432" name="【認定こども園・幼稚園・保育所】&#10;一人当たり面積該当値テキスト"/>
        <xdr:cNvSpPr txBox="1"/>
      </xdr:nvSpPr>
      <xdr:spPr>
        <a:xfrm>
          <a:off x="22199600"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55880</xdr:rowOff>
    </xdr:from>
    <xdr:to>
      <xdr:col>112</xdr:col>
      <xdr:colOff>38100</xdr:colOff>
      <xdr:row>38</xdr:row>
      <xdr:rowOff>157480</xdr:rowOff>
    </xdr:to>
    <xdr:sp macro="" textlink="">
      <xdr:nvSpPr>
        <xdr:cNvPr id="433" name="楕円 432"/>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106680</xdr:rowOff>
    </xdr:from>
    <xdr:to>
      <xdr:col>116</xdr:col>
      <xdr:colOff>63500</xdr:colOff>
      <xdr:row>38</xdr:row>
      <xdr:rowOff>106680</xdr:rowOff>
    </xdr:to>
    <xdr:cxnSp macro="">
      <xdr:nvCxnSpPr>
        <xdr:cNvPr id="434" name="直線コネクタ 433"/>
        <xdr:cNvCxnSpPr/>
      </xdr:nvCxnSpPr>
      <xdr:spPr>
        <a:xfrm>
          <a:off x="21323300" y="662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35" name="楕円 434"/>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106680</xdr:rowOff>
    </xdr:to>
    <xdr:cxnSp macro="">
      <xdr:nvCxnSpPr>
        <xdr:cNvPr id="436" name="直線コネクタ 435"/>
        <xdr:cNvCxnSpPr/>
      </xdr:nvCxnSpPr>
      <xdr:spPr>
        <a:xfrm>
          <a:off x="20434300" y="662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437"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438" name="n_2aveValue【認定こども園・幼稚園・保育所】&#10;一人当たり面積"/>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3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148607</xdr:rowOff>
    </xdr:from>
    <xdr:ext cx="469744" cy="259045"/>
    <xdr:sp macro="" textlink="">
      <xdr:nvSpPr>
        <xdr:cNvPr id="440" name="n_1main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441" name="n_2mainValue【認定こども園・幼稚園・保育所】&#10;一人当たり面積"/>
        <xdr:cNvSpPr txBox="1"/>
      </xdr:nvSpPr>
      <xdr:spPr>
        <a:xfrm>
          <a:off x="20199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2" name="テキスト ボックス 4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3" name="直線コネクタ 4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4" name="テキスト ボックス 45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5" name="直線コネクタ 4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6" name="テキスト ボックス 4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7" name="直線コネクタ 4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8" name="テキスト ボックス 4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9" name="直線コネクタ 4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0" name="テキスト ボックス 4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1" name="直線コネクタ 4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2" name="テキスト ボックス 4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3" name="直線コネクタ 4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4" name="テキスト ボックス 46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6" name="テキスト ボックス 4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68" name="直線コネクタ 467"/>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9"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0" name="直線コネクタ 469"/>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71"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72" name="直線コネクタ 471"/>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473" name="【学校施設】&#10;有形固定資産減価償却率平均値テキスト"/>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74" name="フローチャート: 判断 473"/>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75" name="フローチャート: 判断 474"/>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476" name="フローチャート: 判断 475"/>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477" name="フローチャート: 判断 476"/>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83" name="楕円 482"/>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84"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485" name="楕円 484"/>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83276</xdr:rowOff>
    </xdr:to>
    <xdr:cxnSp macro="">
      <xdr:nvCxnSpPr>
        <xdr:cNvPr id="486" name="直線コネクタ 485"/>
        <xdr:cNvCxnSpPr/>
      </xdr:nvCxnSpPr>
      <xdr:spPr>
        <a:xfrm flipV="1">
          <a:off x="15481300" y="1012698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487" name="楕円 486"/>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161653</xdr:rowOff>
    </xdr:to>
    <xdr:cxnSp macro="">
      <xdr:nvCxnSpPr>
        <xdr:cNvPr id="488" name="直線コネクタ 487"/>
        <xdr:cNvCxnSpPr/>
      </xdr:nvCxnSpPr>
      <xdr:spPr>
        <a:xfrm flipV="1">
          <a:off x="14592300" y="101988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489" name="n_1ave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490"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491"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492" name="n_1mainValue【学校施設】&#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493" name="n_2mainValue【学校施設】&#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16" name="直線コネクタ 515"/>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17"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18" name="直線コネクタ 517"/>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19"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20" name="直線コネクタ 519"/>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521" name="【学校施設】&#10;一人当たり面積平均値テキスト"/>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22" name="フローチャート: 判断 521"/>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23" name="フローチャート: 判断 522"/>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24" name="フローチャート: 判断 523"/>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525" name="フローチャート: 判断 524"/>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31" name="楕円 530"/>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85361</xdr:rowOff>
    </xdr:from>
    <xdr:ext cx="469744" cy="259045"/>
    <xdr:sp macro="" textlink="">
      <xdr:nvSpPr>
        <xdr:cNvPr id="532" name="【学校施設】&#10;一人当たり面積該当値テキスト"/>
        <xdr:cNvSpPr txBox="1"/>
      </xdr:nvSpPr>
      <xdr:spPr>
        <a:xfrm>
          <a:off x="22199600"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103277</xdr:rowOff>
    </xdr:from>
    <xdr:to>
      <xdr:col>112</xdr:col>
      <xdr:colOff>38100</xdr:colOff>
      <xdr:row>62</xdr:row>
      <xdr:rowOff>33427</xdr:rowOff>
    </xdr:to>
    <xdr:sp macro="" textlink="">
      <xdr:nvSpPr>
        <xdr:cNvPr id="533" name="楕円 532"/>
        <xdr:cNvSpPr/>
      </xdr:nvSpPr>
      <xdr:spPr>
        <a:xfrm>
          <a:off x="21272500" y="10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154077</xdr:rowOff>
    </xdr:from>
    <xdr:to>
      <xdr:col>116</xdr:col>
      <xdr:colOff>63500</xdr:colOff>
      <xdr:row>61</xdr:row>
      <xdr:rowOff>157734</xdr:rowOff>
    </xdr:to>
    <xdr:cxnSp macro="">
      <xdr:nvCxnSpPr>
        <xdr:cNvPr id="534" name="直線コネクタ 533"/>
        <xdr:cNvCxnSpPr/>
      </xdr:nvCxnSpPr>
      <xdr:spPr>
        <a:xfrm>
          <a:off x="21323300" y="1061252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95962</xdr:rowOff>
    </xdr:from>
    <xdr:to>
      <xdr:col>107</xdr:col>
      <xdr:colOff>101600</xdr:colOff>
      <xdr:row>62</xdr:row>
      <xdr:rowOff>26112</xdr:rowOff>
    </xdr:to>
    <xdr:sp macro="" textlink="">
      <xdr:nvSpPr>
        <xdr:cNvPr id="535" name="楕円 534"/>
        <xdr:cNvSpPr/>
      </xdr:nvSpPr>
      <xdr:spPr>
        <a:xfrm>
          <a:off x="20383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146762</xdr:rowOff>
    </xdr:from>
    <xdr:to>
      <xdr:col>111</xdr:col>
      <xdr:colOff>177800</xdr:colOff>
      <xdr:row>61</xdr:row>
      <xdr:rowOff>154077</xdr:rowOff>
    </xdr:to>
    <xdr:cxnSp macro="">
      <xdr:nvCxnSpPr>
        <xdr:cNvPr id="536" name="直線コネクタ 535"/>
        <xdr:cNvCxnSpPr/>
      </xdr:nvCxnSpPr>
      <xdr:spPr>
        <a:xfrm>
          <a:off x="20434300" y="106052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537" name="n_1aveValue【学校施設】&#10;一人当たり面積"/>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26636</xdr:rowOff>
    </xdr:from>
    <xdr:ext cx="469744" cy="259045"/>
    <xdr:sp macro="" textlink="">
      <xdr:nvSpPr>
        <xdr:cNvPr id="538" name="n_2aveValue【学校施設】&#10;一人当たり面積"/>
        <xdr:cNvSpPr txBox="1"/>
      </xdr:nvSpPr>
      <xdr:spPr>
        <a:xfrm>
          <a:off x="20199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539" name="n_3aveValue【学校施設】&#10;一人当たり面積"/>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24554</xdr:rowOff>
    </xdr:from>
    <xdr:ext cx="469744" cy="259045"/>
    <xdr:sp macro="" textlink="">
      <xdr:nvSpPr>
        <xdr:cNvPr id="540" name="n_1mainValue【学校施設】&#10;一人当たり面積"/>
        <xdr:cNvSpPr txBox="1"/>
      </xdr:nvSpPr>
      <xdr:spPr>
        <a:xfrm>
          <a:off x="21075727" y="106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17239</xdr:rowOff>
    </xdr:from>
    <xdr:ext cx="469744" cy="259045"/>
    <xdr:sp macro="" textlink="">
      <xdr:nvSpPr>
        <xdr:cNvPr id="541" name="n_2mainValue【学校施設】&#10;一人当たり面積"/>
        <xdr:cNvSpPr txBox="1"/>
      </xdr:nvSpPr>
      <xdr:spPr>
        <a:xfrm>
          <a:off x="20199427"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2" name="テキスト ボックス 5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4" name="テキスト ボックス 5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2" name="テキスト ボックス 5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566" name="直線コネクタ 565"/>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567"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568" name="直線コネクタ 567"/>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569"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570" name="直線コネクタ 569"/>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571"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572" name="フローチャート: 判断 571"/>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573" name="フローチャート: 判断 572"/>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74" name="フローチャート: 判断 573"/>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575" name="フローチャート: 判断 574"/>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81" name="楕円 580"/>
        <xdr:cNvSpPr/>
      </xdr:nvSpPr>
      <xdr:spPr>
        <a:xfrm>
          <a:off x="16268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33038</xdr:rowOff>
    </xdr:from>
    <xdr:ext cx="405111" cy="259045"/>
    <xdr:sp macro="" textlink="">
      <xdr:nvSpPr>
        <xdr:cNvPr id="582" name="【児童館】&#10;有形固定資産減価償却率該当値テキスト"/>
        <xdr:cNvSpPr txBox="1"/>
      </xdr:nvSpPr>
      <xdr:spPr>
        <a:xfrm>
          <a:off x="16357600"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59689</xdr:rowOff>
    </xdr:from>
    <xdr:to>
      <xdr:col>81</xdr:col>
      <xdr:colOff>101600</xdr:colOff>
      <xdr:row>81</xdr:row>
      <xdr:rowOff>161289</xdr:rowOff>
    </xdr:to>
    <xdr:sp macro="" textlink="">
      <xdr:nvSpPr>
        <xdr:cNvPr id="583" name="楕円 582"/>
        <xdr:cNvSpPr/>
      </xdr:nvSpPr>
      <xdr:spPr>
        <a:xfrm>
          <a:off x="15430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110489</xdr:rowOff>
    </xdr:to>
    <xdr:cxnSp macro="">
      <xdr:nvCxnSpPr>
        <xdr:cNvPr id="584" name="直線コネクタ 583"/>
        <xdr:cNvCxnSpPr/>
      </xdr:nvCxnSpPr>
      <xdr:spPr>
        <a:xfrm flipV="1">
          <a:off x="15481300" y="139484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585" name="楕円 584"/>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110489</xdr:rowOff>
    </xdr:from>
    <xdr:to>
      <xdr:col>81</xdr:col>
      <xdr:colOff>50800</xdr:colOff>
      <xdr:row>81</xdr:row>
      <xdr:rowOff>161925</xdr:rowOff>
    </xdr:to>
    <xdr:cxnSp macro="">
      <xdr:nvCxnSpPr>
        <xdr:cNvPr id="586" name="直線コネクタ 585"/>
        <xdr:cNvCxnSpPr/>
      </xdr:nvCxnSpPr>
      <xdr:spPr>
        <a:xfrm flipV="1">
          <a:off x="14592300" y="139979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587"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88" name="n_2ave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589" name="n_3aveValue【児童館】&#10;有形固定資産減価償却率"/>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6366</xdr:rowOff>
    </xdr:from>
    <xdr:ext cx="405111" cy="259045"/>
    <xdr:sp macro="" textlink="">
      <xdr:nvSpPr>
        <xdr:cNvPr id="590" name="n_1mainValue【児童館】&#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57802</xdr:rowOff>
    </xdr:from>
    <xdr:ext cx="405111" cy="259045"/>
    <xdr:sp macro="" textlink="">
      <xdr:nvSpPr>
        <xdr:cNvPr id="591" name="n_2mainValue【児童館】&#10;有形固定資産減価償却率"/>
        <xdr:cNvSpPr txBox="1"/>
      </xdr:nvSpPr>
      <xdr:spPr>
        <a:xfrm>
          <a:off x="14389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2" name="直線コネクタ 6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3" name="テキスト ボックス 6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4" name="直線コネクタ 6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5" name="テキスト ボックス 6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6" name="直線コネクタ 6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7" name="テキスト ボックス 6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8" name="直線コネクタ 6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9" name="テキスト ボックス 6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613" name="直線コネクタ 612"/>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5" name="直線コネクタ 61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1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17" name="直線コネクタ 61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18"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9" name="フローチャート: 判断 618"/>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20" name="フローチャート: 判断 61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1" name="フローチャート: 判断 62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22" name="フローチャート: 判断 621"/>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28" name="楕円 62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29"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30" name="楕円 62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31" name="直線コネクタ 630"/>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32" name="楕円 631"/>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33" name="直線コネクタ 632"/>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36"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8"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9" name="テキスト ボックス 6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7" name="テキスト ボックス 6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661" name="直線コネクタ 660"/>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662"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663" name="直線コネクタ 662"/>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5" name="直線コネクタ 6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666"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667" name="フローチャート: 判断 666"/>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668" name="フローチャート: 判断 667"/>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669" name="フローチャート: 判断 668"/>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670" name="フローチャート: 判断 669"/>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7113</xdr:rowOff>
    </xdr:from>
    <xdr:to>
      <xdr:col>85</xdr:col>
      <xdr:colOff>177800</xdr:colOff>
      <xdr:row>105</xdr:row>
      <xdr:rowOff>108713</xdr:rowOff>
    </xdr:to>
    <xdr:sp macro="" textlink="">
      <xdr:nvSpPr>
        <xdr:cNvPr id="676" name="楕円 675"/>
        <xdr:cNvSpPr/>
      </xdr:nvSpPr>
      <xdr:spPr>
        <a:xfrm>
          <a:off x="16268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29990</xdr:rowOff>
    </xdr:from>
    <xdr:ext cx="405111" cy="259045"/>
    <xdr:sp macro="" textlink="">
      <xdr:nvSpPr>
        <xdr:cNvPr id="677" name="【公民館】&#10;有形固定資産減価償却率該当値テキスト"/>
        <xdr:cNvSpPr txBox="1"/>
      </xdr:nvSpPr>
      <xdr:spPr>
        <a:xfrm>
          <a:off x="16357600" y="1786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55118</xdr:rowOff>
    </xdr:from>
    <xdr:to>
      <xdr:col>81</xdr:col>
      <xdr:colOff>101600</xdr:colOff>
      <xdr:row>105</xdr:row>
      <xdr:rowOff>156718</xdr:rowOff>
    </xdr:to>
    <xdr:sp macro="" textlink="">
      <xdr:nvSpPr>
        <xdr:cNvPr id="678" name="楕円 677"/>
        <xdr:cNvSpPr/>
      </xdr:nvSpPr>
      <xdr:spPr>
        <a:xfrm>
          <a:off x="15430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57913</xdr:rowOff>
    </xdr:from>
    <xdr:to>
      <xdr:col>85</xdr:col>
      <xdr:colOff>127000</xdr:colOff>
      <xdr:row>105</xdr:row>
      <xdr:rowOff>105918</xdr:rowOff>
    </xdr:to>
    <xdr:cxnSp macro="">
      <xdr:nvCxnSpPr>
        <xdr:cNvPr id="679" name="直線コネクタ 678"/>
        <xdr:cNvCxnSpPr/>
      </xdr:nvCxnSpPr>
      <xdr:spPr>
        <a:xfrm flipV="1">
          <a:off x="15481300" y="1806016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103124</xdr:rowOff>
    </xdr:from>
    <xdr:to>
      <xdr:col>76</xdr:col>
      <xdr:colOff>165100</xdr:colOff>
      <xdr:row>106</xdr:row>
      <xdr:rowOff>33274</xdr:rowOff>
    </xdr:to>
    <xdr:sp macro="" textlink="">
      <xdr:nvSpPr>
        <xdr:cNvPr id="680" name="楕円 679"/>
        <xdr:cNvSpPr/>
      </xdr:nvSpPr>
      <xdr:spPr>
        <a:xfrm>
          <a:off x="14541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105918</xdr:rowOff>
    </xdr:from>
    <xdr:to>
      <xdr:col>81</xdr:col>
      <xdr:colOff>50800</xdr:colOff>
      <xdr:row>105</xdr:row>
      <xdr:rowOff>153924</xdr:rowOff>
    </xdr:to>
    <xdr:cxnSp macro="">
      <xdr:nvCxnSpPr>
        <xdr:cNvPr id="681" name="直線コネクタ 680"/>
        <xdr:cNvCxnSpPr/>
      </xdr:nvCxnSpPr>
      <xdr:spPr>
        <a:xfrm flipV="1">
          <a:off x="14592300" y="181081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682"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683"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684" name="n_3aveValue【公民館】&#10;有形固定資産減価償却率"/>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1795</xdr:rowOff>
    </xdr:from>
    <xdr:ext cx="405111" cy="259045"/>
    <xdr:sp macro="" textlink="">
      <xdr:nvSpPr>
        <xdr:cNvPr id="685" name="n_1mainValue【公民館】&#10;有形固定資産減価償却率"/>
        <xdr:cNvSpPr txBox="1"/>
      </xdr:nvSpPr>
      <xdr:spPr>
        <a:xfrm>
          <a:off x="152660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49801</xdr:rowOff>
    </xdr:from>
    <xdr:ext cx="405111" cy="259045"/>
    <xdr:sp macro="" textlink="">
      <xdr:nvSpPr>
        <xdr:cNvPr id="686" name="n_2mainValue【公民館】&#10;有形固定資産減価償却率"/>
        <xdr:cNvSpPr txBox="1"/>
      </xdr:nvSpPr>
      <xdr:spPr>
        <a:xfrm>
          <a:off x="143897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7" name="直線コネクタ 6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8" name="テキスト ボックス 6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9" name="直線コネクタ 6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0" name="テキスト ボックス 6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1" name="直線コネクタ 7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2" name="テキスト ボックス 7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3" name="直線コネクタ 7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4" name="テキスト ボックス 7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708" name="直線コネクタ 707"/>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0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0" name="直線コネクタ 70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11"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12" name="直線コネクタ 711"/>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713"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14" name="フローチャート: 判断 713"/>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15" name="フローチャート: 判断 71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16" name="フローチャート: 判断 715"/>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17" name="フローチャート: 判断 71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8" name="テキスト ボックス 7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9" name="テキスト ボックス 7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0" name="テキスト ボックス 7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1" name="テキスト ボックス 7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2" name="テキスト ボックス 7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723" name="楕円 722"/>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724" name="【公民館】&#10;一人当たり面積該当値テキスト"/>
        <xdr:cNvSpPr txBox="1"/>
      </xdr:nvSpPr>
      <xdr:spPr>
        <a:xfrm>
          <a:off x="22199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25" name="楕円 724"/>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78487</xdr:rowOff>
    </xdr:to>
    <xdr:cxnSp macro="">
      <xdr:nvCxnSpPr>
        <xdr:cNvPr id="726" name="直線コネクタ 725"/>
        <xdr:cNvCxnSpPr/>
      </xdr:nvCxnSpPr>
      <xdr:spPr>
        <a:xfrm>
          <a:off x="21323300" y="18080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23113</xdr:rowOff>
    </xdr:from>
    <xdr:to>
      <xdr:col>107</xdr:col>
      <xdr:colOff>101600</xdr:colOff>
      <xdr:row>105</xdr:row>
      <xdr:rowOff>124713</xdr:rowOff>
    </xdr:to>
    <xdr:sp macro="" textlink="">
      <xdr:nvSpPr>
        <xdr:cNvPr id="727" name="楕円 726"/>
        <xdr:cNvSpPr/>
      </xdr:nvSpPr>
      <xdr:spPr>
        <a:xfrm>
          <a:off x="20383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73913</xdr:rowOff>
    </xdr:from>
    <xdr:to>
      <xdr:col>111</xdr:col>
      <xdr:colOff>177800</xdr:colOff>
      <xdr:row>105</xdr:row>
      <xdr:rowOff>78487</xdr:rowOff>
    </xdr:to>
    <xdr:cxnSp macro="">
      <xdr:nvCxnSpPr>
        <xdr:cNvPr id="728" name="直線コネクタ 727"/>
        <xdr:cNvCxnSpPr/>
      </xdr:nvCxnSpPr>
      <xdr:spPr>
        <a:xfrm>
          <a:off x="20434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729"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730"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31"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732"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141240</xdr:rowOff>
    </xdr:from>
    <xdr:ext cx="469744" cy="259045"/>
    <xdr:sp macro="" textlink="">
      <xdr:nvSpPr>
        <xdr:cNvPr id="733" name="n_2mainValue【公民館】&#10;一人当たり面積"/>
        <xdr:cNvSpPr txBox="1"/>
      </xdr:nvSpPr>
      <xdr:spPr>
        <a:xfrm>
          <a:off x="20199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類似団体と比較して特に有形固定資産減価償却率が高くなっている施設は、道路、児童館、公民館であり、反対に低くなっている施設は、公営住宅、認定こども園・幼稚園・保育所である。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65.4</a:t>
          </a:r>
          <a:r>
            <a:rPr kumimoji="1" lang="ja-JP" altLang="en-US" sz="1300">
              <a:latin typeface="ＭＳ Ｐゴシック" panose="020B0600070205080204" pitchFamily="50" charset="-128"/>
              <a:ea typeface="ＭＳ Ｐゴシック" panose="020B0600070205080204" pitchFamily="50" charset="-128"/>
            </a:rPr>
            <a:t>％と高くなっており、類似団体の平均値と比較して</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年度に舗装維持修繕計画を策定し、平成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年度に道路標識修繕計画を策定したところであり、これらの計画に基づいて市の道路施設の維持管理を効率的に取り組んでいくこととしている。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一方、認定こども園・幼稚園・保育所については、老朽化が著しいニュータウン内の市立保育園の大規模改修を平成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年度から計画的に実施していることなどにより、有形固定資産減価償却率が低くなっている。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また、公営住宅については、木造戸建て住宅の老朽化に伴い用途廃止を進めていることから、有形固定資産減価償却率は類似団体の平均値と比較して大きく下回っている状況となっている。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55118</xdr:rowOff>
    </xdr:from>
    <xdr:to>
      <xdr:col>24</xdr:col>
      <xdr:colOff>114300</xdr:colOff>
      <xdr:row>35</xdr:row>
      <xdr:rowOff>156718</xdr:rowOff>
    </xdr:to>
    <xdr:sp macro="" textlink="">
      <xdr:nvSpPr>
        <xdr:cNvPr id="69" name="楕円 68"/>
        <xdr:cNvSpPr/>
      </xdr:nvSpPr>
      <xdr:spPr>
        <a:xfrm>
          <a:off x="45847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77995</xdr:rowOff>
    </xdr:from>
    <xdr:ext cx="405111" cy="259045"/>
    <xdr:sp macro="" textlink="">
      <xdr:nvSpPr>
        <xdr:cNvPr id="70" name="【図書館】&#10;有形固定資産減価償却率該当値テキスト"/>
        <xdr:cNvSpPr txBox="1"/>
      </xdr:nvSpPr>
      <xdr:spPr>
        <a:xfrm>
          <a:off x="4673600" y="590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112268</xdr:rowOff>
    </xdr:from>
    <xdr:to>
      <xdr:col>20</xdr:col>
      <xdr:colOff>38100</xdr:colOff>
      <xdr:row>36</xdr:row>
      <xdr:rowOff>42418</xdr:rowOff>
    </xdr:to>
    <xdr:sp macro="" textlink="">
      <xdr:nvSpPr>
        <xdr:cNvPr id="71" name="楕円 70"/>
        <xdr:cNvSpPr/>
      </xdr:nvSpPr>
      <xdr:spPr>
        <a:xfrm>
          <a:off x="3746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105918</xdr:rowOff>
    </xdr:from>
    <xdr:to>
      <xdr:col>24</xdr:col>
      <xdr:colOff>63500</xdr:colOff>
      <xdr:row>35</xdr:row>
      <xdr:rowOff>163068</xdr:rowOff>
    </xdr:to>
    <xdr:cxnSp macro="">
      <xdr:nvCxnSpPr>
        <xdr:cNvPr id="72" name="直線コネクタ 71"/>
        <xdr:cNvCxnSpPr/>
      </xdr:nvCxnSpPr>
      <xdr:spPr>
        <a:xfrm flipV="1">
          <a:off x="3797300" y="61066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169418</xdr:rowOff>
    </xdr:from>
    <xdr:to>
      <xdr:col>15</xdr:col>
      <xdr:colOff>101600</xdr:colOff>
      <xdr:row>36</xdr:row>
      <xdr:rowOff>99568</xdr:rowOff>
    </xdr:to>
    <xdr:sp macro="" textlink="">
      <xdr:nvSpPr>
        <xdr:cNvPr id="73" name="楕円 72"/>
        <xdr:cNvSpPr/>
      </xdr:nvSpPr>
      <xdr:spPr>
        <a:xfrm>
          <a:off x="285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163068</xdr:rowOff>
    </xdr:from>
    <xdr:to>
      <xdr:col>19</xdr:col>
      <xdr:colOff>177800</xdr:colOff>
      <xdr:row>36</xdr:row>
      <xdr:rowOff>48768</xdr:rowOff>
    </xdr:to>
    <xdr:cxnSp macro="">
      <xdr:nvCxnSpPr>
        <xdr:cNvPr id="74" name="直線コネクタ 73"/>
        <xdr:cNvCxnSpPr/>
      </xdr:nvCxnSpPr>
      <xdr:spPr>
        <a:xfrm flipV="1">
          <a:off x="2908300" y="61638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5"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6"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24655</xdr:rowOff>
    </xdr:from>
    <xdr:ext cx="405111" cy="259045"/>
    <xdr:sp macro="" textlink="">
      <xdr:nvSpPr>
        <xdr:cNvPr id="77" name="n_3aveValue【図書館】&#10;有形固定資産減価償却率"/>
        <xdr:cNvSpPr txBox="1"/>
      </xdr:nvSpPr>
      <xdr:spPr>
        <a:xfrm>
          <a:off x="1816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58945</xdr:rowOff>
    </xdr:from>
    <xdr:ext cx="405111" cy="259045"/>
    <xdr:sp macro="" textlink="">
      <xdr:nvSpPr>
        <xdr:cNvPr id="78" name="n_1mainValue【図書館】&#10;有形固定資産減価償却率"/>
        <xdr:cNvSpPr txBox="1"/>
      </xdr:nvSpPr>
      <xdr:spPr>
        <a:xfrm>
          <a:off x="35820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116095</xdr:rowOff>
    </xdr:from>
    <xdr:ext cx="405111" cy="259045"/>
    <xdr:sp macro="" textlink="">
      <xdr:nvSpPr>
        <xdr:cNvPr id="79" name="n_2mainValue【図書館】&#10;有形固定資産減価償却率"/>
        <xdr:cNvSpPr txBox="1"/>
      </xdr:nvSpPr>
      <xdr:spPr>
        <a:xfrm>
          <a:off x="2705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6" name="直線コネクタ 105"/>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7"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8" name="直線コネクタ 107"/>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09"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0" name="直線コネクタ 109"/>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1"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2" name="フローチャート: 判断 111"/>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3" name="フローチャート: 判断 112"/>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4" name="フローチャート: 判断 113"/>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5" name="フローチャート: 判断 114"/>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74385</xdr:rowOff>
    </xdr:from>
    <xdr:to>
      <xdr:col>55</xdr:col>
      <xdr:colOff>50800</xdr:colOff>
      <xdr:row>41</xdr:row>
      <xdr:rowOff>4535</xdr:rowOff>
    </xdr:to>
    <xdr:sp macro="" textlink="">
      <xdr:nvSpPr>
        <xdr:cNvPr id="121" name="楕円 120"/>
        <xdr:cNvSpPr/>
      </xdr:nvSpPr>
      <xdr:spPr>
        <a:xfrm>
          <a:off x="10426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52812</xdr:rowOff>
    </xdr:from>
    <xdr:ext cx="469744" cy="259045"/>
    <xdr:sp macro="" textlink="">
      <xdr:nvSpPr>
        <xdr:cNvPr id="122" name="【図書館】&#10;一人当たり面積該当値テキスト"/>
        <xdr:cNvSpPr txBox="1"/>
      </xdr:nvSpPr>
      <xdr:spPr>
        <a:xfrm>
          <a:off x="10515600"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23" name="楕円 122"/>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125185</xdr:rowOff>
    </xdr:from>
    <xdr:to>
      <xdr:col>55</xdr:col>
      <xdr:colOff>0</xdr:colOff>
      <xdr:row>40</xdr:row>
      <xdr:rowOff>125185</xdr:rowOff>
    </xdr:to>
    <xdr:cxnSp macro="">
      <xdr:nvCxnSpPr>
        <xdr:cNvPr id="124" name="直線コネクタ 123"/>
        <xdr:cNvCxnSpPr/>
      </xdr:nvCxnSpPr>
      <xdr:spPr>
        <a:xfrm>
          <a:off x="9639300" y="698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25" name="楕円 124"/>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125185</xdr:rowOff>
    </xdr:to>
    <xdr:cxnSp macro="">
      <xdr:nvCxnSpPr>
        <xdr:cNvPr id="126" name="直線コネクタ 125"/>
        <xdr:cNvCxnSpPr/>
      </xdr:nvCxnSpPr>
      <xdr:spPr>
        <a:xfrm>
          <a:off x="8750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27"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28"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29"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30" name="n_1mainValue【図書館】&#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31"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3" name="テキスト ボックス 14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5" name="直線コネクタ 154"/>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6"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7" name="直線コネクタ 156"/>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8"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9" name="直線コネクタ 158"/>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0" name="【体育館・プール】&#10;有形固定資産減価償却率平均値テキスト"/>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1" name="フローチャート: 判断 160"/>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2" name="フローチャート: 判断 161"/>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3" name="フローチャート: 判断 162"/>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4" name="フローチャート: 判断 163"/>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170" name="楕円 169"/>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17797</xdr:rowOff>
    </xdr:from>
    <xdr:ext cx="405111" cy="259045"/>
    <xdr:sp macro="" textlink="">
      <xdr:nvSpPr>
        <xdr:cNvPr id="171" name="【体育館・プール】&#10;有形固定資産減価償却率該当値テキスト"/>
        <xdr:cNvSpPr txBox="1"/>
      </xdr:nvSpPr>
      <xdr:spPr>
        <a:xfrm>
          <a:off x="46736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31115</xdr:rowOff>
    </xdr:from>
    <xdr:to>
      <xdr:col>20</xdr:col>
      <xdr:colOff>38100</xdr:colOff>
      <xdr:row>56</xdr:row>
      <xdr:rowOff>132715</xdr:rowOff>
    </xdr:to>
    <xdr:sp macro="" textlink="">
      <xdr:nvSpPr>
        <xdr:cNvPr id="172" name="楕円 171"/>
        <xdr:cNvSpPr/>
      </xdr:nvSpPr>
      <xdr:spPr>
        <a:xfrm>
          <a:off x="3746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81915</xdr:rowOff>
    </xdr:to>
    <xdr:cxnSp macro="">
      <xdr:nvCxnSpPr>
        <xdr:cNvPr id="173" name="直線コネクタ 172"/>
        <xdr:cNvCxnSpPr/>
      </xdr:nvCxnSpPr>
      <xdr:spPr>
        <a:xfrm flipV="1">
          <a:off x="3797300" y="96469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67310</xdr:rowOff>
    </xdr:from>
    <xdr:to>
      <xdr:col>15</xdr:col>
      <xdr:colOff>101600</xdr:colOff>
      <xdr:row>56</xdr:row>
      <xdr:rowOff>168910</xdr:rowOff>
    </xdr:to>
    <xdr:sp macro="" textlink="">
      <xdr:nvSpPr>
        <xdr:cNvPr id="174" name="楕円 173"/>
        <xdr:cNvSpPr/>
      </xdr:nvSpPr>
      <xdr:spPr>
        <a:xfrm>
          <a:off x="2857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81915</xdr:rowOff>
    </xdr:from>
    <xdr:to>
      <xdr:col>19</xdr:col>
      <xdr:colOff>177800</xdr:colOff>
      <xdr:row>56</xdr:row>
      <xdr:rowOff>118110</xdr:rowOff>
    </xdr:to>
    <xdr:cxnSp macro="">
      <xdr:nvCxnSpPr>
        <xdr:cNvPr id="175" name="直線コネクタ 174"/>
        <xdr:cNvCxnSpPr/>
      </xdr:nvCxnSpPr>
      <xdr:spPr>
        <a:xfrm flipV="1">
          <a:off x="2908300" y="96831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76"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77" name="n_2aveValue【体育館・プール】&#10;有形固定資産減価償却率"/>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78"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149242</xdr:rowOff>
    </xdr:from>
    <xdr:ext cx="405111" cy="259045"/>
    <xdr:sp macro="" textlink="">
      <xdr:nvSpPr>
        <xdr:cNvPr id="179" name="n_1mainValue【体育館・プール】&#10;有形固定資産減価償却率"/>
        <xdr:cNvSpPr txBox="1"/>
      </xdr:nvSpPr>
      <xdr:spPr>
        <a:xfrm>
          <a:off x="35820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13987</xdr:rowOff>
    </xdr:from>
    <xdr:ext cx="405111" cy="259045"/>
    <xdr:sp macro="" textlink="">
      <xdr:nvSpPr>
        <xdr:cNvPr id="180" name="n_2mainValue【体育館・プール】&#10;有形固定資産減価償却率"/>
        <xdr:cNvSpPr txBox="1"/>
      </xdr:nvSpPr>
      <xdr:spPr>
        <a:xfrm>
          <a:off x="2705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1" name="直線コネクタ 190"/>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2" name="テキスト ボックス 191"/>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3" name="直線コネクタ 19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4" name="テキスト ボックス 19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95" name="直線コネクタ 194"/>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6" name="テキスト ボックス 195"/>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9" name="直線コネクタ 198"/>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0" name="テキスト ボックス 199"/>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1" name="直線コネクタ 20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2" name="テキスト ボックス 20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3" name="直線コネクタ 202"/>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04" name="テキスト ボックス 203"/>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8" name="直線コネクタ 207"/>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09"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0" name="直線コネクタ 209"/>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1"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2" name="直線コネクタ 211"/>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3"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4" name="フローチャート: 判断 213"/>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15" name="フローチャート: 判断 214"/>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6" name="フローチャート: 判断 215"/>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7" name="フローチャート: 判断 216"/>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103505</xdr:rowOff>
    </xdr:from>
    <xdr:to>
      <xdr:col>55</xdr:col>
      <xdr:colOff>50800</xdr:colOff>
      <xdr:row>63</xdr:row>
      <xdr:rowOff>33655</xdr:rowOff>
    </xdr:to>
    <xdr:sp macro="" textlink="">
      <xdr:nvSpPr>
        <xdr:cNvPr id="223" name="楕円 222"/>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81932</xdr:rowOff>
    </xdr:from>
    <xdr:ext cx="469744" cy="259045"/>
    <xdr:sp macro="" textlink="">
      <xdr:nvSpPr>
        <xdr:cNvPr id="224" name="【体育館・プール】&#10;一人当たり面積該当値テキスト"/>
        <xdr:cNvSpPr txBox="1"/>
      </xdr:nvSpPr>
      <xdr:spPr>
        <a:xfrm>
          <a:off x="10515600"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225" name="楕円 224"/>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154305</xdr:rowOff>
    </xdr:from>
    <xdr:to>
      <xdr:col>55</xdr:col>
      <xdr:colOff>0</xdr:colOff>
      <xdr:row>62</xdr:row>
      <xdr:rowOff>154305</xdr:rowOff>
    </xdr:to>
    <xdr:cxnSp macro="">
      <xdr:nvCxnSpPr>
        <xdr:cNvPr id="226" name="直線コネクタ 225"/>
        <xdr:cNvCxnSpPr/>
      </xdr:nvCxnSpPr>
      <xdr:spPr>
        <a:xfrm>
          <a:off x="9639300" y="1078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100647</xdr:rowOff>
    </xdr:from>
    <xdr:to>
      <xdr:col>46</xdr:col>
      <xdr:colOff>38100</xdr:colOff>
      <xdr:row>63</xdr:row>
      <xdr:rowOff>30797</xdr:rowOff>
    </xdr:to>
    <xdr:sp macro="" textlink="">
      <xdr:nvSpPr>
        <xdr:cNvPr id="227" name="楕円 226"/>
        <xdr:cNvSpPr/>
      </xdr:nvSpPr>
      <xdr:spPr>
        <a:xfrm>
          <a:off x="8699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151447</xdr:rowOff>
    </xdr:from>
    <xdr:to>
      <xdr:col>50</xdr:col>
      <xdr:colOff>114300</xdr:colOff>
      <xdr:row>62</xdr:row>
      <xdr:rowOff>154305</xdr:rowOff>
    </xdr:to>
    <xdr:cxnSp macro="">
      <xdr:nvCxnSpPr>
        <xdr:cNvPr id="228" name="直線コネクタ 227"/>
        <xdr:cNvCxnSpPr/>
      </xdr:nvCxnSpPr>
      <xdr:spPr>
        <a:xfrm>
          <a:off x="8750300" y="107813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29" name="n_1aveValue【体育館・プール】&#10;一人当たり面積"/>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30" name="n_2aveValue【体育館・プール】&#10;一人当たり面積"/>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24782</xdr:rowOff>
    </xdr:from>
    <xdr:ext cx="469744" cy="259045"/>
    <xdr:sp macro="" textlink="">
      <xdr:nvSpPr>
        <xdr:cNvPr id="232" name="n_1mainValue【体育館・プール】&#10;一人当たり面積"/>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21924</xdr:rowOff>
    </xdr:from>
    <xdr:ext cx="469744" cy="259045"/>
    <xdr:sp macro="" textlink="">
      <xdr:nvSpPr>
        <xdr:cNvPr id="233" name="n_2mainValue【体育館・プール】&#10;一人当たり面積"/>
        <xdr:cNvSpPr txBox="1"/>
      </xdr:nvSpPr>
      <xdr:spPr>
        <a:xfrm>
          <a:off x="85154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8" name="直線コネクタ 257"/>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59"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0" name="直線コネクタ 259"/>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1"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2" name="直線コネクタ 261"/>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63" name="【福祉施設】&#10;有形固定資産減価償却率平均値テキスト"/>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64" name="フローチャート: 判断 263"/>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65" name="フローチャート: 判断 264"/>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66" name="フローチャート: 判断 265"/>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67" name="フローチャート: 判断 266"/>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73" name="楕円 272"/>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73041</xdr:rowOff>
    </xdr:from>
    <xdr:ext cx="405111" cy="259045"/>
    <xdr:sp macro="" textlink="">
      <xdr:nvSpPr>
        <xdr:cNvPr id="274" name="【福祉施設】&#10;有形固定資産減価償却率該当値テキスト"/>
        <xdr:cNvSpPr txBox="1"/>
      </xdr:nvSpPr>
      <xdr:spPr>
        <a:xfrm>
          <a:off x="4673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275" name="楕円 274"/>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167639</xdr:rowOff>
    </xdr:to>
    <xdr:cxnSp macro="">
      <xdr:nvCxnSpPr>
        <xdr:cNvPr id="276" name="直線コネクタ 275"/>
        <xdr:cNvCxnSpPr/>
      </xdr:nvCxnSpPr>
      <xdr:spPr>
        <a:xfrm flipV="1">
          <a:off x="3797300" y="1415986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77" name="楕円 276"/>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167639</xdr:rowOff>
    </xdr:to>
    <xdr:cxnSp macro="">
      <xdr:nvCxnSpPr>
        <xdr:cNvPr id="278" name="直線コネクタ 277"/>
        <xdr:cNvCxnSpPr/>
      </xdr:nvCxnSpPr>
      <xdr:spPr>
        <a:xfrm>
          <a:off x="2908300" y="141084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79" name="n_1aveValue【福祉施設】&#10;有形固定資産減価償却率"/>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80" name="n_2ave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81"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63516</xdr:rowOff>
    </xdr:from>
    <xdr:ext cx="405111" cy="259045"/>
    <xdr:sp macro="" textlink="">
      <xdr:nvSpPr>
        <xdr:cNvPr id="282" name="n_1mainValue【福祉施設】&#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283" name="n_2mainValue【福祉施設】&#10;有形固定資産減価償却率"/>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4" name="直線コネクタ 29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5" name="テキスト ボックス 29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6" name="直線コネクタ 29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7" name="テキスト ボックス 29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8" name="直線コネクタ 29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9" name="テキスト ボックス 29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0" name="直線コネクタ 29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1" name="テキスト ボックス 30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05" name="直線コネクタ 304"/>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6"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7" name="直線コネクタ 306"/>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08"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09" name="直線コネクタ 308"/>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1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11" name="フローチャート: 判断 31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12" name="フローチャート: 判断 311"/>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13" name="フローチャート: 判断 312"/>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14" name="フローチャート: 判断 313"/>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20" name="楕円 319"/>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21"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22" name="楕円 321"/>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23" name="直線コネクタ 322"/>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24" name="楕円 323"/>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25" name="直線コネクタ 324"/>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26" name="n_1ave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7"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28" name="n_3aveValue【福祉施設】&#10;一人当たり面積"/>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29"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30" name="n_2mainValue【福祉施設】&#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1" name="テキスト ボックス 34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2" name="直線コネクタ 34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3" name="テキスト ボックス 34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4" name="直線コネクタ 34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5" name="テキスト ボックス 34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6" name="直線コネクタ 34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7" name="テキスト ボックス 34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8" name="直線コネクタ 34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9" name="テキスト ボックス 34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53" name="直線コネクタ 352"/>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54"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55" name="直線コネクタ 354"/>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56"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57" name="直線コネクタ 356"/>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358" name="【市民会館】&#10;有形固定資産減価償却率平均値テキスト"/>
        <xdr:cNvSpPr txBox="1"/>
      </xdr:nvSpPr>
      <xdr:spPr>
        <a:xfrm>
          <a:off x="46736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59" name="フローチャート: 判断 358"/>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60" name="フローチャート: 判断 359"/>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61" name="フローチャート: 判断 360"/>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62" name="フローチャート: 判断 361"/>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68" name="楕円 367"/>
        <xdr:cNvSpPr/>
      </xdr:nvSpPr>
      <xdr:spPr>
        <a:xfrm>
          <a:off x="4584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163847</xdr:rowOff>
    </xdr:from>
    <xdr:ext cx="405111" cy="259045"/>
    <xdr:sp macro="" textlink="">
      <xdr:nvSpPr>
        <xdr:cNvPr id="369" name="【市民会館】&#10;有形固定資産減価償却率該当値テキスト"/>
        <xdr:cNvSpPr txBox="1"/>
      </xdr:nvSpPr>
      <xdr:spPr>
        <a:xfrm>
          <a:off x="4673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75692</xdr:rowOff>
    </xdr:from>
    <xdr:to>
      <xdr:col>20</xdr:col>
      <xdr:colOff>38100</xdr:colOff>
      <xdr:row>107</xdr:row>
      <xdr:rowOff>5842</xdr:rowOff>
    </xdr:to>
    <xdr:sp macro="" textlink="">
      <xdr:nvSpPr>
        <xdr:cNvPr id="370" name="楕円 369"/>
        <xdr:cNvSpPr/>
      </xdr:nvSpPr>
      <xdr:spPr>
        <a:xfrm>
          <a:off x="3746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64770</xdr:rowOff>
    </xdr:from>
    <xdr:to>
      <xdr:col>24</xdr:col>
      <xdr:colOff>63500</xdr:colOff>
      <xdr:row>106</xdr:row>
      <xdr:rowOff>126492</xdr:rowOff>
    </xdr:to>
    <xdr:cxnSp macro="">
      <xdr:nvCxnSpPr>
        <xdr:cNvPr id="371" name="直線コネクタ 370"/>
        <xdr:cNvCxnSpPr/>
      </xdr:nvCxnSpPr>
      <xdr:spPr>
        <a:xfrm flipV="1">
          <a:off x="3797300" y="182384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137413</xdr:rowOff>
    </xdr:from>
    <xdr:to>
      <xdr:col>15</xdr:col>
      <xdr:colOff>101600</xdr:colOff>
      <xdr:row>107</xdr:row>
      <xdr:rowOff>67563</xdr:rowOff>
    </xdr:to>
    <xdr:sp macro="" textlink="">
      <xdr:nvSpPr>
        <xdr:cNvPr id="372" name="楕円 371"/>
        <xdr:cNvSpPr/>
      </xdr:nvSpPr>
      <xdr:spPr>
        <a:xfrm>
          <a:off x="2857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126492</xdr:rowOff>
    </xdr:from>
    <xdr:to>
      <xdr:col>19</xdr:col>
      <xdr:colOff>177800</xdr:colOff>
      <xdr:row>107</xdr:row>
      <xdr:rowOff>16763</xdr:rowOff>
    </xdr:to>
    <xdr:cxnSp macro="">
      <xdr:nvCxnSpPr>
        <xdr:cNvPr id="373" name="直線コネクタ 372"/>
        <xdr:cNvCxnSpPr/>
      </xdr:nvCxnSpPr>
      <xdr:spPr>
        <a:xfrm flipV="1">
          <a:off x="2908300" y="183001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374" name="n_1aveValue【市民会館】&#10;有形固定資産減価償却率"/>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75" name="n_2aveValue【市民会館】&#10;有形固定資産減価償却率"/>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76" name="n_3aveValue【市民会館】&#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168419</xdr:rowOff>
    </xdr:from>
    <xdr:ext cx="405111" cy="259045"/>
    <xdr:sp macro="" textlink="">
      <xdr:nvSpPr>
        <xdr:cNvPr id="377" name="n_1mainValue【市民会館】&#10;有形固定資産減価償却率"/>
        <xdr:cNvSpPr txBox="1"/>
      </xdr:nvSpPr>
      <xdr:spPr>
        <a:xfrm>
          <a:off x="35820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58690</xdr:rowOff>
    </xdr:from>
    <xdr:ext cx="405111" cy="259045"/>
    <xdr:sp macro="" textlink="">
      <xdr:nvSpPr>
        <xdr:cNvPr id="378" name="n_2mainValue【市民会館】&#10;有形固定資産減価償却率"/>
        <xdr:cNvSpPr txBox="1"/>
      </xdr:nvSpPr>
      <xdr:spPr>
        <a:xfrm>
          <a:off x="2705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02" name="直線コネクタ 401"/>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03"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04" name="直線コネクタ 403"/>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05"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06" name="直線コネクタ 405"/>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07" name="【市民会館】&#10;一人当たり面積平均値テキスト"/>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08" name="フローチャート: 判断 407"/>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09" name="フローチャート: 判断 408"/>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0" name="フローチャート: 判断 409"/>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11" name="フローチャート: 判断 410"/>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17" name="楕円 416"/>
        <xdr:cNvSpPr/>
      </xdr:nvSpPr>
      <xdr:spPr>
        <a:xfrm>
          <a:off x="10426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134638</xdr:rowOff>
    </xdr:from>
    <xdr:ext cx="469744" cy="259045"/>
    <xdr:sp macro="" textlink="">
      <xdr:nvSpPr>
        <xdr:cNvPr id="418" name="【市民会館】&#10;一人当たり面積該当値テキスト"/>
        <xdr:cNvSpPr txBox="1"/>
      </xdr:nvSpPr>
      <xdr:spPr>
        <a:xfrm>
          <a:off x="10515600"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19" name="楕円 418"/>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99061</xdr:rowOff>
    </xdr:to>
    <xdr:cxnSp macro="">
      <xdr:nvCxnSpPr>
        <xdr:cNvPr id="420" name="直線コネクタ 419"/>
        <xdr:cNvCxnSpPr/>
      </xdr:nvCxnSpPr>
      <xdr:spPr>
        <a:xfrm>
          <a:off x="9639300" y="1844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21" name="楕円 420"/>
        <xdr:cNvSpPr/>
      </xdr:nvSpPr>
      <xdr:spPr>
        <a:xfrm>
          <a:off x="8699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99061</xdr:rowOff>
    </xdr:to>
    <xdr:cxnSp macro="">
      <xdr:nvCxnSpPr>
        <xdr:cNvPr id="422" name="直線コネクタ 421"/>
        <xdr:cNvCxnSpPr/>
      </xdr:nvCxnSpPr>
      <xdr:spPr>
        <a:xfrm>
          <a:off x="8750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23"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24"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25"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26"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27" name="n_2main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51" name="直線コネクタ 450"/>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52"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53" name="直線コネクタ 452"/>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5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55" name="直線コネクタ 45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456" name="【一般廃棄物処理施設】&#10;有形固定資産減価償却率平均値テキスト"/>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57" name="フローチャート: 判断 456"/>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58" name="フローチャート: 判断 457"/>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59" name="フローチャート: 判断 458"/>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60" name="フローチャート: 判断 459"/>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66" name="楕円 465"/>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112412</xdr:rowOff>
    </xdr:from>
    <xdr:ext cx="405111" cy="259045"/>
    <xdr:sp macro="" textlink="">
      <xdr:nvSpPr>
        <xdr:cNvPr id="467" name="【一般廃棄物処理施設】&#10;有形固定資産減価償却率該当値テキスト"/>
        <xdr:cNvSpPr txBox="1"/>
      </xdr:nvSpPr>
      <xdr:spPr>
        <a:xfrm>
          <a:off x="16357600"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xdr:rowOff>
    </xdr:from>
    <xdr:to>
      <xdr:col>81</xdr:col>
      <xdr:colOff>101600</xdr:colOff>
      <xdr:row>38</xdr:row>
      <xdr:rowOff>106045</xdr:rowOff>
    </xdr:to>
    <xdr:sp macro="" textlink="">
      <xdr:nvSpPr>
        <xdr:cNvPr id="468" name="楕円 467"/>
        <xdr:cNvSpPr/>
      </xdr:nvSpPr>
      <xdr:spPr>
        <a:xfrm>
          <a:off x="15430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55245</xdr:rowOff>
    </xdr:to>
    <xdr:cxnSp macro="">
      <xdr:nvCxnSpPr>
        <xdr:cNvPr id="469" name="直線コネクタ 468"/>
        <xdr:cNvCxnSpPr/>
      </xdr:nvCxnSpPr>
      <xdr:spPr>
        <a:xfrm flipV="1">
          <a:off x="15481300" y="6528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470" name="楕円 469"/>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55245</xdr:rowOff>
    </xdr:from>
    <xdr:to>
      <xdr:col>81</xdr:col>
      <xdr:colOff>50800</xdr:colOff>
      <xdr:row>38</xdr:row>
      <xdr:rowOff>95250</xdr:rowOff>
    </xdr:to>
    <xdr:cxnSp macro="">
      <xdr:nvCxnSpPr>
        <xdr:cNvPr id="471" name="直線コネクタ 470"/>
        <xdr:cNvCxnSpPr/>
      </xdr:nvCxnSpPr>
      <xdr:spPr>
        <a:xfrm flipV="1">
          <a:off x="14592300" y="657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40657</xdr:rowOff>
    </xdr:from>
    <xdr:ext cx="405111" cy="259045"/>
    <xdr:sp macro="" textlink="">
      <xdr:nvSpPr>
        <xdr:cNvPr id="472" name="n_1aveValue【一般廃棄物処理施設】&#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73" name="n_2aveValue【一般廃棄物処理施設】&#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74"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97172</xdr:rowOff>
    </xdr:from>
    <xdr:ext cx="405111" cy="259045"/>
    <xdr:sp macro="" textlink="">
      <xdr:nvSpPr>
        <xdr:cNvPr id="475" name="n_1mainValue【一般廃棄物処理施設】&#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476" name="n_2mainValue【一般廃棄物処理施設】&#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7" name="直線コネクタ 4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8" name="テキスト ボックス 48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9" name="直線コネクタ 4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0" name="テキスト ボックス 4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1" name="直線コネクタ 4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2" name="テキスト ボックス 4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3" name="直線コネクタ 4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4" name="テキスト ボックス 4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5" name="直線コネクタ 4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6" name="テキスト ボックス 49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7" name="直線コネクタ 4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8" name="テキスト ボックス 49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02" name="直線コネクタ 501"/>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03"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04" name="直線コネクタ 503"/>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05"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06" name="直線コネクタ 505"/>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07" name="【一般廃棄物処理施設】&#10;一人当たり有形固定資産（償却資産）額平均値テキスト"/>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08" name="フローチャート: 判断 507"/>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09" name="フローチャート: 判断 508"/>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10" name="フローチャート: 判断 509"/>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11" name="フローチャート: 判断 510"/>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2" name="テキスト ボックス 5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3" name="テキスト ボックス 5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4" name="テキスト ボックス 5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5" name="テキスト ボックス 5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6" name="テキスト ボックス 5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138056</xdr:rowOff>
    </xdr:from>
    <xdr:to>
      <xdr:col>116</xdr:col>
      <xdr:colOff>114300</xdr:colOff>
      <xdr:row>36</xdr:row>
      <xdr:rowOff>68206</xdr:rowOff>
    </xdr:to>
    <xdr:sp macro="" textlink="">
      <xdr:nvSpPr>
        <xdr:cNvPr id="517" name="楕円 516"/>
        <xdr:cNvSpPr/>
      </xdr:nvSpPr>
      <xdr:spPr>
        <a:xfrm>
          <a:off x="22110700" y="6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160933</xdr:rowOff>
    </xdr:from>
    <xdr:ext cx="599010" cy="259045"/>
    <xdr:sp macro="" textlink="">
      <xdr:nvSpPr>
        <xdr:cNvPr id="518" name="【一般廃棄物処理施設】&#10;一人当たり有形固定資産（償却資産）額該当値テキスト"/>
        <xdr:cNvSpPr txBox="1"/>
      </xdr:nvSpPr>
      <xdr:spPr>
        <a:xfrm>
          <a:off x="22199600" y="599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135084</xdr:rowOff>
    </xdr:from>
    <xdr:to>
      <xdr:col>112</xdr:col>
      <xdr:colOff>38100</xdr:colOff>
      <xdr:row>36</xdr:row>
      <xdr:rowOff>65234</xdr:rowOff>
    </xdr:to>
    <xdr:sp macro="" textlink="">
      <xdr:nvSpPr>
        <xdr:cNvPr id="519" name="楕円 518"/>
        <xdr:cNvSpPr/>
      </xdr:nvSpPr>
      <xdr:spPr>
        <a:xfrm>
          <a:off x="21272500" y="61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14434</xdr:rowOff>
    </xdr:from>
    <xdr:to>
      <xdr:col>116</xdr:col>
      <xdr:colOff>63500</xdr:colOff>
      <xdr:row>36</xdr:row>
      <xdr:rowOff>17406</xdr:rowOff>
    </xdr:to>
    <xdr:cxnSp macro="">
      <xdr:nvCxnSpPr>
        <xdr:cNvPr id="520" name="直線コネクタ 519"/>
        <xdr:cNvCxnSpPr/>
      </xdr:nvCxnSpPr>
      <xdr:spPr>
        <a:xfrm>
          <a:off x="21323300" y="618663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128694</xdr:rowOff>
    </xdr:from>
    <xdr:to>
      <xdr:col>107</xdr:col>
      <xdr:colOff>101600</xdr:colOff>
      <xdr:row>36</xdr:row>
      <xdr:rowOff>58844</xdr:rowOff>
    </xdr:to>
    <xdr:sp macro="" textlink="">
      <xdr:nvSpPr>
        <xdr:cNvPr id="521" name="楕円 520"/>
        <xdr:cNvSpPr/>
      </xdr:nvSpPr>
      <xdr:spPr>
        <a:xfrm>
          <a:off x="20383500" y="6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8044</xdr:rowOff>
    </xdr:from>
    <xdr:to>
      <xdr:col>111</xdr:col>
      <xdr:colOff>177800</xdr:colOff>
      <xdr:row>36</xdr:row>
      <xdr:rowOff>14434</xdr:rowOff>
    </xdr:to>
    <xdr:cxnSp macro="">
      <xdr:nvCxnSpPr>
        <xdr:cNvPr id="522" name="直線コネクタ 521"/>
        <xdr:cNvCxnSpPr/>
      </xdr:nvCxnSpPr>
      <xdr:spPr>
        <a:xfrm>
          <a:off x="20434300" y="6180244"/>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106577</xdr:rowOff>
    </xdr:from>
    <xdr:ext cx="534377" cy="259045"/>
    <xdr:sp macro="" textlink="">
      <xdr:nvSpPr>
        <xdr:cNvPr id="523" name="n_1aveValue【一般廃棄物処理施設】&#10;一人当たり有形固定資産（償却資産）額"/>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161757</xdr:rowOff>
    </xdr:from>
    <xdr:ext cx="534377" cy="259045"/>
    <xdr:sp macro="" textlink="">
      <xdr:nvSpPr>
        <xdr:cNvPr id="524" name="n_2aveValue【一般廃棄物処理施設】&#10;一人当たり有形固定資産（償却資産）額"/>
        <xdr:cNvSpPr txBox="1"/>
      </xdr:nvSpPr>
      <xdr:spPr>
        <a:xfrm>
          <a:off x="20167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25" name="n_3aveValue【一般廃棄物処理施設】&#10;一人当たり有形固定資産（償却資産）額"/>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81761</xdr:rowOff>
    </xdr:from>
    <xdr:ext cx="599010" cy="259045"/>
    <xdr:sp macro="" textlink="">
      <xdr:nvSpPr>
        <xdr:cNvPr id="526" name="n_1mainValue【一般廃棄物処理施設】&#10;一人当たり有形固定資産（償却資産）額"/>
        <xdr:cNvSpPr txBox="1"/>
      </xdr:nvSpPr>
      <xdr:spPr>
        <a:xfrm>
          <a:off x="21011095" y="59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75371</xdr:rowOff>
    </xdr:from>
    <xdr:ext cx="599010" cy="259045"/>
    <xdr:sp macro="" textlink="">
      <xdr:nvSpPr>
        <xdr:cNvPr id="527" name="n_2mainValue【一般廃棄物処理施設】&#10;一人当たり有形固定資産（償却資産）額"/>
        <xdr:cNvSpPr txBox="1"/>
      </xdr:nvSpPr>
      <xdr:spPr>
        <a:xfrm>
          <a:off x="20134795" y="59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4" name="テキスト ボックス 55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55" name="直線コネクタ 55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56" name="テキスト ボックス 55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57" name="直線コネクタ 55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58" name="テキスト ボックス 55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59" name="直線コネクタ 55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60" name="テキスト ボックス 55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61" name="直線コネクタ 56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62" name="テキスト ボックス 56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566" name="直線コネクタ 565"/>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567"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568" name="直線コネクタ 567"/>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569"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570" name="直線コネクタ 569"/>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571" name="【消防施設】&#10;有形固定資産減価償却率平均値テキスト"/>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572" name="フローチャート: 判断 571"/>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573" name="フローチャート: 判断 572"/>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574" name="フローチャート: 判断 573"/>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575" name="フローチャート: 判断 574"/>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156463</xdr:rowOff>
    </xdr:from>
    <xdr:to>
      <xdr:col>85</xdr:col>
      <xdr:colOff>177800</xdr:colOff>
      <xdr:row>79</xdr:row>
      <xdr:rowOff>86613</xdr:rowOff>
    </xdr:to>
    <xdr:sp macro="" textlink="">
      <xdr:nvSpPr>
        <xdr:cNvPr id="581" name="楕円 580"/>
        <xdr:cNvSpPr/>
      </xdr:nvSpPr>
      <xdr:spPr>
        <a:xfrm>
          <a:off x="162687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7890</xdr:rowOff>
    </xdr:from>
    <xdr:ext cx="405111" cy="259045"/>
    <xdr:sp macro="" textlink="">
      <xdr:nvSpPr>
        <xdr:cNvPr id="582" name="【消防施設】&#10;有形固定資産減価償却率該当値テキスト"/>
        <xdr:cNvSpPr txBox="1"/>
      </xdr:nvSpPr>
      <xdr:spPr>
        <a:xfrm>
          <a:off x="16357600" y="1338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xdr:rowOff>
    </xdr:from>
    <xdr:to>
      <xdr:col>81</xdr:col>
      <xdr:colOff>101600</xdr:colOff>
      <xdr:row>79</xdr:row>
      <xdr:rowOff>116332</xdr:rowOff>
    </xdr:to>
    <xdr:sp macro="" textlink="">
      <xdr:nvSpPr>
        <xdr:cNvPr id="583" name="楕円 582"/>
        <xdr:cNvSpPr/>
      </xdr:nvSpPr>
      <xdr:spPr>
        <a:xfrm>
          <a:off x="15430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35813</xdr:rowOff>
    </xdr:from>
    <xdr:to>
      <xdr:col>85</xdr:col>
      <xdr:colOff>127000</xdr:colOff>
      <xdr:row>79</xdr:row>
      <xdr:rowOff>65532</xdr:rowOff>
    </xdr:to>
    <xdr:cxnSp macro="">
      <xdr:nvCxnSpPr>
        <xdr:cNvPr id="584" name="直線コネクタ 583"/>
        <xdr:cNvCxnSpPr/>
      </xdr:nvCxnSpPr>
      <xdr:spPr>
        <a:xfrm flipV="1">
          <a:off x="15481300" y="13580363"/>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42163</xdr:rowOff>
    </xdr:from>
    <xdr:to>
      <xdr:col>76</xdr:col>
      <xdr:colOff>165100</xdr:colOff>
      <xdr:row>79</xdr:row>
      <xdr:rowOff>143763</xdr:rowOff>
    </xdr:to>
    <xdr:sp macro="" textlink="">
      <xdr:nvSpPr>
        <xdr:cNvPr id="585" name="楕円 584"/>
        <xdr:cNvSpPr/>
      </xdr:nvSpPr>
      <xdr:spPr>
        <a:xfrm>
          <a:off x="14541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65532</xdr:rowOff>
    </xdr:from>
    <xdr:to>
      <xdr:col>81</xdr:col>
      <xdr:colOff>50800</xdr:colOff>
      <xdr:row>79</xdr:row>
      <xdr:rowOff>92963</xdr:rowOff>
    </xdr:to>
    <xdr:cxnSp macro="">
      <xdr:nvCxnSpPr>
        <xdr:cNvPr id="586" name="直線コネクタ 585"/>
        <xdr:cNvCxnSpPr/>
      </xdr:nvCxnSpPr>
      <xdr:spPr>
        <a:xfrm flipV="1">
          <a:off x="14592300" y="1361008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29735</xdr:rowOff>
    </xdr:from>
    <xdr:ext cx="405111" cy="259045"/>
    <xdr:sp macro="" textlink="">
      <xdr:nvSpPr>
        <xdr:cNvPr id="587" name="n_1aveValue【消防施設】&#10;有形固定資産減価償却率"/>
        <xdr:cNvSpPr txBox="1"/>
      </xdr:nvSpPr>
      <xdr:spPr>
        <a:xfrm>
          <a:off x="15266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588" name="n_2aveValue【消防施設】&#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589"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132859</xdr:rowOff>
    </xdr:from>
    <xdr:ext cx="405111" cy="259045"/>
    <xdr:sp macro="" textlink="">
      <xdr:nvSpPr>
        <xdr:cNvPr id="590" name="n_1mainValue【消防施設】&#10;有形固定資産減価償却率"/>
        <xdr:cNvSpPr txBox="1"/>
      </xdr:nvSpPr>
      <xdr:spPr>
        <a:xfrm>
          <a:off x="152660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160290</xdr:rowOff>
    </xdr:from>
    <xdr:ext cx="405111" cy="259045"/>
    <xdr:sp macro="" textlink="">
      <xdr:nvSpPr>
        <xdr:cNvPr id="591" name="n_2mainValue【消防施設】&#10;有形固定資産減価償却率"/>
        <xdr:cNvSpPr txBox="1"/>
      </xdr:nvSpPr>
      <xdr:spPr>
        <a:xfrm>
          <a:off x="14389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15" name="直線コネクタ 614"/>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6"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7" name="直線コネクタ 61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18"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19" name="直線コネクタ 61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95266</xdr:rowOff>
    </xdr:from>
    <xdr:ext cx="469744" cy="259045"/>
    <xdr:sp macro="" textlink="">
      <xdr:nvSpPr>
        <xdr:cNvPr id="620" name="【消防施設】&#10;一人当たり面積平均値テキスト"/>
        <xdr:cNvSpPr txBox="1"/>
      </xdr:nvSpPr>
      <xdr:spPr>
        <a:xfrm>
          <a:off x="22199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621" name="フローチャート: 判断 620"/>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622" name="フローチャート: 判断 621"/>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23" name="フローチャート: 判断 622"/>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624" name="フローチャート: 判断 623"/>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30" name="楕円 629"/>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149877</xdr:rowOff>
    </xdr:from>
    <xdr:ext cx="469744" cy="259045"/>
    <xdr:sp macro="" textlink="">
      <xdr:nvSpPr>
        <xdr:cNvPr id="631" name="【消防施設】&#10;一人当たり面積該当値テキスト"/>
        <xdr:cNvSpPr txBox="1"/>
      </xdr:nvSpPr>
      <xdr:spPr>
        <a:xfrm>
          <a:off x="22199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21589</xdr:rowOff>
    </xdr:from>
    <xdr:to>
      <xdr:col>112</xdr:col>
      <xdr:colOff>38100</xdr:colOff>
      <xdr:row>78</xdr:row>
      <xdr:rowOff>123189</xdr:rowOff>
    </xdr:to>
    <xdr:sp macro="" textlink="">
      <xdr:nvSpPr>
        <xdr:cNvPr id="632" name="楕円 631"/>
        <xdr:cNvSpPr/>
      </xdr:nvSpPr>
      <xdr:spPr>
        <a:xfrm>
          <a:off x="2127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72389</xdr:rowOff>
    </xdr:from>
    <xdr:to>
      <xdr:col>116</xdr:col>
      <xdr:colOff>63500</xdr:colOff>
      <xdr:row>78</xdr:row>
      <xdr:rowOff>76200</xdr:rowOff>
    </xdr:to>
    <xdr:cxnSp macro="">
      <xdr:nvCxnSpPr>
        <xdr:cNvPr id="633" name="直線コネクタ 632"/>
        <xdr:cNvCxnSpPr/>
      </xdr:nvCxnSpPr>
      <xdr:spPr>
        <a:xfrm>
          <a:off x="21323300" y="13445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44450</xdr:rowOff>
    </xdr:from>
    <xdr:to>
      <xdr:col>107</xdr:col>
      <xdr:colOff>101600</xdr:colOff>
      <xdr:row>78</xdr:row>
      <xdr:rowOff>146050</xdr:rowOff>
    </xdr:to>
    <xdr:sp macro="" textlink="">
      <xdr:nvSpPr>
        <xdr:cNvPr id="634" name="楕円 633"/>
        <xdr:cNvSpPr/>
      </xdr:nvSpPr>
      <xdr:spPr>
        <a:xfrm>
          <a:off x="20383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72389</xdr:rowOff>
    </xdr:from>
    <xdr:to>
      <xdr:col>111</xdr:col>
      <xdr:colOff>177800</xdr:colOff>
      <xdr:row>78</xdr:row>
      <xdr:rowOff>95250</xdr:rowOff>
    </xdr:to>
    <xdr:cxnSp macro="">
      <xdr:nvCxnSpPr>
        <xdr:cNvPr id="635" name="直線コネクタ 634"/>
        <xdr:cNvCxnSpPr/>
      </xdr:nvCxnSpPr>
      <xdr:spPr>
        <a:xfrm flipV="1">
          <a:off x="20434300" y="13445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83838</xdr:rowOff>
    </xdr:from>
    <xdr:ext cx="469744" cy="259045"/>
    <xdr:sp macro="" textlink="">
      <xdr:nvSpPr>
        <xdr:cNvPr id="636" name="n_1aveValue【消防施設】&#10;一人当たり面積"/>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637" name="n_2ave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638"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139716</xdr:rowOff>
    </xdr:from>
    <xdr:ext cx="469744" cy="259045"/>
    <xdr:sp macro="" textlink="">
      <xdr:nvSpPr>
        <xdr:cNvPr id="639" name="n_1mainValue【消防施設】&#10;一人当たり面積"/>
        <xdr:cNvSpPr txBox="1"/>
      </xdr:nvSpPr>
      <xdr:spPr>
        <a:xfrm>
          <a:off x="210757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162577</xdr:rowOff>
    </xdr:from>
    <xdr:ext cx="469744" cy="259045"/>
    <xdr:sp macro="" textlink="">
      <xdr:nvSpPr>
        <xdr:cNvPr id="640" name="n_2mainValue【消防施設】&#10;一人当たり面積"/>
        <xdr:cNvSpPr txBox="1"/>
      </xdr:nvSpPr>
      <xdr:spPr>
        <a:xfrm>
          <a:off x="20199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1" name="テキスト ボックス 6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3" name="テキスト ボックス 6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665" name="直線コネクタ 664"/>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666"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667" name="直線コネクタ 666"/>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8"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9" name="直線コネクタ 668"/>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670"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671" name="フローチャート: 判断 670"/>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72" name="フローチャート: 判断 671"/>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3" name="フローチャート: 判断 672"/>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74" name="フローチャート: 判断 673"/>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80" name="楕円 679"/>
        <xdr:cNvSpPr/>
      </xdr:nvSpPr>
      <xdr:spPr>
        <a:xfrm>
          <a:off x="16268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48277</xdr:rowOff>
    </xdr:from>
    <xdr:ext cx="405111" cy="259045"/>
    <xdr:sp macro="" textlink="">
      <xdr:nvSpPr>
        <xdr:cNvPr id="681" name="【庁舎】&#10;有形固定資産減価償却率該当値テキスト"/>
        <xdr:cNvSpPr txBox="1"/>
      </xdr:nvSpPr>
      <xdr:spPr>
        <a:xfrm>
          <a:off x="163576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682" name="楕円 681"/>
        <xdr:cNvSpPr/>
      </xdr:nvSpPr>
      <xdr:spPr>
        <a:xfrm>
          <a:off x="15430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120014</xdr:rowOff>
    </xdr:to>
    <xdr:cxnSp macro="">
      <xdr:nvCxnSpPr>
        <xdr:cNvPr id="683" name="直線コネクタ 682"/>
        <xdr:cNvCxnSpPr/>
      </xdr:nvCxnSpPr>
      <xdr:spPr>
        <a:xfrm flipV="1">
          <a:off x="15481300" y="177355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84" name="楕円 683"/>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103</xdr:row>
      <xdr:rowOff>163830</xdr:rowOff>
    </xdr:to>
    <xdr:cxnSp macro="">
      <xdr:nvCxnSpPr>
        <xdr:cNvPr id="685" name="直線コネクタ 684"/>
        <xdr:cNvCxnSpPr/>
      </xdr:nvCxnSpPr>
      <xdr:spPr>
        <a:xfrm flipV="1">
          <a:off x="14592300" y="177793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86"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687"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688" name="n_3aveValue【庁舎】&#10;有形固定資産減価償却率"/>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689" name="n_1mainValue【庁舎】&#10;有形固定資産減価償却率"/>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90" name="n_2mainValue【庁舎】&#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1" name="テキスト ボックス 7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02" name="直線コネクタ 70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3" name="テキスト ボックス 70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6" name="直線コネクタ 7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7" name="テキスト ボックス 7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11" name="直線コネクタ 710"/>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12"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13" name="直線コネクタ 71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14"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15" name="直線コネクタ 714"/>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716"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717" name="フローチャート: 判断 716"/>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718" name="フローチャート: 判断 717"/>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719" name="フローチャート: 判断 718"/>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720" name="フローチャート: 判断 719"/>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726" name="楕円 725"/>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727" name="【庁舎】&#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65405</xdr:rowOff>
    </xdr:from>
    <xdr:to>
      <xdr:col>112</xdr:col>
      <xdr:colOff>38100</xdr:colOff>
      <xdr:row>102</xdr:row>
      <xdr:rowOff>167005</xdr:rowOff>
    </xdr:to>
    <xdr:sp macro="" textlink="">
      <xdr:nvSpPr>
        <xdr:cNvPr id="728" name="楕円 727"/>
        <xdr:cNvSpPr/>
      </xdr:nvSpPr>
      <xdr:spPr>
        <a:xfrm>
          <a:off x="21272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116205</xdr:rowOff>
    </xdr:from>
    <xdr:to>
      <xdr:col>116</xdr:col>
      <xdr:colOff>63500</xdr:colOff>
      <xdr:row>102</xdr:row>
      <xdr:rowOff>121920</xdr:rowOff>
    </xdr:to>
    <xdr:cxnSp macro="">
      <xdr:nvCxnSpPr>
        <xdr:cNvPr id="729" name="直線コネクタ 728"/>
        <xdr:cNvCxnSpPr/>
      </xdr:nvCxnSpPr>
      <xdr:spPr>
        <a:xfrm>
          <a:off x="21323300" y="176041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53975</xdr:rowOff>
    </xdr:from>
    <xdr:to>
      <xdr:col>107</xdr:col>
      <xdr:colOff>101600</xdr:colOff>
      <xdr:row>102</xdr:row>
      <xdr:rowOff>155575</xdr:rowOff>
    </xdr:to>
    <xdr:sp macro="" textlink="">
      <xdr:nvSpPr>
        <xdr:cNvPr id="730" name="楕円 729"/>
        <xdr:cNvSpPr/>
      </xdr:nvSpPr>
      <xdr:spPr>
        <a:xfrm>
          <a:off x="20383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104775</xdr:rowOff>
    </xdr:from>
    <xdr:to>
      <xdr:col>111</xdr:col>
      <xdr:colOff>177800</xdr:colOff>
      <xdr:row>102</xdr:row>
      <xdr:rowOff>116205</xdr:rowOff>
    </xdr:to>
    <xdr:cxnSp macro="">
      <xdr:nvCxnSpPr>
        <xdr:cNvPr id="731" name="直線コネクタ 730"/>
        <xdr:cNvCxnSpPr/>
      </xdr:nvCxnSpPr>
      <xdr:spPr>
        <a:xfrm>
          <a:off x="20434300" y="17592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732"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733"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734" name="n_3ave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12082</xdr:rowOff>
    </xdr:from>
    <xdr:ext cx="469744" cy="259045"/>
    <xdr:sp macro="" textlink="">
      <xdr:nvSpPr>
        <xdr:cNvPr id="735" name="n_1mainValue【庁舎】&#10;一人当たり面積"/>
        <xdr:cNvSpPr txBox="1"/>
      </xdr:nvSpPr>
      <xdr:spPr>
        <a:xfrm>
          <a:off x="210757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652</xdr:rowOff>
    </xdr:from>
    <xdr:ext cx="469744" cy="259045"/>
    <xdr:sp macro="" textlink="">
      <xdr:nvSpPr>
        <xdr:cNvPr id="736" name="n_2mainValue【庁舎】&#10;一人当たり面積"/>
        <xdr:cNvSpPr txBox="1"/>
      </xdr:nvSpPr>
      <xdr:spPr>
        <a:xfrm>
          <a:off x="201994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類似団体と比較して特に有形固定資産減価償却率が高くなっている施設は、図書館、体育館・プール、庁舎であり、反対に低くなっている施設は、一般廃棄物処理施設、市民会館である。</a:t>
          </a: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％であり、類似団体の平均値と比較して</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ポイント高く、開館から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年度に受変電設備改修工事を行うなど、計画的に改修を進めている。また、体育館・プールについても、有形固定資産減価償却率が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％と高い値を示しており、中台運動公園水泳プールの改修工事を実施しているほか、効率的な維持管理に取り組んでいるところである。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　一方、一般廃棄物処理施設については、供用開始後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年が経過した浄化センターなど老朽化が進む施設が多い中、平成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年度に新清掃工場が供用を開始したことなどにより、類似団体と比較して有形固定資産減価償却率が低くなっている。また、市民会館については、平成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年度に開業した</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成田駅東口再開発ビル（スカイタウン成田）の文化芸術センターが含まれていることから、有形固定資産減価償却率は類似団体の平均値と比較して大きく下回っているものの、供用開始後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年以上経過している成田国際文化会館の計画的な改修を進めていく必要がある。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固定資産税をはじめとする空港関連の税収に支えられ、類似団体中１位の財政力指数となっており、近年は増加傾向にある。</a:t>
          </a:r>
        </a:p>
        <a:p>
          <a:r>
            <a:rPr kumimoji="1" lang="ja-JP" altLang="en-US" sz="1300">
              <a:latin typeface="ＭＳ Ｐゴシック" panose="020B0600070205080204" pitchFamily="50" charset="-128"/>
              <a:ea typeface="ＭＳ Ｐゴシック" panose="020B0600070205080204" pitchFamily="50" charset="-128"/>
            </a:rPr>
            <a:t>　しかしながら、人件費、公債費、扶助費の義務的経費の増加が見込まれる中、合併算定替の縮減期間に伴う普通交付税の段階的な減額や、市税の大幅な増収が期待できない状況であることから、より一層の効率的かつ効果的な行財政運営に努め、今後も財政の健全性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123372</xdr:rowOff>
    </xdr:from>
    <xdr:to>
      <xdr:col>23</xdr:col>
      <xdr:colOff>133350</xdr:colOff>
      <xdr:row>36</xdr:row>
      <xdr:rowOff>157843</xdr:rowOff>
    </xdr:to>
    <xdr:cxnSp macro="">
      <xdr:nvCxnSpPr>
        <xdr:cNvPr id="71" name="直線コネクタ 70"/>
        <xdr:cNvCxnSpPr/>
      </xdr:nvCxnSpPr>
      <xdr:spPr>
        <a:xfrm flipV="1">
          <a:off x="4114800" y="62955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36</xdr:row>
      <xdr:rowOff>157843</xdr:rowOff>
    </xdr:to>
    <xdr:cxnSp macro="">
      <xdr:nvCxnSpPr>
        <xdr:cNvPr id="74" name="直線コネクタ 73"/>
        <xdr:cNvCxnSpPr/>
      </xdr:nvCxnSpPr>
      <xdr:spPr>
        <a:xfrm>
          <a:off x="3225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20864</xdr:rowOff>
    </xdr:to>
    <xdr:cxnSp macro="">
      <xdr:nvCxnSpPr>
        <xdr:cNvPr id="77" name="直線コネクタ 76"/>
        <xdr:cNvCxnSpPr/>
      </xdr:nvCxnSpPr>
      <xdr:spPr>
        <a:xfrm flipV="1">
          <a:off x="2336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20864</xdr:rowOff>
    </xdr:from>
    <xdr:to>
      <xdr:col>11</xdr:col>
      <xdr:colOff>31750</xdr:colOff>
      <xdr:row>37</xdr:row>
      <xdr:rowOff>38100</xdr:rowOff>
    </xdr:to>
    <xdr:cxnSp macro="">
      <xdr:nvCxnSpPr>
        <xdr:cNvPr id="80" name="直線コネクタ 79"/>
        <xdr:cNvCxnSpPr/>
      </xdr:nvCxnSpPr>
      <xdr:spPr>
        <a:xfrm flipV="1">
          <a:off x="1447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90" name="楕円 89"/>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91" name="財政力該当値テキスト"/>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141514</xdr:rowOff>
    </xdr:from>
    <xdr:to>
      <xdr:col>11</xdr:col>
      <xdr:colOff>82550</xdr:colOff>
      <xdr:row>37</xdr:row>
      <xdr:rowOff>71664</xdr:rowOff>
    </xdr:to>
    <xdr:sp macro="" textlink="">
      <xdr:nvSpPr>
        <xdr:cNvPr id="96" name="楕円 95"/>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81841</xdr:rowOff>
    </xdr:from>
    <xdr:ext cx="762000" cy="259045"/>
    <xdr:sp macro="" textlink="">
      <xdr:nvSpPr>
        <xdr:cNvPr id="97" name="テキスト ボックス 96"/>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8" name="楕円 97"/>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9" name="テキスト ボックス 98"/>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歳入については、景気の緩やかな回復による市民税の増などにより市税は前年度比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億円の増額となったものの、地方交付税は合併算定替の縮減に伴う減等により前年度比</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億円の減額となる一方、歳出の義務的経費は前年度比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億円の増額となったため、経常収支比率は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県内平均や類似団体と比較し良好な数値であるが、公共施設の老朽化に伴う維持管理費増加などが見込まれることから、行政評価、実施計画のローリングを活用した事務事業の見直しを行い経常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138938</xdr:rowOff>
    </xdr:from>
    <xdr:to>
      <xdr:col>23</xdr:col>
      <xdr:colOff>133350</xdr:colOff>
      <xdr:row>65</xdr:row>
      <xdr:rowOff>51308</xdr:rowOff>
    </xdr:to>
    <xdr:cxnSp macro="">
      <xdr:nvCxnSpPr>
        <xdr:cNvPr id="127" name="直線コネクタ 126"/>
        <xdr:cNvCxnSpPr/>
      </xdr:nvCxnSpPr>
      <xdr:spPr>
        <a:xfrm flipV="1">
          <a:off x="4953000" y="1025448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23385</xdr:rowOff>
    </xdr:from>
    <xdr:ext cx="762000" cy="259045"/>
    <xdr:sp macro="" textlink="">
      <xdr:nvSpPr>
        <xdr:cNvPr id="128" name="財政構造の弾力性最小値テキスト"/>
        <xdr:cNvSpPr txBox="1"/>
      </xdr:nvSpPr>
      <xdr:spPr>
        <a:xfrm>
          <a:off x="5041900" y="1116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51308</xdr:rowOff>
    </xdr:from>
    <xdr:to>
      <xdr:col>24</xdr:col>
      <xdr:colOff>12700</xdr:colOff>
      <xdr:row>65</xdr:row>
      <xdr:rowOff>51308</xdr:rowOff>
    </xdr:to>
    <xdr:cxnSp macro="">
      <xdr:nvCxnSpPr>
        <xdr:cNvPr id="129" name="直線コネクタ 128"/>
        <xdr:cNvCxnSpPr/>
      </xdr:nvCxnSpPr>
      <xdr:spPr>
        <a:xfrm>
          <a:off x="4864100" y="1119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53865</xdr:rowOff>
    </xdr:from>
    <xdr:ext cx="762000" cy="259045"/>
    <xdr:sp macro="" textlink="">
      <xdr:nvSpPr>
        <xdr:cNvPr id="130" name="財政構造の弾力性最大値テキスト"/>
        <xdr:cNvSpPr txBox="1"/>
      </xdr:nvSpPr>
      <xdr:spPr>
        <a:xfrm>
          <a:off x="5041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138938</xdr:rowOff>
    </xdr:from>
    <xdr:to>
      <xdr:col>24</xdr:col>
      <xdr:colOff>12700</xdr:colOff>
      <xdr:row>59</xdr:row>
      <xdr:rowOff>138938</xdr:rowOff>
    </xdr:to>
    <xdr:cxnSp macro="">
      <xdr:nvCxnSpPr>
        <xdr:cNvPr id="131" name="直線コネクタ 130"/>
        <xdr:cNvCxnSpPr/>
      </xdr:nvCxnSpPr>
      <xdr:spPr>
        <a:xfrm>
          <a:off x="4864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66548</xdr:rowOff>
    </xdr:from>
    <xdr:to>
      <xdr:col>23</xdr:col>
      <xdr:colOff>133350</xdr:colOff>
      <xdr:row>59</xdr:row>
      <xdr:rowOff>163068</xdr:rowOff>
    </xdr:to>
    <xdr:cxnSp macro="">
      <xdr:nvCxnSpPr>
        <xdr:cNvPr id="132" name="直線コネクタ 131"/>
        <xdr:cNvCxnSpPr/>
      </xdr:nvCxnSpPr>
      <xdr:spPr>
        <a:xfrm>
          <a:off x="4114800" y="1018209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3"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4" name="フローチャート: 判断 133"/>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66548</xdr:rowOff>
    </xdr:from>
    <xdr:to>
      <xdr:col>19</xdr:col>
      <xdr:colOff>133350</xdr:colOff>
      <xdr:row>59</xdr:row>
      <xdr:rowOff>100330</xdr:rowOff>
    </xdr:to>
    <xdr:cxnSp macro="">
      <xdr:nvCxnSpPr>
        <xdr:cNvPr id="135" name="直線コネクタ 134"/>
        <xdr:cNvCxnSpPr/>
      </xdr:nvCxnSpPr>
      <xdr:spPr>
        <a:xfrm flipV="1">
          <a:off x="3225800" y="101820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83058</xdr:rowOff>
    </xdr:from>
    <xdr:to>
      <xdr:col>19</xdr:col>
      <xdr:colOff>184150</xdr:colOff>
      <xdr:row>62</xdr:row>
      <xdr:rowOff>13208</xdr:rowOff>
    </xdr:to>
    <xdr:sp macro="" textlink="">
      <xdr:nvSpPr>
        <xdr:cNvPr id="136" name="フローチャート: 判断 135"/>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169435</xdr:rowOff>
    </xdr:from>
    <xdr:ext cx="736600" cy="259045"/>
    <xdr:sp macro="" textlink="">
      <xdr:nvSpPr>
        <xdr:cNvPr id="137" name="テキスト ボックス 136"/>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37592</xdr:rowOff>
    </xdr:from>
    <xdr:to>
      <xdr:col>15</xdr:col>
      <xdr:colOff>82550</xdr:colOff>
      <xdr:row>59</xdr:row>
      <xdr:rowOff>100330</xdr:rowOff>
    </xdr:to>
    <xdr:cxnSp macro="">
      <xdr:nvCxnSpPr>
        <xdr:cNvPr id="138" name="直線コネクタ 137"/>
        <xdr:cNvCxnSpPr/>
      </xdr:nvCxnSpPr>
      <xdr:spPr>
        <a:xfrm>
          <a:off x="2336800" y="101531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39" name="フローチャート: 判断 138"/>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0" name="テキスト ボックス 139"/>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37592</xdr:rowOff>
    </xdr:from>
    <xdr:to>
      <xdr:col>11</xdr:col>
      <xdr:colOff>31750</xdr:colOff>
      <xdr:row>59</xdr:row>
      <xdr:rowOff>42418</xdr:rowOff>
    </xdr:to>
    <xdr:cxnSp macro="">
      <xdr:nvCxnSpPr>
        <xdr:cNvPr id="141" name="直線コネクタ 140"/>
        <xdr:cNvCxnSpPr/>
      </xdr:nvCxnSpPr>
      <xdr:spPr>
        <a:xfrm flipV="1">
          <a:off x="1447800" y="10153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2" name="フローチャート: 判断 141"/>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3" name="テキスト ボックス 142"/>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4" name="フローチャート: 判断 143"/>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5" name="テキスト ボックス 144"/>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112268</xdr:rowOff>
    </xdr:from>
    <xdr:to>
      <xdr:col>23</xdr:col>
      <xdr:colOff>184150</xdr:colOff>
      <xdr:row>60</xdr:row>
      <xdr:rowOff>42418</xdr:rowOff>
    </xdr:to>
    <xdr:sp macro="" textlink="">
      <xdr:nvSpPr>
        <xdr:cNvPr id="151" name="楕円 150"/>
        <xdr:cNvSpPr/>
      </xdr:nvSpPr>
      <xdr:spPr>
        <a:xfrm>
          <a:off x="49022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33545</xdr:rowOff>
    </xdr:from>
    <xdr:ext cx="762000" cy="259045"/>
    <xdr:sp macro="" textlink="">
      <xdr:nvSpPr>
        <xdr:cNvPr id="152" name="財政構造の弾力性該当値テキスト"/>
        <xdr:cNvSpPr txBox="1"/>
      </xdr:nvSpPr>
      <xdr:spPr>
        <a:xfrm>
          <a:off x="5041900" y="1014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15748</xdr:rowOff>
    </xdr:from>
    <xdr:to>
      <xdr:col>19</xdr:col>
      <xdr:colOff>184150</xdr:colOff>
      <xdr:row>59</xdr:row>
      <xdr:rowOff>117348</xdr:rowOff>
    </xdr:to>
    <xdr:sp macro="" textlink="">
      <xdr:nvSpPr>
        <xdr:cNvPr id="153" name="楕円 152"/>
        <xdr:cNvSpPr/>
      </xdr:nvSpPr>
      <xdr:spPr>
        <a:xfrm>
          <a:off x="4064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127525</xdr:rowOff>
    </xdr:from>
    <xdr:ext cx="736600" cy="259045"/>
    <xdr:sp macro="" textlink="">
      <xdr:nvSpPr>
        <xdr:cNvPr id="154" name="テキスト ボックス 153"/>
        <xdr:cNvSpPr txBox="1"/>
      </xdr:nvSpPr>
      <xdr:spPr>
        <a:xfrm>
          <a:off x="3733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49530</xdr:rowOff>
    </xdr:from>
    <xdr:to>
      <xdr:col>15</xdr:col>
      <xdr:colOff>133350</xdr:colOff>
      <xdr:row>59</xdr:row>
      <xdr:rowOff>151130</xdr:rowOff>
    </xdr:to>
    <xdr:sp macro="" textlink="">
      <xdr:nvSpPr>
        <xdr:cNvPr id="155" name="楕円 154"/>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161307</xdr:rowOff>
    </xdr:from>
    <xdr:ext cx="762000" cy="259045"/>
    <xdr:sp macro="" textlink="">
      <xdr:nvSpPr>
        <xdr:cNvPr id="156" name="テキスト ボックス 155"/>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158242</xdr:rowOff>
    </xdr:from>
    <xdr:to>
      <xdr:col>11</xdr:col>
      <xdr:colOff>82550</xdr:colOff>
      <xdr:row>59</xdr:row>
      <xdr:rowOff>88392</xdr:rowOff>
    </xdr:to>
    <xdr:sp macro="" textlink="">
      <xdr:nvSpPr>
        <xdr:cNvPr id="157" name="楕円 156"/>
        <xdr:cNvSpPr/>
      </xdr:nvSpPr>
      <xdr:spPr>
        <a:xfrm>
          <a:off x="2286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98569</xdr:rowOff>
    </xdr:from>
    <xdr:ext cx="762000" cy="259045"/>
    <xdr:sp macro="" textlink="">
      <xdr:nvSpPr>
        <xdr:cNvPr id="158" name="テキスト ボックス 157"/>
        <xdr:cNvSpPr txBox="1"/>
      </xdr:nvSpPr>
      <xdr:spPr>
        <a:xfrm>
          <a:off x="1955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163068</xdr:rowOff>
    </xdr:from>
    <xdr:to>
      <xdr:col>7</xdr:col>
      <xdr:colOff>31750</xdr:colOff>
      <xdr:row>59</xdr:row>
      <xdr:rowOff>93218</xdr:rowOff>
    </xdr:to>
    <xdr:sp macro="" textlink="">
      <xdr:nvSpPr>
        <xdr:cNvPr id="159" name="楕円 158"/>
        <xdr:cNvSpPr/>
      </xdr:nvSpPr>
      <xdr:spPr>
        <a:xfrm>
          <a:off x="1397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103395</xdr:rowOff>
    </xdr:from>
    <xdr:ext cx="762000" cy="259045"/>
    <xdr:sp macro="" textlink="">
      <xdr:nvSpPr>
        <xdr:cNvPr id="160" name="テキスト ボックス 159"/>
        <xdr:cNvSpPr txBox="1"/>
      </xdr:nvSpPr>
      <xdr:spPr>
        <a:xfrm>
          <a:off x="1066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多様化する業務に対応するため、相当数の職員を確保していることから、全国平均、県内平均、類似団体の平均と比較して１人当たりの人件費及び物件費等が高額とな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2" name="直線コネクタ 191"/>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3"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4" name="直線コネクタ 193"/>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5"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6" name="直線コネクタ 195"/>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33627</xdr:rowOff>
    </xdr:from>
    <xdr:to>
      <xdr:col>23</xdr:col>
      <xdr:colOff>133350</xdr:colOff>
      <xdr:row>88</xdr:row>
      <xdr:rowOff>48811</xdr:rowOff>
    </xdr:to>
    <xdr:cxnSp macro="">
      <xdr:nvCxnSpPr>
        <xdr:cNvPr id="197" name="直線コネクタ 196"/>
        <xdr:cNvCxnSpPr/>
      </xdr:nvCxnSpPr>
      <xdr:spPr>
        <a:xfrm>
          <a:off x="4114800" y="15121227"/>
          <a:ext cx="8382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198" name="人件費・物件費等の状況平均値テキスト"/>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199" name="フローチャート: 判断 198"/>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33627</xdr:rowOff>
    </xdr:from>
    <xdr:to>
      <xdr:col>19</xdr:col>
      <xdr:colOff>133350</xdr:colOff>
      <xdr:row>88</xdr:row>
      <xdr:rowOff>75544</xdr:rowOff>
    </xdr:to>
    <xdr:cxnSp macro="">
      <xdr:nvCxnSpPr>
        <xdr:cNvPr id="200" name="直線コネクタ 199"/>
        <xdr:cNvCxnSpPr/>
      </xdr:nvCxnSpPr>
      <xdr:spPr>
        <a:xfrm flipV="1">
          <a:off x="3225800" y="15121227"/>
          <a:ext cx="889000" cy="4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1" name="フローチャート: 判断 200"/>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2" name="テキスト ボックス 201"/>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17960</xdr:rowOff>
    </xdr:from>
    <xdr:to>
      <xdr:col>15</xdr:col>
      <xdr:colOff>82550</xdr:colOff>
      <xdr:row>88</xdr:row>
      <xdr:rowOff>75544</xdr:rowOff>
    </xdr:to>
    <xdr:cxnSp macro="">
      <xdr:nvCxnSpPr>
        <xdr:cNvPr id="203" name="直線コネクタ 202"/>
        <xdr:cNvCxnSpPr/>
      </xdr:nvCxnSpPr>
      <xdr:spPr>
        <a:xfrm>
          <a:off x="2336800" y="15105560"/>
          <a:ext cx="889000" cy="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4" name="フローチャート: 判断 203"/>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5" name="テキスト ボックス 204"/>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142718</xdr:rowOff>
    </xdr:from>
    <xdr:to>
      <xdr:col>11</xdr:col>
      <xdr:colOff>31750</xdr:colOff>
      <xdr:row>88</xdr:row>
      <xdr:rowOff>17960</xdr:rowOff>
    </xdr:to>
    <xdr:cxnSp macro="">
      <xdr:nvCxnSpPr>
        <xdr:cNvPr id="206" name="直線コネクタ 205"/>
        <xdr:cNvCxnSpPr/>
      </xdr:nvCxnSpPr>
      <xdr:spPr>
        <a:xfrm>
          <a:off x="1447800" y="15058868"/>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7" name="フローチャート: 判断 206"/>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08" name="テキスト ボックス 207"/>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0" name="テキスト ボックス 209"/>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169461</xdr:rowOff>
    </xdr:from>
    <xdr:to>
      <xdr:col>23</xdr:col>
      <xdr:colOff>184150</xdr:colOff>
      <xdr:row>88</xdr:row>
      <xdr:rowOff>99611</xdr:rowOff>
    </xdr:to>
    <xdr:sp macro="" textlink="">
      <xdr:nvSpPr>
        <xdr:cNvPr id="216" name="楕円 215"/>
        <xdr:cNvSpPr/>
      </xdr:nvSpPr>
      <xdr:spPr>
        <a:xfrm>
          <a:off x="4902200" y="15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141538</xdr:rowOff>
    </xdr:from>
    <xdr:ext cx="762000" cy="259045"/>
    <xdr:sp macro="" textlink="">
      <xdr:nvSpPr>
        <xdr:cNvPr id="217" name="人件費・物件費等の状況該当値テキスト"/>
        <xdr:cNvSpPr txBox="1"/>
      </xdr:nvSpPr>
      <xdr:spPr>
        <a:xfrm>
          <a:off x="5041900" y="150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154277</xdr:rowOff>
    </xdr:from>
    <xdr:to>
      <xdr:col>19</xdr:col>
      <xdr:colOff>184150</xdr:colOff>
      <xdr:row>88</xdr:row>
      <xdr:rowOff>84427</xdr:rowOff>
    </xdr:to>
    <xdr:sp macro="" textlink="">
      <xdr:nvSpPr>
        <xdr:cNvPr id="218" name="楕円 217"/>
        <xdr:cNvSpPr/>
      </xdr:nvSpPr>
      <xdr:spPr>
        <a:xfrm>
          <a:off x="4064000" y="15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69204</xdr:rowOff>
    </xdr:from>
    <xdr:ext cx="736600" cy="259045"/>
    <xdr:sp macro="" textlink="">
      <xdr:nvSpPr>
        <xdr:cNvPr id="219" name="テキスト ボックス 218"/>
        <xdr:cNvSpPr txBox="1"/>
      </xdr:nvSpPr>
      <xdr:spPr>
        <a:xfrm>
          <a:off x="3733800" y="1515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24744</xdr:rowOff>
    </xdr:from>
    <xdr:to>
      <xdr:col>15</xdr:col>
      <xdr:colOff>133350</xdr:colOff>
      <xdr:row>88</xdr:row>
      <xdr:rowOff>126344</xdr:rowOff>
    </xdr:to>
    <xdr:sp macro="" textlink="">
      <xdr:nvSpPr>
        <xdr:cNvPr id="220" name="楕円 219"/>
        <xdr:cNvSpPr/>
      </xdr:nvSpPr>
      <xdr:spPr>
        <a:xfrm>
          <a:off x="3175000" y="151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111121</xdr:rowOff>
    </xdr:from>
    <xdr:ext cx="762000" cy="259045"/>
    <xdr:sp macro="" textlink="">
      <xdr:nvSpPr>
        <xdr:cNvPr id="221" name="テキスト ボックス 220"/>
        <xdr:cNvSpPr txBox="1"/>
      </xdr:nvSpPr>
      <xdr:spPr>
        <a:xfrm>
          <a:off x="2844800" y="151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138610</xdr:rowOff>
    </xdr:from>
    <xdr:to>
      <xdr:col>11</xdr:col>
      <xdr:colOff>82550</xdr:colOff>
      <xdr:row>88</xdr:row>
      <xdr:rowOff>68760</xdr:rowOff>
    </xdr:to>
    <xdr:sp macro="" textlink="">
      <xdr:nvSpPr>
        <xdr:cNvPr id="222" name="楕円 221"/>
        <xdr:cNvSpPr/>
      </xdr:nvSpPr>
      <xdr:spPr>
        <a:xfrm>
          <a:off x="22860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53537</xdr:rowOff>
    </xdr:from>
    <xdr:ext cx="762000" cy="259045"/>
    <xdr:sp macro="" textlink="">
      <xdr:nvSpPr>
        <xdr:cNvPr id="223" name="テキスト ボックス 222"/>
        <xdr:cNvSpPr txBox="1"/>
      </xdr:nvSpPr>
      <xdr:spPr>
        <a:xfrm>
          <a:off x="1955800" y="151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91918</xdr:rowOff>
    </xdr:from>
    <xdr:to>
      <xdr:col>7</xdr:col>
      <xdr:colOff>31750</xdr:colOff>
      <xdr:row>88</xdr:row>
      <xdr:rowOff>22068</xdr:rowOff>
    </xdr:to>
    <xdr:sp macro="" textlink="">
      <xdr:nvSpPr>
        <xdr:cNvPr id="224" name="楕円 223"/>
        <xdr:cNvSpPr/>
      </xdr:nvSpPr>
      <xdr:spPr>
        <a:xfrm>
          <a:off x="1397000" y="15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6845</xdr:rowOff>
    </xdr:from>
    <xdr:ext cx="762000" cy="259045"/>
    <xdr:sp macro="" textlink="">
      <xdr:nvSpPr>
        <xdr:cNvPr id="225" name="テキスト ボックス 224"/>
        <xdr:cNvSpPr txBox="1"/>
      </xdr:nvSpPr>
      <xdr:spPr>
        <a:xfrm>
          <a:off x="1066800" y="150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２町との合併があったことから、給与構造改革の導入時期が国に遅れたことが主な要因となり、類似団体と比較して高い水準となっている。昇給の停止や職制の見直しを実施した結果、ラスパイレス指数は千葉県内の市平均（</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％）と同水準となるまで低下しているが、今後も給与水準の適正化に努めていく。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4" name="直線コネクタ 253"/>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5"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6" name="直線コネクタ 255"/>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8" name="直線コネクタ 25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140759</xdr:rowOff>
    </xdr:to>
    <xdr:cxnSp macro="">
      <xdr:nvCxnSpPr>
        <xdr:cNvPr id="259" name="直線コネクタ 258"/>
        <xdr:cNvCxnSpPr/>
      </xdr:nvCxnSpPr>
      <xdr:spPr>
        <a:xfrm flipV="1">
          <a:off x="16179800" y="151881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0"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1" name="フローチャート: 判断 260"/>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140759</xdr:rowOff>
    </xdr:to>
    <xdr:cxnSp macro="">
      <xdr:nvCxnSpPr>
        <xdr:cNvPr id="262" name="直線コネクタ 261"/>
        <xdr:cNvCxnSpPr/>
      </xdr:nvCxnSpPr>
      <xdr:spPr>
        <a:xfrm>
          <a:off x="15290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3" name="フローチャート: 判断 262"/>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4" name="テキスト ボックス 263"/>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140759</xdr:rowOff>
    </xdr:to>
    <xdr:cxnSp macro="">
      <xdr:nvCxnSpPr>
        <xdr:cNvPr id="265" name="直線コネクタ 264"/>
        <xdr:cNvCxnSpPr/>
      </xdr:nvCxnSpPr>
      <xdr:spPr>
        <a:xfrm flipV="1">
          <a:off x="14401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7" name="テキスト ボックス 266"/>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140759</xdr:rowOff>
    </xdr:to>
    <xdr:cxnSp macro="">
      <xdr:nvCxnSpPr>
        <xdr:cNvPr id="268" name="直線コネクタ 267"/>
        <xdr:cNvCxnSpPr/>
      </xdr:nvCxnSpPr>
      <xdr:spPr>
        <a:xfrm>
          <a:off x="13512800" y="151278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9" name="フローチャート: 判断 268"/>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0" name="テキスト ボックス 269"/>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8" name="楕円 277"/>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79" name="給与水準   （国との比較）該当値テキスト"/>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89959</xdr:rowOff>
    </xdr:from>
    <xdr:to>
      <xdr:col>77</xdr:col>
      <xdr:colOff>95250</xdr:colOff>
      <xdr:row>89</xdr:row>
      <xdr:rowOff>20109</xdr:rowOff>
    </xdr:to>
    <xdr:sp macro="" textlink="">
      <xdr:nvSpPr>
        <xdr:cNvPr id="280" name="楕円 279"/>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4886</xdr:rowOff>
    </xdr:from>
    <xdr:ext cx="736600" cy="259045"/>
    <xdr:sp macro="" textlink="">
      <xdr:nvSpPr>
        <xdr:cNvPr id="281" name="テキスト ボックス 280"/>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2" name="楕円 281"/>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3" name="テキスト ボックス 282"/>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4" name="楕円 283"/>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5" name="テキスト ボックス 284"/>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成田空港の更なる機能強化、卸売市場の輸出拠点化、待機児童解消や保育の質の向上等、複雑、多様化する業務に対応できる人員を確保するため、類似団体の平均職員数を上回っている。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5" name="直線コネクタ 314"/>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6"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7" name="直線コネクタ 316"/>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18"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19" name="直線コネクタ 318"/>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138176</xdr:rowOff>
    </xdr:from>
    <xdr:to>
      <xdr:col>81</xdr:col>
      <xdr:colOff>44450</xdr:colOff>
      <xdr:row>65</xdr:row>
      <xdr:rowOff>152654</xdr:rowOff>
    </xdr:to>
    <xdr:cxnSp macro="">
      <xdr:nvCxnSpPr>
        <xdr:cNvPr id="320" name="直線コネクタ 319"/>
        <xdr:cNvCxnSpPr/>
      </xdr:nvCxnSpPr>
      <xdr:spPr>
        <a:xfrm flipV="1">
          <a:off x="16179800" y="112824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1"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2" name="フローチャート: 判断 321"/>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128524</xdr:rowOff>
    </xdr:from>
    <xdr:to>
      <xdr:col>77</xdr:col>
      <xdr:colOff>44450</xdr:colOff>
      <xdr:row>65</xdr:row>
      <xdr:rowOff>152654</xdr:rowOff>
    </xdr:to>
    <xdr:cxnSp macro="">
      <xdr:nvCxnSpPr>
        <xdr:cNvPr id="323" name="直線コネクタ 322"/>
        <xdr:cNvCxnSpPr/>
      </xdr:nvCxnSpPr>
      <xdr:spPr>
        <a:xfrm>
          <a:off x="15290800" y="112727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4" name="フローチャート: 判断 323"/>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5" name="テキスト ボックス 324"/>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106807</xdr:rowOff>
    </xdr:from>
    <xdr:to>
      <xdr:col>72</xdr:col>
      <xdr:colOff>203200</xdr:colOff>
      <xdr:row>65</xdr:row>
      <xdr:rowOff>128524</xdr:rowOff>
    </xdr:to>
    <xdr:cxnSp macro="">
      <xdr:nvCxnSpPr>
        <xdr:cNvPr id="326" name="直線コネクタ 325"/>
        <xdr:cNvCxnSpPr/>
      </xdr:nvCxnSpPr>
      <xdr:spPr>
        <a:xfrm>
          <a:off x="14401800" y="112510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7" name="フローチャート: 判断 326"/>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28" name="テキスト ボックス 327"/>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56134</xdr:rowOff>
    </xdr:from>
    <xdr:to>
      <xdr:col>68</xdr:col>
      <xdr:colOff>152400</xdr:colOff>
      <xdr:row>65</xdr:row>
      <xdr:rowOff>106807</xdr:rowOff>
    </xdr:to>
    <xdr:cxnSp macro="">
      <xdr:nvCxnSpPr>
        <xdr:cNvPr id="329" name="直線コネクタ 328"/>
        <xdr:cNvCxnSpPr/>
      </xdr:nvCxnSpPr>
      <xdr:spPr>
        <a:xfrm>
          <a:off x="13512800" y="1120038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0" name="フローチャート: 判断 329"/>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1" name="テキスト ボックス 330"/>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2" name="フローチャート: 判断 331"/>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3" name="テキスト ボックス 332"/>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87376</xdr:rowOff>
    </xdr:from>
    <xdr:to>
      <xdr:col>81</xdr:col>
      <xdr:colOff>95250</xdr:colOff>
      <xdr:row>66</xdr:row>
      <xdr:rowOff>17526</xdr:rowOff>
    </xdr:to>
    <xdr:sp macro="" textlink="">
      <xdr:nvSpPr>
        <xdr:cNvPr id="339" name="楕円 338"/>
        <xdr:cNvSpPr/>
      </xdr:nvSpPr>
      <xdr:spPr>
        <a:xfrm>
          <a:off x="16967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59453</xdr:rowOff>
    </xdr:from>
    <xdr:ext cx="762000" cy="259045"/>
    <xdr:sp macro="" textlink="">
      <xdr:nvSpPr>
        <xdr:cNvPr id="340" name="定員管理の状況該当値テキスト"/>
        <xdr:cNvSpPr txBox="1"/>
      </xdr:nvSpPr>
      <xdr:spPr>
        <a:xfrm>
          <a:off x="17106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101854</xdr:rowOff>
    </xdr:from>
    <xdr:to>
      <xdr:col>77</xdr:col>
      <xdr:colOff>95250</xdr:colOff>
      <xdr:row>66</xdr:row>
      <xdr:rowOff>32004</xdr:rowOff>
    </xdr:to>
    <xdr:sp macro="" textlink="">
      <xdr:nvSpPr>
        <xdr:cNvPr id="341" name="楕円 340"/>
        <xdr:cNvSpPr/>
      </xdr:nvSpPr>
      <xdr:spPr>
        <a:xfrm>
          <a:off x="16129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16781</xdr:rowOff>
    </xdr:from>
    <xdr:ext cx="736600" cy="259045"/>
    <xdr:sp macro="" textlink="">
      <xdr:nvSpPr>
        <xdr:cNvPr id="342" name="テキスト ボックス 341"/>
        <xdr:cNvSpPr txBox="1"/>
      </xdr:nvSpPr>
      <xdr:spPr>
        <a:xfrm>
          <a:off x="15798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77724</xdr:rowOff>
    </xdr:from>
    <xdr:to>
      <xdr:col>73</xdr:col>
      <xdr:colOff>44450</xdr:colOff>
      <xdr:row>66</xdr:row>
      <xdr:rowOff>7874</xdr:rowOff>
    </xdr:to>
    <xdr:sp macro="" textlink="">
      <xdr:nvSpPr>
        <xdr:cNvPr id="343" name="楕円 342"/>
        <xdr:cNvSpPr/>
      </xdr:nvSpPr>
      <xdr:spPr>
        <a:xfrm>
          <a:off x="15240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164101</xdr:rowOff>
    </xdr:from>
    <xdr:ext cx="762000" cy="259045"/>
    <xdr:sp macro="" textlink="">
      <xdr:nvSpPr>
        <xdr:cNvPr id="344" name="テキスト ボックス 343"/>
        <xdr:cNvSpPr txBox="1"/>
      </xdr:nvSpPr>
      <xdr:spPr>
        <a:xfrm>
          <a:off x="14909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56007</xdr:rowOff>
    </xdr:from>
    <xdr:to>
      <xdr:col>68</xdr:col>
      <xdr:colOff>203200</xdr:colOff>
      <xdr:row>65</xdr:row>
      <xdr:rowOff>157607</xdr:rowOff>
    </xdr:to>
    <xdr:sp macro="" textlink="">
      <xdr:nvSpPr>
        <xdr:cNvPr id="345" name="楕円 344"/>
        <xdr:cNvSpPr/>
      </xdr:nvSpPr>
      <xdr:spPr>
        <a:xfrm>
          <a:off x="14351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142384</xdr:rowOff>
    </xdr:from>
    <xdr:ext cx="762000" cy="259045"/>
    <xdr:sp macro="" textlink="">
      <xdr:nvSpPr>
        <xdr:cNvPr id="346" name="テキスト ボックス 345"/>
        <xdr:cNvSpPr txBox="1"/>
      </xdr:nvSpPr>
      <xdr:spPr>
        <a:xfrm>
          <a:off x="14020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5334</xdr:rowOff>
    </xdr:from>
    <xdr:to>
      <xdr:col>64</xdr:col>
      <xdr:colOff>152400</xdr:colOff>
      <xdr:row>65</xdr:row>
      <xdr:rowOff>106934</xdr:rowOff>
    </xdr:to>
    <xdr:sp macro="" textlink="">
      <xdr:nvSpPr>
        <xdr:cNvPr id="347" name="楕円 346"/>
        <xdr:cNvSpPr/>
      </xdr:nvSpPr>
      <xdr:spPr>
        <a:xfrm>
          <a:off x="13462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91711</xdr:rowOff>
    </xdr:from>
    <xdr:ext cx="762000" cy="259045"/>
    <xdr:sp macro="" textlink="">
      <xdr:nvSpPr>
        <xdr:cNvPr id="348" name="テキスト ボックス 347"/>
        <xdr:cNvSpPr txBox="1"/>
      </xdr:nvSpPr>
      <xdr:spPr>
        <a:xfrm>
          <a:off x="13131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大規模事業の進捗に伴い市債残高は増加傾向にあり、また、据置期間の終了に伴い、国家戦略特区推進事業等の元金償還が開始されたため、実質公債費比率は前年度比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引き続き、市債の借入額と償還額とのバランスを考慮し、財政の健全性を維持する。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7" name="直線コネクタ 376"/>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33020</xdr:rowOff>
    </xdr:to>
    <xdr:cxnSp macro="">
      <xdr:nvCxnSpPr>
        <xdr:cNvPr id="382" name="直線コネクタ 381"/>
        <xdr:cNvCxnSpPr/>
      </xdr:nvCxnSpPr>
      <xdr:spPr>
        <a:xfrm>
          <a:off x="16179800" y="66873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3"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4" name="フローチャート: 判断 383"/>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846</xdr:rowOff>
    </xdr:to>
    <xdr:cxnSp macro="">
      <xdr:nvCxnSpPr>
        <xdr:cNvPr id="385" name="直線コネクタ 384"/>
        <xdr:cNvCxnSpPr/>
      </xdr:nvCxnSpPr>
      <xdr:spPr>
        <a:xfrm>
          <a:off x="15290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6" name="フローチャート: 判断 385"/>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7" name="テキスト ボックス 386"/>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148167</xdr:rowOff>
    </xdr:to>
    <xdr:cxnSp macro="">
      <xdr:nvCxnSpPr>
        <xdr:cNvPr id="388" name="直線コネクタ 387"/>
        <xdr:cNvCxnSpPr/>
      </xdr:nvCxnSpPr>
      <xdr:spPr>
        <a:xfrm>
          <a:off x="14401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9" name="フローチャート: 判断 388"/>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0" name="テキスト ボックス 389"/>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148167</xdr:rowOff>
    </xdr:to>
    <xdr:cxnSp macro="">
      <xdr:nvCxnSpPr>
        <xdr:cNvPr id="391" name="直線コネクタ 390"/>
        <xdr:cNvCxnSpPr/>
      </xdr:nvCxnSpPr>
      <xdr:spPr>
        <a:xfrm>
          <a:off x="13512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2" name="フローチャート: 判断 391"/>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108814</xdr:rowOff>
    </xdr:from>
    <xdr:ext cx="762000" cy="259045"/>
    <xdr:sp macro="" textlink="">
      <xdr:nvSpPr>
        <xdr:cNvPr id="393" name="テキスト ボックス 392"/>
        <xdr:cNvSpPr txBox="1"/>
      </xdr:nvSpPr>
      <xdr:spPr>
        <a:xfrm>
          <a:off x="14020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4" name="フローチャート: 判断 393"/>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100771</xdr:rowOff>
    </xdr:from>
    <xdr:ext cx="762000" cy="259045"/>
    <xdr:sp macro="" textlink="">
      <xdr:nvSpPr>
        <xdr:cNvPr id="395" name="テキスト ボックス 394"/>
        <xdr:cNvSpPr txBox="1"/>
      </xdr:nvSpPr>
      <xdr:spPr>
        <a:xfrm>
          <a:off x="131318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1" name="楕円 400"/>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2"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3" name="楕円 402"/>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4" name="テキスト ボックス 403"/>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5" name="楕円 404"/>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6" name="テキスト ボックス 405"/>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7" name="楕円 406"/>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8" name="テキスト ボックス 407"/>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9" name="楕円 408"/>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0" name="テキスト ボックス 409"/>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市債の元金償還額が借入額を上回ったことにより、市債残高が前年度比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億円減少したほか、財政調整基金等の充当可能基金残高の増加等により、将来負担比率は前年度比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現状では類似団体と比較し高い数値となっているが、大規模事業の完了に伴い、中長期的には将来負担比率は逓減していくものと分析している。</a:t>
          </a:r>
        </a:p>
        <a:p>
          <a:r>
            <a:rPr kumimoji="1" lang="ja-JP" altLang="en-US" sz="1300">
              <a:latin typeface="ＭＳ Ｐゴシック" panose="020B0600070205080204" pitchFamily="50" charset="-128"/>
              <a:ea typeface="ＭＳ Ｐゴシック" panose="020B0600070205080204" pitchFamily="50" charset="-128"/>
            </a:rPr>
            <a:t>　今後も市債の借入額と償還額とのバランスを考慮し、財政の健全性を維持する。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1" name="直線コネクタ 440"/>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2"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3" name="直線コネクタ 442"/>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100390</xdr:rowOff>
    </xdr:from>
    <xdr:to>
      <xdr:col>81</xdr:col>
      <xdr:colOff>44450</xdr:colOff>
      <xdr:row>18</xdr:row>
      <xdr:rowOff>157843</xdr:rowOff>
    </xdr:to>
    <xdr:cxnSp macro="">
      <xdr:nvCxnSpPr>
        <xdr:cNvPr id="446" name="直線コネクタ 445"/>
        <xdr:cNvCxnSpPr/>
      </xdr:nvCxnSpPr>
      <xdr:spPr>
        <a:xfrm flipV="1">
          <a:off x="16179800" y="3186490"/>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78092</xdr:rowOff>
    </xdr:from>
    <xdr:ext cx="762000" cy="259045"/>
    <xdr:sp macro="" textlink="">
      <xdr:nvSpPr>
        <xdr:cNvPr id="447" name="将来負担の状況平均値テキスト"/>
        <xdr:cNvSpPr txBox="1"/>
      </xdr:nvSpPr>
      <xdr:spPr>
        <a:xfrm>
          <a:off x="17106900" y="2649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48" name="フローチャート: 判断 447"/>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84304</xdr:rowOff>
    </xdr:from>
    <xdr:to>
      <xdr:col>77</xdr:col>
      <xdr:colOff>44450</xdr:colOff>
      <xdr:row>18</xdr:row>
      <xdr:rowOff>157843</xdr:rowOff>
    </xdr:to>
    <xdr:cxnSp macro="">
      <xdr:nvCxnSpPr>
        <xdr:cNvPr id="449" name="直線コネクタ 448"/>
        <xdr:cNvCxnSpPr/>
      </xdr:nvCxnSpPr>
      <xdr:spPr>
        <a:xfrm>
          <a:off x="15290800" y="317040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0" name="フローチャート: 判断 449"/>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1" name="テキスト ボックス 450"/>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70515</xdr:rowOff>
    </xdr:from>
    <xdr:to>
      <xdr:col>72</xdr:col>
      <xdr:colOff>203200</xdr:colOff>
      <xdr:row>18</xdr:row>
      <xdr:rowOff>84304</xdr:rowOff>
    </xdr:to>
    <xdr:cxnSp macro="">
      <xdr:nvCxnSpPr>
        <xdr:cNvPr id="452" name="直線コネクタ 451"/>
        <xdr:cNvCxnSpPr/>
      </xdr:nvCxnSpPr>
      <xdr:spPr>
        <a:xfrm>
          <a:off x="14401800" y="31566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3" name="フローチャート: 判断 452"/>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4" name="テキスト ボックス 453"/>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105229</xdr:rowOff>
    </xdr:from>
    <xdr:to>
      <xdr:col>68</xdr:col>
      <xdr:colOff>152400</xdr:colOff>
      <xdr:row>18</xdr:row>
      <xdr:rowOff>70515</xdr:rowOff>
    </xdr:to>
    <xdr:cxnSp macro="">
      <xdr:nvCxnSpPr>
        <xdr:cNvPr id="455" name="直線コネクタ 454"/>
        <xdr:cNvCxnSpPr/>
      </xdr:nvCxnSpPr>
      <xdr:spPr>
        <a:xfrm>
          <a:off x="13512800" y="30198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6" name="フローチャート: 判断 455"/>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7" name="テキスト ボックス 456"/>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8" name="フローチャート: 判断 457"/>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59" name="テキスト ボックス 458"/>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49590</xdr:rowOff>
    </xdr:from>
    <xdr:to>
      <xdr:col>81</xdr:col>
      <xdr:colOff>95250</xdr:colOff>
      <xdr:row>18</xdr:row>
      <xdr:rowOff>151190</xdr:rowOff>
    </xdr:to>
    <xdr:sp macro="" textlink="">
      <xdr:nvSpPr>
        <xdr:cNvPr id="465" name="楕円 464"/>
        <xdr:cNvSpPr/>
      </xdr:nvSpPr>
      <xdr:spPr>
        <a:xfrm>
          <a:off x="169672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21667</xdr:rowOff>
    </xdr:from>
    <xdr:ext cx="762000" cy="259045"/>
    <xdr:sp macro="" textlink="">
      <xdr:nvSpPr>
        <xdr:cNvPr id="466" name="将来負担の状況該当値テキスト"/>
        <xdr:cNvSpPr txBox="1"/>
      </xdr:nvSpPr>
      <xdr:spPr>
        <a:xfrm>
          <a:off x="17106900" y="310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107043</xdr:rowOff>
    </xdr:from>
    <xdr:to>
      <xdr:col>77</xdr:col>
      <xdr:colOff>95250</xdr:colOff>
      <xdr:row>19</xdr:row>
      <xdr:rowOff>37193</xdr:rowOff>
    </xdr:to>
    <xdr:sp macro="" textlink="">
      <xdr:nvSpPr>
        <xdr:cNvPr id="467" name="楕円 466"/>
        <xdr:cNvSpPr/>
      </xdr:nvSpPr>
      <xdr:spPr>
        <a:xfrm>
          <a:off x="16129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21970</xdr:rowOff>
    </xdr:from>
    <xdr:ext cx="736600" cy="259045"/>
    <xdr:sp macro="" textlink="">
      <xdr:nvSpPr>
        <xdr:cNvPr id="468" name="テキスト ボックス 467"/>
        <xdr:cNvSpPr txBox="1"/>
      </xdr:nvSpPr>
      <xdr:spPr>
        <a:xfrm>
          <a:off x="15798800" y="327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33504</xdr:rowOff>
    </xdr:from>
    <xdr:to>
      <xdr:col>73</xdr:col>
      <xdr:colOff>44450</xdr:colOff>
      <xdr:row>18</xdr:row>
      <xdr:rowOff>135104</xdr:rowOff>
    </xdr:to>
    <xdr:sp macro="" textlink="">
      <xdr:nvSpPr>
        <xdr:cNvPr id="469" name="楕円 468"/>
        <xdr:cNvSpPr/>
      </xdr:nvSpPr>
      <xdr:spPr>
        <a:xfrm>
          <a:off x="15240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119881</xdr:rowOff>
    </xdr:from>
    <xdr:ext cx="762000" cy="259045"/>
    <xdr:sp macro="" textlink="">
      <xdr:nvSpPr>
        <xdr:cNvPr id="470" name="テキスト ボックス 469"/>
        <xdr:cNvSpPr txBox="1"/>
      </xdr:nvSpPr>
      <xdr:spPr>
        <a:xfrm>
          <a:off x="14909800" y="32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19715</xdr:rowOff>
    </xdr:from>
    <xdr:to>
      <xdr:col>68</xdr:col>
      <xdr:colOff>203200</xdr:colOff>
      <xdr:row>18</xdr:row>
      <xdr:rowOff>121315</xdr:rowOff>
    </xdr:to>
    <xdr:sp macro="" textlink="">
      <xdr:nvSpPr>
        <xdr:cNvPr id="471" name="楕円 470"/>
        <xdr:cNvSpPr/>
      </xdr:nvSpPr>
      <xdr:spPr>
        <a:xfrm>
          <a:off x="14351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106092</xdr:rowOff>
    </xdr:from>
    <xdr:ext cx="762000" cy="259045"/>
    <xdr:sp macro="" textlink="">
      <xdr:nvSpPr>
        <xdr:cNvPr id="472" name="テキスト ボックス 471"/>
        <xdr:cNvSpPr txBox="1"/>
      </xdr:nvSpPr>
      <xdr:spPr>
        <a:xfrm>
          <a:off x="14020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54429</xdr:rowOff>
    </xdr:from>
    <xdr:to>
      <xdr:col>64</xdr:col>
      <xdr:colOff>152400</xdr:colOff>
      <xdr:row>17</xdr:row>
      <xdr:rowOff>156029</xdr:rowOff>
    </xdr:to>
    <xdr:sp macro="" textlink="">
      <xdr:nvSpPr>
        <xdr:cNvPr id="473" name="楕円 472"/>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140806</xdr:rowOff>
    </xdr:from>
    <xdr:ext cx="762000" cy="259045"/>
    <xdr:sp macro="" textlink="">
      <xdr:nvSpPr>
        <xdr:cNvPr id="474" name="テキスト ボックス 473"/>
        <xdr:cNvSpPr txBox="1"/>
      </xdr:nvSpPr>
      <xdr:spPr>
        <a:xfrm>
          <a:off x="13131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多様化する業務に対応するため、相当数の職員を確保していることから、人件費に係る経常収支比率が類似団体と比較して高くな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今後も必要な業務量に応じた職員数の見直しを行い、時間外勤務の縮減に努めるとともに、定員管理と給与水準の適正化に努める。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167822</xdr:rowOff>
    </xdr:from>
    <xdr:to>
      <xdr:col>24</xdr:col>
      <xdr:colOff>25400</xdr:colOff>
      <xdr:row>40</xdr:row>
      <xdr:rowOff>61685</xdr:rowOff>
    </xdr:to>
    <xdr:cxnSp macro="">
      <xdr:nvCxnSpPr>
        <xdr:cNvPr id="68" name="直線コネクタ 67"/>
        <xdr:cNvCxnSpPr/>
      </xdr:nvCxnSpPr>
      <xdr:spPr>
        <a:xfrm>
          <a:off x="3987800" y="68543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39</xdr:row>
      <xdr:rowOff>167822</xdr:rowOff>
    </xdr:to>
    <xdr:cxnSp macro="">
      <xdr:nvCxnSpPr>
        <xdr:cNvPr id="71" name="直線コネクタ 70"/>
        <xdr:cNvCxnSpPr/>
      </xdr:nvCxnSpPr>
      <xdr:spPr>
        <a:xfrm>
          <a:off x="3098800" y="6838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39</xdr:row>
      <xdr:rowOff>151493</xdr:rowOff>
    </xdr:to>
    <xdr:cxnSp macro="">
      <xdr:nvCxnSpPr>
        <xdr:cNvPr id="74" name="直線コネクタ 73"/>
        <xdr:cNvCxnSpPr/>
      </xdr:nvCxnSpPr>
      <xdr:spPr>
        <a:xfrm>
          <a:off x="2209800" y="6821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39</xdr:row>
      <xdr:rowOff>135165</xdr:rowOff>
    </xdr:to>
    <xdr:cxnSp macro="">
      <xdr:nvCxnSpPr>
        <xdr:cNvPr id="77" name="直線コネクタ 76"/>
        <xdr:cNvCxnSpPr/>
      </xdr:nvCxnSpPr>
      <xdr:spPr>
        <a:xfrm>
          <a:off x="1320800" y="6821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7" name="楕円 86"/>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154412</xdr:rowOff>
    </xdr:from>
    <xdr:ext cx="762000" cy="259045"/>
    <xdr:sp macro="" textlink="">
      <xdr:nvSpPr>
        <xdr:cNvPr id="88" name="人件費該当値テキスト"/>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117022</xdr:rowOff>
    </xdr:from>
    <xdr:to>
      <xdr:col>20</xdr:col>
      <xdr:colOff>38100</xdr:colOff>
      <xdr:row>40</xdr:row>
      <xdr:rowOff>47172</xdr:rowOff>
    </xdr:to>
    <xdr:sp macro="" textlink="">
      <xdr:nvSpPr>
        <xdr:cNvPr id="89" name="楕円 88"/>
        <xdr:cNvSpPr/>
      </xdr:nvSpPr>
      <xdr:spPr>
        <a:xfrm>
          <a:off x="3937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90" name="テキスト ボックス 89"/>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3" name="楕円 92"/>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4" name="テキスト ボックス 93"/>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の平均を大幅に上回る要因として、成田空港の騒音地域に建築された公共施設の維持管理費等の経費や、他市と共同で整備した斎場等の維持管理運営費について、他市から負担金を徴収し本市でまとめて支出していることが挙げ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年度は枝木処理委託の開始に伴う増額などにより、前年度比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12700</xdr:rowOff>
    </xdr:from>
    <xdr:to>
      <xdr:col>82</xdr:col>
      <xdr:colOff>107950</xdr:colOff>
      <xdr:row>22</xdr:row>
      <xdr:rowOff>45357</xdr:rowOff>
    </xdr:to>
    <xdr:cxnSp macro="">
      <xdr:nvCxnSpPr>
        <xdr:cNvPr id="131" name="直線コネクタ 130"/>
        <xdr:cNvCxnSpPr/>
      </xdr:nvCxnSpPr>
      <xdr:spPr>
        <a:xfrm>
          <a:off x="15671800" y="3784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12700</xdr:rowOff>
    </xdr:from>
    <xdr:to>
      <xdr:col>78</xdr:col>
      <xdr:colOff>69850</xdr:colOff>
      <xdr:row>22</xdr:row>
      <xdr:rowOff>94343</xdr:rowOff>
    </xdr:to>
    <xdr:cxnSp macro="">
      <xdr:nvCxnSpPr>
        <xdr:cNvPr id="134" name="直線コネクタ 133"/>
        <xdr:cNvCxnSpPr/>
      </xdr:nvCxnSpPr>
      <xdr:spPr>
        <a:xfrm flipV="1">
          <a:off x="14782800" y="3784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61686</xdr:rowOff>
    </xdr:from>
    <xdr:to>
      <xdr:col>73</xdr:col>
      <xdr:colOff>180975</xdr:colOff>
      <xdr:row>22</xdr:row>
      <xdr:rowOff>94343</xdr:rowOff>
    </xdr:to>
    <xdr:cxnSp macro="">
      <xdr:nvCxnSpPr>
        <xdr:cNvPr id="137" name="直線コネクタ 136"/>
        <xdr:cNvCxnSpPr/>
      </xdr:nvCxnSpPr>
      <xdr:spPr>
        <a:xfrm>
          <a:off x="13893800" y="3833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61686</xdr:rowOff>
    </xdr:from>
    <xdr:to>
      <xdr:col>69</xdr:col>
      <xdr:colOff>92075</xdr:colOff>
      <xdr:row>22</xdr:row>
      <xdr:rowOff>110672</xdr:rowOff>
    </xdr:to>
    <xdr:cxnSp macro="">
      <xdr:nvCxnSpPr>
        <xdr:cNvPr id="140" name="直線コネクタ 139"/>
        <xdr:cNvCxnSpPr/>
      </xdr:nvCxnSpPr>
      <xdr:spPr>
        <a:xfrm flipV="1">
          <a:off x="13004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2" name="テキスト ボックス 141"/>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166007</xdr:rowOff>
    </xdr:from>
    <xdr:to>
      <xdr:col>82</xdr:col>
      <xdr:colOff>158750</xdr:colOff>
      <xdr:row>22</xdr:row>
      <xdr:rowOff>96157</xdr:rowOff>
    </xdr:to>
    <xdr:sp macro="" textlink="">
      <xdr:nvSpPr>
        <xdr:cNvPr id="150" name="楕円 149"/>
        <xdr:cNvSpPr/>
      </xdr:nvSpPr>
      <xdr:spPr>
        <a:xfrm>
          <a:off x="16459200" y="37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74584</xdr:rowOff>
    </xdr:from>
    <xdr:ext cx="762000" cy="259045"/>
    <xdr:sp macro="" textlink="">
      <xdr:nvSpPr>
        <xdr:cNvPr id="151" name="物件費該当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133350</xdr:rowOff>
    </xdr:from>
    <xdr:to>
      <xdr:col>78</xdr:col>
      <xdr:colOff>120650</xdr:colOff>
      <xdr:row>22</xdr:row>
      <xdr:rowOff>63500</xdr:rowOff>
    </xdr:to>
    <xdr:sp macro="" textlink="">
      <xdr:nvSpPr>
        <xdr:cNvPr id="152" name="楕円 151"/>
        <xdr:cNvSpPr/>
      </xdr:nvSpPr>
      <xdr:spPr>
        <a:xfrm>
          <a:off x="15621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48277</xdr:rowOff>
    </xdr:from>
    <xdr:ext cx="736600" cy="259045"/>
    <xdr:sp macro="" textlink="">
      <xdr:nvSpPr>
        <xdr:cNvPr id="153" name="テキスト ボックス 152"/>
        <xdr:cNvSpPr txBox="1"/>
      </xdr:nvSpPr>
      <xdr:spPr>
        <a:xfrm>
          <a:off x="15290800" y="382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43543</xdr:rowOff>
    </xdr:from>
    <xdr:to>
      <xdr:col>74</xdr:col>
      <xdr:colOff>31750</xdr:colOff>
      <xdr:row>22</xdr:row>
      <xdr:rowOff>145143</xdr:rowOff>
    </xdr:to>
    <xdr:sp macro="" textlink="">
      <xdr:nvSpPr>
        <xdr:cNvPr id="154" name="楕円 153"/>
        <xdr:cNvSpPr/>
      </xdr:nvSpPr>
      <xdr:spPr>
        <a:xfrm>
          <a:off x="14732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129920</xdr:rowOff>
    </xdr:from>
    <xdr:ext cx="762000" cy="259045"/>
    <xdr:sp macro="" textlink="">
      <xdr:nvSpPr>
        <xdr:cNvPr id="155" name="テキスト ボックス 154"/>
        <xdr:cNvSpPr txBox="1"/>
      </xdr:nvSpPr>
      <xdr:spPr>
        <a:xfrm>
          <a:off x="14401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10886</xdr:rowOff>
    </xdr:from>
    <xdr:to>
      <xdr:col>69</xdr:col>
      <xdr:colOff>142875</xdr:colOff>
      <xdr:row>22</xdr:row>
      <xdr:rowOff>112486</xdr:rowOff>
    </xdr:to>
    <xdr:sp macro="" textlink="">
      <xdr:nvSpPr>
        <xdr:cNvPr id="156" name="楕円 155"/>
        <xdr:cNvSpPr/>
      </xdr:nvSpPr>
      <xdr:spPr>
        <a:xfrm>
          <a:off x="13843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97263</xdr:rowOff>
    </xdr:from>
    <xdr:ext cx="762000" cy="259045"/>
    <xdr:sp macro="" textlink="">
      <xdr:nvSpPr>
        <xdr:cNvPr id="157" name="テキスト ボックス 156"/>
        <xdr:cNvSpPr txBox="1"/>
      </xdr:nvSpPr>
      <xdr:spPr>
        <a:xfrm>
          <a:off x="13512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59872</xdr:rowOff>
    </xdr:from>
    <xdr:to>
      <xdr:col>65</xdr:col>
      <xdr:colOff>53975</xdr:colOff>
      <xdr:row>22</xdr:row>
      <xdr:rowOff>161472</xdr:rowOff>
    </xdr:to>
    <xdr:sp macro="" textlink="">
      <xdr:nvSpPr>
        <xdr:cNvPr id="158" name="楕円 157"/>
        <xdr:cNvSpPr/>
      </xdr:nvSpPr>
      <xdr:spPr>
        <a:xfrm>
          <a:off x="12954000" y="38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146249</xdr:rowOff>
    </xdr:from>
    <xdr:ext cx="762000" cy="259045"/>
    <xdr:sp macro="" textlink="">
      <xdr:nvSpPr>
        <xdr:cNvPr id="159" name="テキスト ボックス 158"/>
        <xdr:cNvSpPr txBox="1"/>
      </xdr:nvSpPr>
      <xdr:spPr>
        <a:xfrm>
          <a:off x="12623800" y="39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数値で推移しているが、近年増加傾向にあり、今後も高齢化の進行等により更なる扶助費の増加が想定されることから、資格審査や給付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91622</xdr:rowOff>
    </xdr:from>
    <xdr:to>
      <xdr:col>24</xdr:col>
      <xdr:colOff>25400</xdr:colOff>
      <xdr:row>53</xdr:row>
      <xdr:rowOff>102507</xdr:rowOff>
    </xdr:to>
    <xdr:cxnSp macro="">
      <xdr:nvCxnSpPr>
        <xdr:cNvPr id="194" name="直線コネクタ 193"/>
        <xdr:cNvCxnSpPr/>
      </xdr:nvCxnSpPr>
      <xdr:spPr>
        <a:xfrm>
          <a:off x="3987800" y="91784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91622</xdr:rowOff>
    </xdr:from>
    <xdr:to>
      <xdr:col>19</xdr:col>
      <xdr:colOff>187325</xdr:colOff>
      <xdr:row>53</xdr:row>
      <xdr:rowOff>91622</xdr:rowOff>
    </xdr:to>
    <xdr:cxnSp macro="">
      <xdr:nvCxnSpPr>
        <xdr:cNvPr id="197" name="直線コネクタ 196"/>
        <xdr:cNvCxnSpPr/>
      </xdr:nvCxnSpPr>
      <xdr:spPr>
        <a:xfrm>
          <a:off x="3098800" y="9178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91622</xdr:rowOff>
    </xdr:to>
    <xdr:cxnSp macro="">
      <xdr:nvCxnSpPr>
        <xdr:cNvPr id="200" name="直線コネクタ 199"/>
        <xdr:cNvCxnSpPr/>
      </xdr:nvCxnSpPr>
      <xdr:spPr>
        <a:xfrm>
          <a:off x="2209800" y="9091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4535</xdr:rowOff>
    </xdr:to>
    <xdr:cxnSp macro="">
      <xdr:nvCxnSpPr>
        <xdr:cNvPr id="203" name="直線コネクタ 202"/>
        <xdr:cNvCxnSpPr/>
      </xdr:nvCxnSpPr>
      <xdr:spPr>
        <a:xfrm>
          <a:off x="1320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13" name="楕円 212"/>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14"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15" name="楕円 214"/>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6" name="テキスト ボックス 215"/>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40822</xdr:rowOff>
    </xdr:from>
    <xdr:to>
      <xdr:col>15</xdr:col>
      <xdr:colOff>149225</xdr:colOff>
      <xdr:row>53</xdr:row>
      <xdr:rowOff>142422</xdr:rowOff>
    </xdr:to>
    <xdr:sp macro="" textlink="">
      <xdr:nvSpPr>
        <xdr:cNvPr id="217" name="楕円 216"/>
        <xdr:cNvSpPr/>
      </xdr:nvSpPr>
      <xdr:spPr>
        <a:xfrm>
          <a:off x="3048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152599</xdr:rowOff>
    </xdr:from>
    <xdr:ext cx="762000" cy="259045"/>
    <xdr:sp macro="" textlink="">
      <xdr:nvSpPr>
        <xdr:cNvPr id="218" name="テキスト ボックス 217"/>
        <xdr:cNvSpPr txBox="1"/>
      </xdr:nvSpPr>
      <xdr:spPr>
        <a:xfrm>
          <a:off x="2717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9" name="楕円 218"/>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20" name="テキスト ボックス 219"/>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21" name="楕円 220"/>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22" name="テキスト ボックス 221"/>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年度からほぼ横ばいで推移しており、類似団体の平均を大きく下回っている。　　</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53</xdr:row>
      <xdr:rowOff>102507</xdr:rowOff>
    </xdr:to>
    <xdr:cxnSp macro="">
      <xdr:nvCxnSpPr>
        <xdr:cNvPr id="257" name="直線コネクタ 256"/>
        <xdr:cNvCxnSpPr/>
      </xdr:nvCxnSpPr>
      <xdr:spPr>
        <a:xfrm>
          <a:off x="15671800" y="9124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86178</xdr:rowOff>
    </xdr:to>
    <xdr:cxnSp macro="">
      <xdr:nvCxnSpPr>
        <xdr:cNvPr id="260" name="直線コネクタ 259"/>
        <xdr:cNvCxnSpPr/>
      </xdr:nvCxnSpPr>
      <xdr:spPr>
        <a:xfrm flipV="1">
          <a:off x="14782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86178</xdr:rowOff>
    </xdr:from>
    <xdr:to>
      <xdr:col>73</xdr:col>
      <xdr:colOff>180975</xdr:colOff>
      <xdr:row>53</xdr:row>
      <xdr:rowOff>86178</xdr:rowOff>
    </xdr:to>
    <xdr:cxnSp macro="">
      <xdr:nvCxnSpPr>
        <xdr:cNvPr id="263" name="直線コネクタ 262"/>
        <xdr:cNvCxnSpPr/>
      </xdr:nvCxnSpPr>
      <xdr:spPr>
        <a:xfrm>
          <a:off x="13893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4535</xdr:rowOff>
    </xdr:from>
    <xdr:to>
      <xdr:col>69</xdr:col>
      <xdr:colOff>92075</xdr:colOff>
      <xdr:row>53</xdr:row>
      <xdr:rowOff>86178</xdr:rowOff>
    </xdr:to>
    <xdr:cxnSp macro="">
      <xdr:nvCxnSpPr>
        <xdr:cNvPr id="266" name="直線コネクタ 265"/>
        <xdr:cNvCxnSpPr/>
      </xdr:nvCxnSpPr>
      <xdr:spPr>
        <a:xfrm>
          <a:off x="13004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76" name="楕円 275"/>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77" name="その他該当値テキスト"/>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78" name="楕円 277"/>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79" name="テキスト ボックス 278"/>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35378</xdr:rowOff>
    </xdr:from>
    <xdr:to>
      <xdr:col>74</xdr:col>
      <xdr:colOff>31750</xdr:colOff>
      <xdr:row>53</xdr:row>
      <xdr:rowOff>136978</xdr:rowOff>
    </xdr:to>
    <xdr:sp macro="" textlink="">
      <xdr:nvSpPr>
        <xdr:cNvPr id="280" name="楕円 279"/>
        <xdr:cNvSpPr/>
      </xdr:nvSpPr>
      <xdr:spPr>
        <a:xfrm>
          <a:off x="14732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147155</xdr:rowOff>
    </xdr:from>
    <xdr:ext cx="762000" cy="259045"/>
    <xdr:sp macro="" textlink="">
      <xdr:nvSpPr>
        <xdr:cNvPr id="281" name="テキスト ボックス 280"/>
        <xdr:cNvSpPr txBox="1"/>
      </xdr:nvSpPr>
      <xdr:spPr>
        <a:xfrm>
          <a:off x="14401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35378</xdr:rowOff>
    </xdr:from>
    <xdr:to>
      <xdr:col>69</xdr:col>
      <xdr:colOff>142875</xdr:colOff>
      <xdr:row>53</xdr:row>
      <xdr:rowOff>136978</xdr:rowOff>
    </xdr:to>
    <xdr:sp macro="" textlink="">
      <xdr:nvSpPr>
        <xdr:cNvPr id="282" name="楕円 281"/>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147155</xdr:rowOff>
    </xdr:from>
    <xdr:ext cx="762000" cy="259045"/>
    <xdr:sp macro="" textlink="">
      <xdr:nvSpPr>
        <xdr:cNvPr id="283" name="テキスト ボックス 282"/>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125185</xdr:rowOff>
    </xdr:from>
    <xdr:to>
      <xdr:col>65</xdr:col>
      <xdr:colOff>53975</xdr:colOff>
      <xdr:row>53</xdr:row>
      <xdr:rowOff>55335</xdr:rowOff>
    </xdr:to>
    <xdr:sp macro="" textlink="">
      <xdr:nvSpPr>
        <xdr:cNvPr id="284" name="楕円 283"/>
        <xdr:cNvSpPr/>
      </xdr:nvSpPr>
      <xdr:spPr>
        <a:xfrm>
          <a:off x="12954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65512</xdr:rowOff>
    </xdr:from>
    <xdr:ext cx="762000" cy="259045"/>
    <xdr:sp macro="" textlink="">
      <xdr:nvSpPr>
        <xdr:cNvPr id="285" name="テキスト ボックス 284"/>
        <xdr:cNvSpPr txBox="1"/>
      </xdr:nvSpPr>
      <xdr:spPr>
        <a:xfrm>
          <a:off x="12623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補助費等に係る経常収支比率は類似団体の平均を下回っており、適正な水準を維持している。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補助金の公益性、必要性、適格性、有効性に着目し団体運営費補助金の見直しを行ったところであり、今後も３年ごとに見直しを行う予定である。また、事業費補助金についても、令和元年度に見直しを実施しており、今後も定期的に検証し、補助金の適正化を図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94343</xdr:rowOff>
    </xdr:to>
    <xdr:cxnSp macro="">
      <xdr:nvCxnSpPr>
        <xdr:cNvPr id="320" name="直線コネクタ 319"/>
        <xdr:cNvCxnSpPr/>
      </xdr:nvCxnSpPr>
      <xdr:spPr>
        <a:xfrm>
          <a:off x="15671800" y="5901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94343</xdr:rowOff>
    </xdr:to>
    <xdr:cxnSp macro="">
      <xdr:nvCxnSpPr>
        <xdr:cNvPr id="323" name="直線コネクタ 322"/>
        <xdr:cNvCxnSpPr/>
      </xdr:nvCxnSpPr>
      <xdr:spPr>
        <a:xfrm flipV="1">
          <a:off x="14782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83457</xdr:rowOff>
    </xdr:from>
    <xdr:to>
      <xdr:col>73</xdr:col>
      <xdr:colOff>180975</xdr:colOff>
      <xdr:row>34</xdr:row>
      <xdr:rowOff>94343</xdr:rowOff>
    </xdr:to>
    <xdr:cxnSp macro="">
      <xdr:nvCxnSpPr>
        <xdr:cNvPr id="326" name="直線コネクタ 325"/>
        <xdr:cNvCxnSpPr/>
      </xdr:nvCxnSpPr>
      <xdr:spPr>
        <a:xfrm>
          <a:off x="13893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83457</xdr:rowOff>
    </xdr:from>
    <xdr:to>
      <xdr:col>69</xdr:col>
      <xdr:colOff>92075</xdr:colOff>
      <xdr:row>34</xdr:row>
      <xdr:rowOff>83457</xdr:rowOff>
    </xdr:to>
    <xdr:cxnSp macro="">
      <xdr:nvCxnSpPr>
        <xdr:cNvPr id="329" name="直線コネクタ 328"/>
        <xdr:cNvCxnSpPr/>
      </xdr:nvCxnSpPr>
      <xdr:spPr>
        <a:xfrm>
          <a:off x="13004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39" name="楕円 338"/>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60070</xdr:rowOff>
    </xdr:from>
    <xdr:ext cx="762000" cy="259045"/>
    <xdr:sp macro="" textlink="">
      <xdr:nvSpPr>
        <xdr:cNvPr id="340"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41" name="楕円 34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42" name="テキスト ボックス 34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43543</xdr:rowOff>
    </xdr:from>
    <xdr:to>
      <xdr:col>74</xdr:col>
      <xdr:colOff>31750</xdr:colOff>
      <xdr:row>34</xdr:row>
      <xdr:rowOff>145143</xdr:rowOff>
    </xdr:to>
    <xdr:sp macro="" textlink="">
      <xdr:nvSpPr>
        <xdr:cNvPr id="343" name="楕円 342"/>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155320</xdr:rowOff>
    </xdr:from>
    <xdr:ext cx="762000" cy="259045"/>
    <xdr:sp macro="" textlink="">
      <xdr:nvSpPr>
        <xdr:cNvPr id="344" name="テキスト ボックス 343"/>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32657</xdr:rowOff>
    </xdr:from>
    <xdr:to>
      <xdr:col>69</xdr:col>
      <xdr:colOff>142875</xdr:colOff>
      <xdr:row>34</xdr:row>
      <xdr:rowOff>134257</xdr:rowOff>
    </xdr:to>
    <xdr:sp macro="" textlink="">
      <xdr:nvSpPr>
        <xdr:cNvPr id="345" name="楕円 344"/>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144434</xdr:rowOff>
    </xdr:from>
    <xdr:ext cx="762000" cy="259045"/>
    <xdr:sp macro="" textlink="">
      <xdr:nvSpPr>
        <xdr:cNvPr id="346" name="テキスト ボックス 345"/>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32657</xdr:rowOff>
    </xdr:from>
    <xdr:to>
      <xdr:col>65</xdr:col>
      <xdr:colOff>53975</xdr:colOff>
      <xdr:row>34</xdr:row>
      <xdr:rowOff>134257</xdr:rowOff>
    </xdr:to>
    <xdr:sp macro="" textlink="">
      <xdr:nvSpPr>
        <xdr:cNvPr id="347" name="楕円 346"/>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144434</xdr:rowOff>
    </xdr:from>
    <xdr:ext cx="762000" cy="259045"/>
    <xdr:sp macro="" textlink="">
      <xdr:nvSpPr>
        <xdr:cNvPr id="348" name="テキスト ボックス 347"/>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比較して低い数値で推移しているが、国家戦略特区推進事業やニュータウン中央線整備事業等の大規模事業の進捗に伴い市債残高が増加傾向にあることに加え、据置期間の終了に伴い大規模事業に係る市債の元金償還が開始したこと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今後も公債費の増加が想定されるため、市債の借入額と償還額とのバランスを考慮し、財政の健全性を維持する。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83457</xdr:rowOff>
    </xdr:from>
    <xdr:to>
      <xdr:col>24</xdr:col>
      <xdr:colOff>25400</xdr:colOff>
      <xdr:row>74</xdr:row>
      <xdr:rowOff>159657</xdr:rowOff>
    </xdr:to>
    <xdr:cxnSp macro="">
      <xdr:nvCxnSpPr>
        <xdr:cNvPr id="383" name="直線コネクタ 382"/>
        <xdr:cNvCxnSpPr/>
      </xdr:nvCxnSpPr>
      <xdr:spPr>
        <a:xfrm>
          <a:off x="3987800" y="12770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61685</xdr:rowOff>
    </xdr:from>
    <xdr:to>
      <xdr:col>19</xdr:col>
      <xdr:colOff>187325</xdr:colOff>
      <xdr:row>74</xdr:row>
      <xdr:rowOff>83457</xdr:rowOff>
    </xdr:to>
    <xdr:cxnSp macro="">
      <xdr:nvCxnSpPr>
        <xdr:cNvPr id="386" name="直線コネクタ 385"/>
        <xdr:cNvCxnSpPr/>
      </xdr:nvCxnSpPr>
      <xdr:spPr>
        <a:xfrm>
          <a:off x="3098800" y="12748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61685</xdr:rowOff>
    </xdr:to>
    <xdr:cxnSp macro="">
      <xdr:nvCxnSpPr>
        <xdr:cNvPr id="389" name="直線コネクタ 388"/>
        <xdr:cNvCxnSpPr/>
      </xdr:nvCxnSpPr>
      <xdr:spPr>
        <a:xfrm>
          <a:off x="2209800" y="12738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83457</xdr:rowOff>
    </xdr:to>
    <xdr:cxnSp macro="">
      <xdr:nvCxnSpPr>
        <xdr:cNvPr id="392" name="直線コネクタ 391"/>
        <xdr:cNvCxnSpPr/>
      </xdr:nvCxnSpPr>
      <xdr:spPr>
        <a:xfrm flipV="1">
          <a:off x="1320800" y="12738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402" name="楕円 401"/>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403" name="公債費該当値テキスト"/>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32657</xdr:rowOff>
    </xdr:from>
    <xdr:to>
      <xdr:col>20</xdr:col>
      <xdr:colOff>38100</xdr:colOff>
      <xdr:row>74</xdr:row>
      <xdr:rowOff>134257</xdr:rowOff>
    </xdr:to>
    <xdr:sp macro="" textlink="">
      <xdr:nvSpPr>
        <xdr:cNvPr id="404" name="楕円 403"/>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144434</xdr:rowOff>
    </xdr:from>
    <xdr:ext cx="736600" cy="259045"/>
    <xdr:sp macro="" textlink="">
      <xdr:nvSpPr>
        <xdr:cNvPr id="405" name="テキスト ボックス 404"/>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xdr:rowOff>
    </xdr:from>
    <xdr:to>
      <xdr:col>15</xdr:col>
      <xdr:colOff>149225</xdr:colOff>
      <xdr:row>74</xdr:row>
      <xdr:rowOff>112485</xdr:rowOff>
    </xdr:to>
    <xdr:sp macro="" textlink="">
      <xdr:nvSpPr>
        <xdr:cNvPr id="406" name="楕円 405"/>
        <xdr:cNvSpPr/>
      </xdr:nvSpPr>
      <xdr:spPr>
        <a:xfrm>
          <a:off x="3048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122662</xdr:rowOff>
    </xdr:from>
    <xdr:ext cx="762000" cy="259045"/>
    <xdr:sp macro="" textlink="">
      <xdr:nvSpPr>
        <xdr:cNvPr id="407" name="テキスト ボックス 406"/>
        <xdr:cNvSpPr txBox="1"/>
      </xdr:nvSpPr>
      <xdr:spPr>
        <a:xfrm>
          <a:off x="2717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408" name="楕円 407"/>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409" name="テキスト ボックス 408"/>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32657</xdr:rowOff>
    </xdr:from>
    <xdr:to>
      <xdr:col>6</xdr:col>
      <xdr:colOff>171450</xdr:colOff>
      <xdr:row>74</xdr:row>
      <xdr:rowOff>134257</xdr:rowOff>
    </xdr:to>
    <xdr:sp macro="" textlink="">
      <xdr:nvSpPr>
        <xdr:cNvPr id="410" name="楕円 409"/>
        <xdr:cNvSpPr/>
      </xdr:nvSpPr>
      <xdr:spPr>
        <a:xfrm>
          <a:off x="1270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144434</xdr:rowOff>
    </xdr:from>
    <xdr:ext cx="762000" cy="259045"/>
    <xdr:sp macro="" textlink="">
      <xdr:nvSpPr>
        <xdr:cNvPr id="411" name="テキスト ボックス 410"/>
        <xdr:cNvSpPr txBox="1"/>
      </xdr:nvSpPr>
      <xdr:spPr>
        <a:xfrm>
          <a:off x="939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成田空港が所在することによる騒音対策等の行政需要等により、人件費及び物件費が類似団体の平均を上回っているが、平成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 介護保険特別会計繰出金が増額となったことなどにより、前年度比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73</xdr:row>
      <xdr:rowOff>123190</xdr:rowOff>
    </xdr:to>
    <xdr:cxnSp macro="">
      <xdr:nvCxnSpPr>
        <xdr:cNvPr id="444" name="直線コネクタ 443"/>
        <xdr:cNvCxnSpPr/>
      </xdr:nvCxnSpPr>
      <xdr:spPr>
        <a:xfrm>
          <a:off x="15671800" y="12539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5"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73</xdr:row>
      <xdr:rowOff>92710</xdr:rowOff>
    </xdr:to>
    <xdr:cxnSp macro="">
      <xdr:nvCxnSpPr>
        <xdr:cNvPr id="447" name="直線コネクタ 446"/>
        <xdr:cNvCxnSpPr/>
      </xdr:nvCxnSpPr>
      <xdr:spPr>
        <a:xfrm flipV="1">
          <a:off x="14782800" y="12539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9" name="テキスト ボックス 448"/>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1270</xdr:rowOff>
    </xdr:from>
    <xdr:to>
      <xdr:col>73</xdr:col>
      <xdr:colOff>180975</xdr:colOff>
      <xdr:row>73</xdr:row>
      <xdr:rowOff>92710</xdr:rowOff>
    </xdr:to>
    <xdr:cxnSp macro="">
      <xdr:nvCxnSpPr>
        <xdr:cNvPr id="450" name="直線コネクタ 449"/>
        <xdr:cNvCxnSpPr/>
      </xdr:nvCxnSpPr>
      <xdr:spPr>
        <a:xfrm>
          <a:off x="13893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2" name="テキスト ボックス 451"/>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157480</xdr:rowOff>
    </xdr:from>
    <xdr:to>
      <xdr:col>69</xdr:col>
      <xdr:colOff>92075</xdr:colOff>
      <xdr:row>73</xdr:row>
      <xdr:rowOff>1270</xdr:rowOff>
    </xdr:to>
    <xdr:cxnSp macro="">
      <xdr:nvCxnSpPr>
        <xdr:cNvPr id="453" name="直線コネクタ 452"/>
        <xdr:cNvCxnSpPr/>
      </xdr:nvCxnSpPr>
      <xdr:spPr>
        <a:xfrm>
          <a:off x="13004800" y="12501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72390</xdr:rowOff>
    </xdr:from>
    <xdr:to>
      <xdr:col>82</xdr:col>
      <xdr:colOff>158750</xdr:colOff>
      <xdr:row>74</xdr:row>
      <xdr:rowOff>2540</xdr:rowOff>
    </xdr:to>
    <xdr:sp macro="" textlink="">
      <xdr:nvSpPr>
        <xdr:cNvPr id="463" name="楕円 462"/>
        <xdr:cNvSpPr/>
      </xdr:nvSpPr>
      <xdr:spPr>
        <a:xfrm>
          <a:off x="16459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88917</xdr:rowOff>
    </xdr:from>
    <xdr:ext cx="762000" cy="259045"/>
    <xdr:sp macro="" textlink="">
      <xdr:nvSpPr>
        <xdr:cNvPr id="464" name="公債費以外該当値テキスト"/>
        <xdr:cNvSpPr txBox="1"/>
      </xdr:nvSpPr>
      <xdr:spPr>
        <a:xfrm>
          <a:off x="165989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144780</xdr:rowOff>
    </xdr:from>
    <xdr:to>
      <xdr:col>78</xdr:col>
      <xdr:colOff>120650</xdr:colOff>
      <xdr:row>73</xdr:row>
      <xdr:rowOff>74930</xdr:rowOff>
    </xdr:to>
    <xdr:sp macro="" textlink="">
      <xdr:nvSpPr>
        <xdr:cNvPr id="465" name="楕円 464"/>
        <xdr:cNvSpPr/>
      </xdr:nvSpPr>
      <xdr:spPr>
        <a:xfrm>
          <a:off x="15621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85107</xdr:rowOff>
    </xdr:from>
    <xdr:ext cx="736600" cy="259045"/>
    <xdr:sp macro="" textlink="">
      <xdr:nvSpPr>
        <xdr:cNvPr id="466" name="テキスト ボックス 465"/>
        <xdr:cNvSpPr txBox="1"/>
      </xdr:nvSpPr>
      <xdr:spPr>
        <a:xfrm>
          <a:off x="15290800" y="1225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41910</xdr:rowOff>
    </xdr:from>
    <xdr:to>
      <xdr:col>74</xdr:col>
      <xdr:colOff>31750</xdr:colOff>
      <xdr:row>73</xdr:row>
      <xdr:rowOff>143510</xdr:rowOff>
    </xdr:to>
    <xdr:sp macro="" textlink="">
      <xdr:nvSpPr>
        <xdr:cNvPr id="467" name="楕円 466"/>
        <xdr:cNvSpPr/>
      </xdr:nvSpPr>
      <xdr:spPr>
        <a:xfrm>
          <a:off x="14732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153687</xdr:rowOff>
    </xdr:from>
    <xdr:ext cx="762000" cy="259045"/>
    <xdr:sp macro="" textlink="">
      <xdr:nvSpPr>
        <xdr:cNvPr id="468" name="テキスト ボックス 467"/>
        <xdr:cNvSpPr txBox="1"/>
      </xdr:nvSpPr>
      <xdr:spPr>
        <a:xfrm>
          <a:off x="14401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121920</xdr:rowOff>
    </xdr:from>
    <xdr:to>
      <xdr:col>69</xdr:col>
      <xdr:colOff>142875</xdr:colOff>
      <xdr:row>73</xdr:row>
      <xdr:rowOff>52070</xdr:rowOff>
    </xdr:to>
    <xdr:sp macro="" textlink="">
      <xdr:nvSpPr>
        <xdr:cNvPr id="469" name="楕円 468"/>
        <xdr:cNvSpPr/>
      </xdr:nvSpPr>
      <xdr:spPr>
        <a:xfrm>
          <a:off x="13843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62247</xdr:rowOff>
    </xdr:from>
    <xdr:ext cx="762000" cy="259045"/>
    <xdr:sp macro="" textlink="">
      <xdr:nvSpPr>
        <xdr:cNvPr id="470" name="テキスト ボックス 469"/>
        <xdr:cNvSpPr txBox="1"/>
      </xdr:nvSpPr>
      <xdr:spPr>
        <a:xfrm>
          <a:off x="13512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106680</xdr:rowOff>
    </xdr:from>
    <xdr:to>
      <xdr:col>65</xdr:col>
      <xdr:colOff>53975</xdr:colOff>
      <xdr:row>73</xdr:row>
      <xdr:rowOff>36830</xdr:rowOff>
    </xdr:to>
    <xdr:sp macro="" textlink="">
      <xdr:nvSpPr>
        <xdr:cNvPr id="471" name="楕円 470"/>
        <xdr:cNvSpPr/>
      </xdr:nvSpPr>
      <xdr:spPr>
        <a:xfrm>
          <a:off x="12954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47007</xdr:rowOff>
    </xdr:from>
    <xdr:ext cx="762000" cy="259045"/>
    <xdr:sp macro="" textlink="">
      <xdr:nvSpPr>
        <xdr:cNvPr id="472" name="テキスト ボックス 471"/>
        <xdr:cNvSpPr txBox="1"/>
      </xdr:nvSpPr>
      <xdr:spPr>
        <a:xfrm>
          <a:off x="12623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111858</xdr:rowOff>
    </xdr:from>
    <xdr:to>
      <xdr:col>29</xdr:col>
      <xdr:colOff>127000</xdr:colOff>
      <xdr:row>13</xdr:row>
      <xdr:rowOff>151340</xdr:rowOff>
    </xdr:to>
    <xdr:cxnSp macro="">
      <xdr:nvCxnSpPr>
        <xdr:cNvPr id="52" name="直線コネクタ 51"/>
        <xdr:cNvCxnSpPr/>
      </xdr:nvCxnSpPr>
      <xdr:spPr bwMode="auto">
        <a:xfrm flipV="1">
          <a:off x="5003800" y="2388333"/>
          <a:ext cx="647700" cy="3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151340</xdr:rowOff>
    </xdr:from>
    <xdr:to>
      <xdr:col>26</xdr:col>
      <xdr:colOff>50800</xdr:colOff>
      <xdr:row>13</xdr:row>
      <xdr:rowOff>170412</xdr:rowOff>
    </xdr:to>
    <xdr:cxnSp macro="">
      <xdr:nvCxnSpPr>
        <xdr:cNvPr id="55" name="直線コネクタ 54"/>
        <xdr:cNvCxnSpPr/>
      </xdr:nvCxnSpPr>
      <xdr:spPr bwMode="auto">
        <a:xfrm flipV="1">
          <a:off x="4305300" y="2427815"/>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170412</xdr:rowOff>
    </xdr:from>
    <xdr:to>
      <xdr:col>22</xdr:col>
      <xdr:colOff>114300</xdr:colOff>
      <xdr:row>14</xdr:row>
      <xdr:rowOff>40110</xdr:rowOff>
    </xdr:to>
    <xdr:cxnSp macro="">
      <xdr:nvCxnSpPr>
        <xdr:cNvPr id="58" name="直線コネクタ 57"/>
        <xdr:cNvCxnSpPr/>
      </xdr:nvCxnSpPr>
      <xdr:spPr bwMode="auto">
        <a:xfrm flipV="1">
          <a:off x="3606800" y="2446887"/>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40110</xdr:rowOff>
    </xdr:from>
    <xdr:to>
      <xdr:col>18</xdr:col>
      <xdr:colOff>177800</xdr:colOff>
      <xdr:row>14</xdr:row>
      <xdr:rowOff>64799</xdr:rowOff>
    </xdr:to>
    <xdr:cxnSp macro="">
      <xdr:nvCxnSpPr>
        <xdr:cNvPr id="61" name="直線コネクタ 60"/>
        <xdr:cNvCxnSpPr/>
      </xdr:nvCxnSpPr>
      <xdr:spPr bwMode="auto">
        <a:xfrm flipV="1">
          <a:off x="2908300" y="248803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61058</xdr:rowOff>
    </xdr:from>
    <xdr:to>
      <xdr:col>29</xdr:col>
      <xdr:colOff>177800</xdr:colOff>
      <xdr:row>13</xdr:row>
      <xdr:rowOff>162658</xdr:rowOff>
    </xdr:to>
    <xdr:sp macro="" textlink="">
      <xdr:nvSpPr>
        <xdr:cNvPr id="71" name="楕円 70"/>
        <xdr:cNvSpPr/>
      </xdr:nvSpPr>
      <xdr:spPr bwMode="auto">
        <a:xfrm>
          <a:off x="5600700" y="233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77585</xdr:rowOff>
    </xdr:from>
    <xdr:ext cx="762000" cy="259045"/>
    <xdr:sp macro="" textlink="">
      <xdr:nvSpPr>
        <xdr:cNvPr id="72" name="人口1人当たり決算額の推移該当値テキスト130"/>
        <xdr:cNvSpPr txBox="1"/>
      </xdr:nvSpPr>
      <xdr:spPr>
        <a:xfrm>
          <a:off x="5740400" y="218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100540</xdr:rowOff>
    </xdr:from>
    <xdr:to>
      <xdr:col>26</xdr:col>
      <xdr:colOff>101600</xdr:colOff>
      <xdr:row>14</xdr:row>
      <xdr:rowOff>30690</xdr:rowOff>
    </xdr:to>
    <xdr:sp macro="" textlink="">
      <xdr:nvSpPr>
        <xdr:cNvPr id="73" name="楕円 72"/>
        <xdr:cNvSpPr/>
      </xdr:nvSpPr>
      <xdr:spPr bwMode="auto">
        <a:xfrm>
          <a:off x="49530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40867</xdr:rowOff>
    </xdr:from>
    <xdr:ext cx="736600" cy="259045"/>
    <xdr:sp macro="" textlink="">
      <xdr:nvSpPr>
        <xdr:cNvPr id="74" name="テキスト ボックス 73"/>
        <xdr:cNvSpPr txBox="1"/>
      </xdr:nvSpPr>
      <xdr:spPr>
        <a:xfrm>
          <a:off x="4622800" y="21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119612</xdr:rowOff>
    </xdr:from>
    <xdr:to>
      <xdr:col>22</xdr:col>
      <xdr:colOff>165100</xdr:colOff>
      <xdr:row>14</xdr:row>
      <xdr:rowOff>49762</xdr:rowOff>
    </xdr:to>
    <xdr:sp macro="" textlink="">
      <xdr:nvSpPr>
        <xdr:cNvPr id="75" name="楕円 74"/>
        <xdr:cNvSpPr/>
      </xdr:nvSpPr>
      <xdr:spPr bwMode="auto">
        <a:xfrm>
          <a:off x="42545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59939</xdr:rowOff>
    </xdr:from>
    <xdr:ext cx="762000" cy="259045"/>
    <xdr:sp macro="" textlink="">
      <xdr:nvSpPr>
        <xdr:cNvPr id="76" name="テキスト ボックス 75"/>
        <xdr:cNvSpPr txBox="1"/>
      </xdr:nvSpPr>
      <xdr:spPr>
        <a:xfrm>
          <a:off x="3924300" y="21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160760</xdr:rowOff>
    </xdr:from>
    <xdr:to>
      <xdr:col>19</xdr:col>
      <xdr:colOff>38100</xdr:colOff>
      <xdr:row>14</xdr:row>
      <xdr:rowOff>90910</xdr:rowOff>
    </xdr:to>
    <xdr:sp macro="" textlink="">
      <xdr:nvSpPr>
        <xdr:cNvPr id="77" name="楕円 76"/>
        <xdr:cNvSpPr/>
      </xdr:nvSpPr>
      <xdr:spPr bwMode="auto">
        <a:xfrm>
          <a:off x="35560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101087</xdr:rowOff>
    </xdr:from>
    <xdr:ext cx="762000" cy="259045"/>
    <xdr:sp macro="" textlink="">
      <xdr:nvSpPr>
        <xdr:cNvPr id="78" name="テキスト ボックス 77"/>
        <xdr:cNvSpPr txBox="1"/>
      </xdr:nvSpPr>
      <xdr:spPr>
        <a:xfrm>
          <a:off x="3225800" y="22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13999</xdr:rowOff>
    </xdr:from>
    <xdr:to>
      <xdr:col>15</xdr:col>
      <xdr:colOff>101600</xdr:colOff>
      <xdr:row>14</xdr:row>
      <xdr:rowOff>115599</xdr:rowOff>
    </xdr:to>
    <xdr:sp macro="" textlink="">
      <xdr:nvSpPr>
        <xdr:cNvPr id="79" name="楕円 78"/>
        <xdr:cNvSpPr/>
      </xdr:nvSpPr>
      <xdr:spPr bwMode="auto">
        <a:xfrm>
          <a:off x="2857500" y="246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125776</xdr:rowOff>
    </xdr:from>
    <xdr:ext cx="762000" cy="259045"/>
    <xdr:sp macro="" textlink="">
      <xdr:nvSpPr>
        <xdr:cNvPr id="80" name="テキスト ボックス 79"/>
        <xdr:cNvSpPr txBox="1"/>
      </xdr:nvSpPr>
      <xdr:spPr>
        <a:xfrm>
          <a:off x="2527300" y="223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16292</xdr:rowOff>
    </xdr:from>
    <xdr:to>
      <xdr:col>29</xdr:col>
      <xdr:colOff>127000</xdr:colOff>
      <xdr:row>35</xdr:row>
      <xdr:rowOff>92449</xdr:rowOff>
    </xdr:to>
    <xdr:cxnSp macro="">
      <xdr:nvCxnSpPr>
        <xdr:cNvPr id="115" name="直線コネクタ 114"/>
        <xdr:cNvCxnSpPr/>
      </xdr:nvCxnSpPr>
      <xdr:spPr bwMode="auto">
        <a:xfrm flipV="1">
          <a:off x="5003800" y="6626642"/>
          <a:ext cx="6477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92449</xdr:rowOff>
    </xdr:from>
    <xdr:to>
      <xdr:col>26</xdr:col>
      <xdr:colOff>50800</xdr:colOff>
      <xdr:row>35</xdr:row>
      <xdr:rowOff>154628</xdr:rowOff>
    </xdr:to>
    <xdr:cxnSp macro="">
      <xdr:nvCxnSpPr>
        <xdr:cNvPr id="118" name="直線コネクタ 117"/>
        <xdr:cNvCxnSpPr/>
      </xdr:nvCxnSpPr>
      <xdr:spPr bwMode="auto">
        <a:xfrm flipV="1">
          <a:off x="4305300" y="6702799"/>
          <a:ext cx="6985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142741</xdr:rowOff>
    </xdr:from>
    <xdr:to>
      <xdr:col>22</xdr:col>
      <xdr:colOff>114300</xdr:colOff>
      <xdr:row>35</xdr:row>
      <xdr:rowOff>154628</xdr:rowOff>
    </xdr:to>
    <xdr:cxnSp macro="">
      <xdr:nvCxnSpPr>
        <xdr:cNvPr id="121" name="直線コネクタ 120"/>
        <xdr:cNvCxnSpPr/>
      </xdr:nvCxnSpPr>
      <xdr:spPr bwMode="auto">
        <a:xfrm>
          <a:off x="3606800" y="6753091"/>
          <a:ext cx="698500" cy="1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142741</xdr:rowOff>
    </xdr:from>
    <xdr:to>
      <xdr:col>18</xdr:col>
      <xdr:colOff>177800</xdr:colOff>
      <xdr:row>35</xdr:row>
      <xdr:rowOff>182583</xdr:rowOff>
    </xdr:to>
    <xdr:cxnSp macro="">
      <xdr:nvCxnSpPr>
        <xdr:cNvPr id="124" name="直線コネクタ 123"/>
        <xdr:cNvCxnSpPr/>
      </xdr:nvCxnSpPr>
      <xdr:spPr bwMode="auto">
        <a:xfrm flipV="1">
          <a:off x="2908300" y="6753091"/>
          <a:ext cx="698500" cy="3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308392</xdr:rowOff>
    </xdr:from>
    <xdr:to>
      <xdr:col>29</xdr:col>
      <xdr:colOff>177800</xdr:colOff>
      <xdr:row>35</xdr:row>
      <xdr:rowOff>67092</xdr:rowOff>
    </xdr:to>
    <xdr:sp macro="" textlink="">
      <xdr:nvSpPr>
        <xdr:cNvPr id="134" name="楕円 133"/>
        <xdr:cNvSpPr/>
      </xdr:nvSpPr>
      <xdr:spPr bwMode="auto">
        <a:xfrm>
          <a:off x="5600700" y="657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153469</xdr:rowOff>
    </xdr:from>
    <xdr:ext cx="762000" cy="259045"/>
    <xdr:sp macro="" textlink="">
      <xdr:nvSpPr>
        <xdr:cNvPr id="135" name="人口1人当たり決算額の推移該当値テキスト445"/>
        <xdr:cNvSpPr txBox="1"/>
      </xdr:nvSpPr>
      <xdr:spPr>
        <a:xfrm>
          <a:off x="5740400" y="64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41649</xdr:rowOff>
    </xdr:from>
    <xdr:to>
      <xdr:col>26</xdr:col>
      <xdr:colOff>101600</xdr:colOff>
      <xdr:row>35</xdr:row>
      <xdr:rowOff>143249</xdr:rowOff>
    </xdr:to>
    <xdr:sp macro="" textlink="">
      <xdr:nvSpPr>
        <xdr:cNvPr id="136" name="楕円 135"/>
        <xdr:cNvSpPr/>
      </xdr:nvSpPr>
      <xdr:spPr bwMode="auto">
        <a:xfrm>
          <a:off x="4953000" y="665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153426</xdr:rowOff>
    </xdr:from>
    <xdr:ext cx="736600" cy="259045"/>
    <xdr:sp macro="" textlink="">
      <xdr:nvSpPr>
        <xdr:cNvPr id="137" name="テキスト ボックス 136"/>
        <xdr:cNvSpPr txBox="1"/>
      </xdr:nvSpPr>
      <xdr:spPr>
        <a:xfrm>
          <a:off x="4622800" y="6420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103828</xdr:rowOff>
    </xdr:from>
    <xdr:to>
      <xdr:col>22</xdr:col>
      <xdr:colOff>165100</xdr:colOff>
      <xdr:row>35</xdr:row>
      <xdr:rowOff>205428</xdr:rowOff>
    </xdr:to>
    <xdr:sp macro="" textlink="">
      <xdr:nvSpPr>
        <xdr:cNvPr id="138" name="楕円 137"/>
        <xdr:cNvSpPr/>
      </xdr:nvSpPr>
      <xdr:spPr bwMode="auto">
        <a:xfrm>
          <a:off x="4254500" y="671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190205</xdr:rowOff>
    </xdr:from>
    <xdr:ext cx="762000" cy="259045"/>
    <xdr:sp macro="" textlink="">
      <xdr:nvSpPr>
        <xdr:cNvPr id="139" name="テキスト ボックス 138"/>
        <xdr:cNvSpPr txBox="1"/>
      </xdr:nvSpPr>
      <xdr:spPr>
        <a:xfrm>
          <a:off x="3924300" y="680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91941</xdr:rowOff>
    </xdr:from>
    <xdr:to>
      <xdr:col>19</xdr:col>
      <xdr:colOff>38100</xdr:colOff>
      <xdr:row>35</xdr:row>
      <xdr:rowOff>193541</xdr:rowOff>
    </xdr:to>
    <xdr:sp macro="" textlink="">
      <xdr:nvSpPr>
        <xdr:cNvPr id="140" name="楕円 139"/>
        <xdr:cNvSpPr/>
      </xdr:nvSpPr>
      <xdr:spPr bwMode="auto">
        <a:xfrm>
          <a:off x="3556000" y="670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203718</xdr:rowOff>
    </xdr:from>
    <xdr:ext cx="762000" cy="259045"/>
    <xdr:sp macro="" textlink="">
      <xdr:nvSpPr>
        <xdr:cNvPr id="141" name="テキスト ボックス 140"/>
        <xdr:cNvSpPr txBox="1"/>
      </xdr:nvSpPr>
      <xdr:spPr>
        <a:xfrm>
          <a:off x="3225800" y="647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131783</xdr:rowOff>
    </xdr:from>
    <xdr:to>
      <xdr:col>15</xdr:col>
      <xdr:colOff>101600</xdr:colOff>
      <xdr:row>35</xdr:row>
      <xdr:rowOff>233383</xdr:rowOff>
    </xdr:to>
    <xdr:sp macro="" textlink="">
      <xdr:nvSpPr>
        <xdr:cNvPr id="142" name="楕円 141"/>
        <xdr:cNvSpPr/>
      </xdr:nvSpPr>
      <xdr:spPr bwMode="auto">
        <a:xfrm>
          <a:off x="2857500" y="674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243560</xdr:rowOff>
    </xdr:from>
    <xdr:ext cx="762000" cy="259045"/>
    <xdr:sp macro="" textlink="">
      <xdr:nvSpPr>
        <xdr:cNvPr id="143" name="テキスト ボックス 142"/>
        <xdr:cNvSpPr txBox="1"/>
      </xdr:nvSpPr>
      <xdr:spPr>
        <a:xfrm>
          <a:off x="2527300" y="65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xdr:rowOff>
    </xdr:from>
    <xdr:to>
      <xdr:col>24</xdr:col>
      <xdr:colOff>63500</xdr:colOff>
      <xdr:row>32</xdr:row>
      <xdr:rowOff>30103</xdr:rowOff>
    </xdr:to>
    <xdr:cxnSp macro="">
      <xdr:nvCxnSpPr>
        <xdr:cNvPr id="63" name="直線コネクタ 62"/>
        <xdr:cNvCxnSpPr/>
      </xdr:nvCxnSpPr>
      <xdr:spPr>
        <a:xfrm flipV="1">
          <a:off x="3797300" y="5486556"/>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30103</xdr:rowOff>
    </xdr:from>
    <xdr:to>
      <xdr:col>19</xdr:col>
      <xdr:colOff>177800</xdr:colOff>
      <xdr:row>32</xdr:row>
      <xdr:rowOff>48978</xdr:rowOff>
    </xdr:to>
    <xdr:cxnSp macro="">
      <xdr:nvCxnSpPr>
        <xdr:cNvPr id="66" name="直線コネクタ 65"/>
        <xdr:cNvCxnSpPr/>
      </xdr:nvCxnSpPr>
      <xdr:spPr>
        <a:xfrm flipV="1">
          <a:off x="2908300" y="5516503"/>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48978</xdr:rowOff>
    </xdr:from>
    <xdr:to>
      <xdr:col>15</xdr:col>
      <xdr:colOff>50800</xdr:colOff>
      <xdr:row>32</xdr:row>
      <xdr:rowOff>79317</xdr:rowOff>
    </xdr:to>
    <xdr:cxnSp macro="">
      <xdr:nvCxnSpPr>
        <xdr:cNvPr id="69" name="直線コネクタ 68"/>
        <xdr:cNvCxnSpPr/>
      </xdr:nvCxnSpPr>
      <xdr:spPr>
        <a:xfrm flipV="1">
          <a:off x="2019300" y="5535378"/>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79317</xdr:rowOff>
    </xdr:from>
    <xdr:to>
      <xdr:col>10</xdr:col>
      <xdr:colOff>114300</xdr:colOff>
      <xdr:row>32</xdr:row>
      <xdr:rowOff>121379</xdr:rowOff>
    </xdr:to>
    <xdr:cxnSp macro="">
      <xdr:nvCxnSpPr>
        <xdr:cNvPr id="72" name="直線コネクタ 71"/>
        <xdr:cNvCxnSpPr/>
      </xdr:nvCxnSpPr>
      <xdr:spPr>
        <a:xfrm flipV="1">
          <a:off x="1130300" y="55657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120806</xdr:rowOff>
    </xdr:from>
    <xdr:to>
      <xdr:col>24</xdr:col>
      <xdr:colOff>114300</xdr:colOff>
      <xdr:row>32</xdr:row>
      <xdr:rowOff>50956</xdr:rowOff>
    </xdr:to>
    <xdr:sp macro="" textlink="">
      <xdr:nvSpPr>
        <xdr:cNvPr id="82" name="楕円 81"/>
        <xdr:cNvSpPr/>
      </xdr:nvSpPr>
      <xdr:spPr>
        <a:xfrm>
          <a:off x="4584700" y="5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143683</xdr:rowOff>
    </xdr:from>
    <xdr:ext cx="534377" cy="259045"/>
    <xdr:sp macro="" textlink="">
      <xdr:nvSpPr>
        <xdr:cNvPr id="83" name="人件費該当値テキスト"/>
        <xdr:cNvSpPr txBox="1"/>
      </xdr:nvSpPr>
      <xdr:spPr>
        <a:xfrm>
          <a:off x="4686300" y="5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150753</xdr:rowOff>
    </xdr:from>
    <xdr:to>
      <xdr:col>20</xdr:col>
      <xdr:colOff>38100</xdr:colOff>
      <xdr:row>32</xdr:row>
      <xdr:rowOff>80903</xdr:rowOff>
    </xdr:to>
    <xdr:sp macro="" textlink="">
      <xdr:nvSpPr>
        <xdr:cNvPr id="84" name="楕円 83"/>
        <xdr:cNvSpPr/>
      </xdr:nvSpPr>
      <xdr:spPr>
        <a:xfrm>
          <a:off x="3746500" y="54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97430</xdr:rowOff>
    </xdr:from>
    <xdr:ext cx="534377" cy="259045"/>
    <xdr:sp macro="" textlink="">
      <xdr:nvSpPr>
        <xdr:cNvPr id="85" name="テキスト ボックス 84"/>
        <xdr:cNvSpPr txBox="1"/>
      </xdr:nvSpPr>
      <xdr:spPr>
        <a:xfrm>
          <a:off x="3530111" y="52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169628</xdr:rowOff>
    </xdr:from>
    <xdr:to>
      <xdr:col>15</xdr:col>
      <xdr:colOff>101600</xdr:colOff>
      <xdr:row>32</xdr:row>
      <xdr:rowOff>99778</xdr:rowOff>
    </xdr:to>
    <xdr:sp macro="" textlink="">
      <xdr:nvSpPr>
        <xdr:cNvPr id="86" name="楕円 85"/>
        <xdr:cNvSpPr/>
      </xdr:nvSpPr>
      <xdr:spPr>
        <a:xfrm>
          <a:off x="28575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116305</xdr:rowOff>
    </xdr:from>
    <xdr:ext cx="534377" cy="259045"/>
    <xdr:sp macro="" textlink="">
      <xdr:nvSpPr>
        <xdr:cNvPr id="87" name="テキスト ボックス 86"/>
        <xdr:cNvSpPr txBox="1"/>
      </xdr:nvSpPr>
      <xdr:spPr>
        <a:xfrm>
          <a:off x="2641111" y="52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28517</xdr:rowOff>
    </xdr:from>
    <xdr:to>
      <xdr:col>10</xdr:col>
      <xdr:colOff>165100</xdr:colOff>
      <xdr:row>32</xdr:row>
      <xdr:rowOff>130117</xdr:rowOff>
    </xdr:to>
    <xdr:sp macro="" textlink="">
      <xdr:nvSpPr>
        <xdr:cNvPr id="88" name="楕円 87"/>
        <xdr:cNvSpPr/>
      </xdr:nvSpPr>
      <xdr:spPr>
        <a:xfrm>
          <a:off x="1968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146644</xdr:rowOff>
    </xdr:from>
    <xdr:ext cx="534377" cy="259045"/>
    <xdr:sp macro="" textlink="">
      <xdr:nvSpPr>
        <xdr:cNvPr id="89" name="テキスト ボックス 88"/>
        <xdr:cNvSpPr txBox="1"/>
      </xdr:nvSpPr>
      <xdr:spPr>
        <a:xfrm>
          <a:off x="1752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70579</xdr:rowOff>
    </xdr:from>
    <xdr:to>
      <xdr:col>6</xdr:col>
      <xdr:colOff>38100</xdr:colOff>
      <xdr:row>33</xdr:row>
      <xdr:rowOff>729</xdr:rowOff>
    </xdr:to>
    <xdr:sp macro="" textlink="">
      <xdr:nvSpPr>
        <xdr:cNvPr id="90" name="楕円 89"/>
        <xdr:cNvSpPr/>
      </xdr:nvSpPr>
      <xdr:spPr>
        <a:xfrm>
          <a:off x="1079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17256</xdr:rowOff>
    </xdr:from>
    <xdr:ext cx="534377" cy="259045"/>
    <xdr:sp macro="" textlink="">
      <xdr:nvSpPr>
        <xdr:cNvPr id="91" name="テキスト ボックス 90"/>
        <xdr:cNvSpPr txBox="1"/>
      </xdr:nvSpPr>
      <xdr:spPr>
        <a:xfrm>
          <a:off x="863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104953</xdr:rowOff>
    </xdr:from>
    <xdr:to>
      <xdr:col>24</xdr:col>
      <xdr:colOff>63500</xdr:colOff>
      <xdr:row>51</xdr:row>
      <xdr:rowOff>109362</xdr:rowOff>
    </xdr:to>
    <xdr:cxnSp macro="">
      <xdr:nvCxnSpPr>
        <xdr:cNvPr id="123" name="直線コネクタ 122"/>
        <xdr:cNvCxnSpPr/>
      </xdr:nvCxnSpPr>
      <xdr:spPr>
        <a:xfrm>
          <a:off x="3797300" y="884890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8712</xdr:rowOff>
    </xdr:from>
    <xdr:to>
      <xdr:col>19</xdr:col>
      <xdr:colOff>177800</xdr:colOff>
      <xdr:row>51</xdr:row>
      <xdr:rowOff>104953</xdr:rowOff>
    </xdr:to>
    <xdr:cxnSp macro="">
      <xdr:nvCxnSpPr>
        <xdr:cNvPr id="126" name="直線コネクタ 125"/>
        <xdr:cNvCxnSpPr/>
      </xdr:nvCxnSpPr>
      <xdr:spPr>
        <a:xfrm>
          <a:off x="2908300" y="8752662"/>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8712</xdr:rowOff>
    </xdr:from>
    <xdr:to>
      <xdr:col>15</xdr:col>
      <xdr:colOff>50800</xdr:colOff>
      <xdr:row>51</xdr:row>
      <xdr:rowOff>77292</xdr:rowOff>
    </xdr:to>
    <xdr:cxnSp macro="">
      <xdr:nvCxnSpPr>
        <xdr:cNvPr id="129" name="直線コネクタ 128"/>
        <xdr:cNvCxnSpPr/>
      </xdr:nvCxnSpPr>
      <xdr:spPr>
        <a:xfrm flipV="1">
          <a:off x="2019300" y="875266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77292</xdr:rowOff>
    </xdr:from>
    <xdr:to>
      <xdr:col>10</xdr:col>
      <xdr:colOff>114300</xdr:colOff>
      <xdr:row>51</xdr:row>
      <xdr:rowOff>149268</xdr:rowOff>
    </xdr:to>
    <xdr:cxnSp macro="">
      <xdr:nvCxnSpPr>
        <xdr:cNvPr id="132" name="直線コネクタ 131"/>
        <xdr:cNvCxnSpPr/>
      </xdr:nvCxnSpPr>
      <xdr:spPr>
        <a:xfrm flipV="1">
          <a:off x="1130300" y="8821242"/>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58562</xdr:rowOff>
    </xdr:from>
    <xdr:to>
      <xdr:col>24</xdr:col>
      <xdr:colOff>114300</xdr:colOff>
      <xdr:row>51</xdr:row>
      <xdr:rowOff>160162</xdr:rowOff>
    </xdr:to>
    <xdr:sp macro="" textlink="">
      <xdr:nvSpPr>
        <xdr:cNvPr id="142" name="楕円 141"/>
        <xdr:cNvSpPr/>
      </xdr:nvSpPr>
      <xdr:spPr>
        <a:xfrm>
          <a:off x="4584700" y="8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81439</xdr:rowOff>
    </xdr:from>
    <xdr:ext cx="534377" cy="259045"/>
    <xdr:sp macro="" textlink="">
      <xdr:nvSpPr>
        <xdr:cNvPr id="143" name="物件費該当値テキスト"/>
        <xdr:cNvSpPr txBox="1"/>
      </xdr:nvSpPr>
      <xdr:spPr>
        <a:xfrm>
          <a:off x="4686300" y="8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54153</xdr:rowOff>
    </xdr:from>
    <xdr:to>
      <xdr:col>20</xdr:col>
      <xdr:colOff>38100</xdr:colOff>
      <xdr:row>51</xdr:row>
      <xdr:rowOff>155753</xdr:rowOff>
    </xdr:to>
    <xdr:sp macro="" textlink="">
      <xdr:nvSpPr>
        <xdr:cNvPr id="144" name="楕円 143"/>
        <xdr:cNvSpPr/>
      </xdr:nvSpPr>
      <xdr:spPr>
        <a:xfrm>
          <a:off x="3746500" y="8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830</xdr:rowOff>
    </xdr:from>
    <xdr:ext cx="534377" cy="259045"/>
    <xdr:sp macro="" textlink="">
      <xdr:nvSpPr>
        <xdr:cNvPr id="145" name="テキスト ボックス 144"/>
        <xdr:cNvSpPr txBox="1"/>
      </xdr:nvSpPr>
      <xdr:spPr>
        <a:xfrm>
          <a:off x="3530111" y="85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129362</xdr:rowOff>
    </xdr:from>
    <xdr:to>
      <xdr:col>15</xdr:col>
      <xdr:colOff>101600</xdr:colOff>
      <xdr:row>51</xdr:row>
      <xdr:rowOff>59512</xdr:rowOff>
    </xdr:to>
    <xdr:sp macro="" textlink="">
      <xdr:nvSpPr>
        <xdr:cNvPr id="146" name="楕円 145"/>
        <xdr:cNvSpPr/>
      </xdr:nvSpPr>
      <xdr:spPr>
        <a:xfrm>
          <a:off x="28575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76039</xdr:rowOff>
    </xdr:from>
    <xdr:ext cx="534377" cy="259045"/>
    <xdr:sp macro="" textlink="">
      <xdr:nvSpPr>
        <xdr:cNvPr id="147" name="テキスト ボックス 146"/>
        <xdr:cNvSpPr txBox="1"/>
      </xdr:nvSpPr>
      <xdr:spPr>
        <a:xfrm>
          <a:off x="2641111" y="847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26492</xdr:rowOff>
    </xdr:from>
    <xdr:to>
      <xdr:col>10</xdr:col>
      <xdr:colOff>165100</xdr:colOff>
      <xdr:row>51</xdr:row>
      <xdr:rowOff>128092</xdr:rowOff>
    </xdr:to>
    <xdr:sp macro="" textlink="">
      <xdr:nvSpPr>
        <xdr:cNvPr id="148" name="楕円 147"/>
        <xdr:cNvSpPr/>
      </xdr:nvSpPr>
      <xdr:spPr>
        <a:xfrm>
          <a:off x="1968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144619</xdr:rowOff>
    </xdr:from>
    <xdr:ext cx="534377" cy="259045"/>
    <xdr:sp macro="" textlink="">
      <xdr:nvSpPr>
        <xdr:cNvPr id="149" name="テキスト ボックス 148"/>
        <xdr:cNvSpPr txBox="1"/>
      </xdr:nvSpPr>
      <xdr:spPr>
        <a:xfrm>
          <a:off x="1752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98468</xdr:rowOff>
    </xdr:from>
    <xdr:to>
      <xdr:col>6</xdr:col>
      <xdr:colOff>38100</xdr:colOff>
      <xdr:row>52</xdr:row>
      <xdr:rowOff>28618</xdr:rowOff>
    </xdr:to>
    <xdr:sp macro="" textlink="">
      <xdr:nvSpPr>
        <xdr:cNvPr id="150" name="楕円 149"/>
        <xdr:cNvSpPr/>
      </xdr:nvSpPr>
      <xdr:spPr>
        <a:xfrm>
          <a:off x="1079500" y="8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45145</xdr:rowOff>
    </xdr:from>
    <xdr:ext cx="534377" cy="259045"/>
    <xdr:sp macro="" textlink="">
      <xdr:nvSpPr>
        <xdr:cNvPr id="151" name="テキスト ボックス 150"/>
        <xdr:cNvSpPr txBox="1"/>
      </xdr:nvSpPr>
      <xdr:spPr>
        <a:xfrm>
          <a:off x="863111" y="8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26163</xdr:rowOff>
    </xdr:from>
    <xdr:to>
      <xdr:col>24</xdr:col>
      <xdr:colOff>63500</xdr:colOff>
      <xdr:row>77</xdr:row>
      <xdr:rowOff>38658</xdr:rowOff>
    </xdr:to>
    <xdr:cxnSp macro="">
      <xdr:nvCxnSpPr>
        <xdr:cNvPr id="180" name="直線コネクタ 179"/>
        <xdr:cNvCxnSpPr/>
      </xdr:nvCxnSpPr>
      <xdr:spPr>
        <a:xfrm flipV="1">
          <a:off x="3797300" y="13227813"/>
          <a:ext cx="8382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37134</xdr:rowOff>
    </xdr:from>
    <xdr:to>
      <xdr:col>19</xdr:col>
      <xdr:colOff>177800</xdr:colOff>
      <xdr:row>77</xdr:row>
      <xdr:rowOff>38658</xdr:rowOff>
    </xdr:to>
    <xdr:cxnSp macro="">
      <xdr:nvCxnSpPr>
        <xdr:cNvPr id="183" name="直線コネクタ 182"/>
        <xdr:cNvCxnSpPr/>
      </xdr:nvCxnSpPr>
      <xdr:spPr>
        <a:xfrm>
          <a:off x="2908300" y="1323878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37134</xdr:rowOff>
    </xdr:from>
    <xdr:to>
      <xdr:col>15</xdr:col>
      <xdr:colOff>50800</xdr:colOff>
      <xdr:row>77</xdr:row>
      <xdr:rowOff>58623</xdr:rowOff>
    </xdr:to>
    <xdr:cxnSp macro="">
      <xdr:nvCxnSpPr>
        <xdr:cNvPr id="186" name="直線コネクタ 185"/>
        <xdr:cNvCxnSpPr/>
      </xdr:nvCxnSpPr>
      <xdr:spPr>
        <a:xfrm flipV="1">
          <a:off x="2019300" y="13238784"/>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36449</xdr:rowOff>
    </xdr:from>
    <xdr:to>
      <xdr:col>10</xdr:col>
      <xdr:colOff>114300</xdr:colOff>
      <xdr:row>77</xdr:row>
      <xdr:rowOff>58623</xdr:rowOff>
    </xdr:to>
    <xdr:cxnSp macro="">
      <xdr:nvCxnSpPr>
        <xdr:cNvPr id="189" name="直線コネクタ 188"/>
        <xdr:cNvCxnSpPr/>
      </xdr:nvCxnSpPr>
      <xdr:spPr>
        <a:xfrm>
          <a:off x="1130300" y="13238099"/>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119676</xdr:rowOff>
    </xdr:from>
    <xdr:ext cx="469744" cy="259045"/>
    <xdr:sp macro="" textlink="">
      <xdr:nvSpPr>
        <xdr:cNvPr id="191" name="テキスト ボックス 190"/>
        <xdr:cNvSpPr txBox="1"/>
      </xdr:nvSpPr>
      <xdr:spPr>
        <a:xfrm>
          <a:off x="1784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93" name="テキスト ボックス 192"/>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146813</xdr:rowOff>
    </xdr:from>
    <xdr:to>
      <xdr:col>24</xdr:col>
      <xdr:colOff>114300</xdr:colOff>
      <xdr:row>77</xdr:row>
      <xdr:rowOff>76963</xdr:rowOff>
    </xdr:to>
    <xdr:sp macro="" textlink="">
      <xdr:nvSpPr>
        <xdr:cNvPr id="199" name="楕円 198"/>
        <xdr:cNvSpPr/>
      </xdr:nvSpPr>
      <xdr:spPr>
        <a:xfrm>
          <a:off x="4584700" y="131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125240</xdr:rowOff>
    </xdr:from>
    <xdr:ext cx="469744" cy="259045"/>
    <xdr:sp macro="" textlink="">
      <xdr:nvSpPr>
        <xdr:cNvPr id="200" name="維持補修費該当値テキスト"/>
        <xdr:cNvSpPr txBox="1"/>
      </xdr:nvSpPr>
      <xdr:spPr>
        <a:xfrm>
          <a:off x="4686300" y="131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159308</xdr:rowOff>
    </xdr:from>
    <xdr:to>
      <xdr:col>20</xdr:col>
      <xdr:colOff>38100</xdr:colOff>
      <xdr:row>77</xdr:row>
      <xdr:rowOff>89458</xdr:rowOff>
    </xdr:to>
    <xdr:sp macro="" textlink="">
      <xdr:nvSpPr>
        <xdr:cNvPr id="201" name="楕円 200"/>
        <xdr:cNvSpPr/>
      </xdr:nvSpPr>
      <xdr:spPr>
        <a:xfrm>
          <a:off x="3746500" y="131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80585</xdr:rowOff>
    </xdr:from>
    <xdr:ext cx="469744" cy="259045"/>
    <xdr:sp macro="" textlink="">
      <xdr:nvSpPr>
        <xdr:cNvPr id="202" name="テキスト ボックス 201"/>
        <xdr:cNvSpPr txBox="1"/>
      </xdr:nvSpPr>
      <xdr:spPr>
        <a:xfrm>
          <a:off x="3562428" y="132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157784</xdr:rowOff>
    </xdr:from>
    <xdr:to>
      <xdr:col>15</xdr:col>
      <xdr:colOff>101600</xdr:colOff>
      <xdr:row>77</xdr:row>
      <xdr:rowOff>87934</xdr:rowOff>
    </xdr:to>
    <xdr:sp macro="" textlink="">
      <xdr:nvSpPr>
        <xdr:cNvPr id="203" name="楕円 202"/>
        <xdr:cNvSpPr/>
      </xdr:nvSpPr>
      <xdr:spPr>
        <a:xfrm>
          <a:off x="2857500" y="131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79061</xdr:rowOff>
    </xdr:from>
    <xdr:ext cx="469744" cy="259045"/>
    <xdr:sp macro="" textlink="">
      <xdr:nvSpPr>
        <xdr:cNvPr id="204" name="テキスト ボックス 203"/>
        <xdr:cNvSpPr txBox="1"/>
      </xdr:nvSpPr>
      <xdr:spPr>
        <a:xfrm>
          <a:off x="2673428" y="132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7823</xdr:rowOff>
    </xdr:from>
    <xdr:to>
      <xdr:col>10</xdr:col>
      <xdr:colOff>165100</xdr:colOff>
      <xdr:row>77</xdr:row>
      <xdr:rowOff>109423</xdr:rowOff>
    </xdr:to>
    <xdr:sp macro="" textlink="">
      <xdr:nvSpPr>
        <xdr:cNvPr id="205" name="楕円 204"/>
        <xdr:cNvSpPr/>
      </xdr:nvSpPr>
      <xdr:spPr>
        <a:xfrm>
          <a:off x="1968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125950</xdr:rowOff>
    </xdr:from>
    <xdr:ext cx="469744" cy="259045"/>
    <xdr:sp macro="" textlink="">
      <xdr:nvSpPr>
        <xdr:cNvPr id="206" name="テキスト ボックス 205"/>
        <xdr:cNvSpPr txBox="1"/>
      </xdr:nvSpPr>
      <xdr:spPr>
        <a:xfrm>
          <a:off x="1784428" y="129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157099</xdr:rowOff>
    </xdr:from>
    <xdr:to>
      <xdr:col>6</xdr:col>
      <xdr:colOff>38100</xdr:colOff>
      <xdr:row>77</xdr:row>
      <xdr:rowOff>87249</xdr:rowOff>
    </xdr:to>
    <xdr:sp macro="" textlink="">
      <xdr:nvSpPr>
        <xdr:cNvPr id="207" name="楕円 206"/>
        <xdr:cNvSpPr/>
      </xdr:nvSpPr>
      <xdr:spPr>
        <a:xfrm>
          <a:off x="1079500" y="131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103776</xdr:rowOff>
    </xdr:from>
    <xdr:ext cx="469744" cy="259045"/>
    <xdr:sp macro="" textlink="">
      <xdr:nvSpPr>
        <xdr:cNvPr id="208" name="テキスト ボックス 207"/>
        <xdr:cNvSpPr txBox="1"/>
      </xdr:nvSpPr>
      <xdr:spPr>
        <a:xfrm>
          <a:off x="895428" y="129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102908</xdr:rowOff>
    </xdr:from>
    <xdr:to>
      <xdr:col>24</xdr:col>
      <xdr:colOff>63500</xdr:colOff>
      <xdr:row>97</xdr:row>
      <xdr:rowOff>113691</xdr:rowOff>
    </xdr:to>
    <xdr:cxnSp macro="">
      <xdr:nvCxnSpPr>
        <xdr:cNvPr id="238" name="直線コネクタ 237"/>
        <xdr:cNvCxnSpPr/>
      </xdr:nvCxnSpPr>
      <xdr:spPr>
        <a:xfrm flipV="1">
          <a:off x="3797300" y="16733558"/>
          <a:ext cx="8382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113691</xdr:rowOff>
    </xdr:from>
    <xdr:to>
      <xdr:col>19</xdr:col>
      <xdr:colOff>177800</xdr:colOff>
      <xdr:row>97</xdr:row>
      <xdr:rowOff>117830</xdr:rowOff>
    </xdr:to>
    <xdr:cxnSp macro="">
      <xdr:nvCxnSpPr>
        <xdr:cNvPr id="241" name="直線コネクタ 240"/>
        <xdr:cNvCxnSpPr/>
      </xdr:nvCxnSpPr>
      <xdr:spPr>
        <a:xfrm flipV="1">
          <a:off x="2908300" y="16744341"/>
          <a:ext cx="8890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117830</xdr:rowOff>
    </xdr:from>
    <xdr:to>
      <xdr:col>15</xdr:col>
      <xdr:colOff>50800</xdr:colOff>
      <xdr:row>97</xdr:row>
      <xdr:rowOff>162331</xdr:rowOff>
    </xdr:to>
    <xdr:cxnSp macro="">
      <xdr:nvCxnSpPr>
        <xdr:cNvPr id="244" name="直線コネクタ 243"/>
        <xdr:cNvCxnSpPr/>
      </xdr:nvCxnSpPr>
      <xdr:spPr>
        <a:xfrm flipV="1">
          <a:off x="2019300" y="1674848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162331</xdr:rowOff>
    </xdr:from>
    <xdr:to>
      <xdr:col>10</xdr:col>
      <xdr:colOff>114300</xdr:colOff>
      <xdr:row>97</xdr:row>
      <xdr:rowOff>169430</xdr:rowOff>
    </xdr:to>
    <xdr:cxnSp macro="">
      <xdr:nvCxnSpPr>
        <xdr:cNvPr id="247" name="直線コネクタ 246"/>
        <xdr:cNvCxnSpPr/>
      </xdr:nvCxnSpPr>
      <xdr:spPr>
        <a:xfrm flipV="1">
          <a:off x="1130300" y="16792981"/>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51" name="テキスト ボックス 250"/>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52108</xdr:rowOff>
    </xdr:from>
    <xdr:to>
      <xdr:col>24</xdr:col>
      <xdr:colOff>114300</xdr:colOff>
      <xdr:row>97</xdr:row>
      <xdr:rowOff>153708</xdr:rowOff>
    </xdr:to>
    <xdr:sp macro="" textlink="">
      <xdr:nvSpPr>
        <xdr:cNvPr id="257" name="楕円 256"/>
        <xdr:cNvSpPr/>
      </xdr:nvSpPr>
      <xdr:spPr>
        <a:xfrm>
          <a:off x="4584700" y="166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138485</xdr:rowOff>
    </xdr:from>
    <xdr:ext cx="534377" cy="259045"/>
    <xdr:sp macro="" textlink="">
      <xdr:nvSpPr>
        <xdr:cNvPr id="258" name="扶助費該当値テキスト"/>
        <xdr:cNvSpPr txBox="1"/>
      </xdr:nvSpPr>
      <xdr:spPr>
        <a:xfrm>
          <a:off x="4686300" y="165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62891</xdr:rowOff>
    </xdr:from>
    <xdr:to>
      <xdr:col>20</xdr:col>
      <xdr:colOff>38100</xdr:colOff>
      <xdr:row>97</xdr:row>
      <xdr:rowOff>164491</xdr:rowOff>
    </xdr:to>
    <xdr:sp macro="" textlink="">
      <xdr:nvSpPr>
        <xdr:cNvPr id="259" name="楕円 258"/>
        <xdr:cNvSpPr/>
      </xdr:nvSpPr>
      <xdr:spPr>
        <a:xfrm>
          <a:off x="3746500" y="166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155618</xdr:rowOff>
    </xdr:from>
    <xdr:ext cx="534377" cy="259045"/>
    <xdr:sp macro="" textlink="">
      <xdr:nvSpPr>
        <xdr:cNvPr id="260" name="テキスト ボックス 259"/>
        <xdr:cNvSpPr txBox="1"/>
      </xdr:nvSpPr>
      <xdr:spPr>
        <a:xfrm>
          <a:off x="3530111" y="167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67030</xdr:rowOff>
    </xdr:from>
    <xdr:to>
      <xdr:col>15</xdr:col>
      <xdr:colOff>101600</xdr:colOff>
      <xdr:row>97</xdr:row>
      <xdr:rowOff>168630</xdr:rowOff>
    </xdr:to>
    <xdr:sp macro="" textlink="">
      <xdr:nvSpPr>
        <xdr:cNvPr id="261" name="楕円 260"/>
        <xdr:cNvSpPr/>
      </xdr:nvSpPr>
      <xdr:spPr>
        <a:xfrm>
          <a:off x="28575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159757</xdr:rowOff>
    </xdr:from>
    <xdr:ext cx="534377" cy="259045"/>
    <xdr:sp macro="" textlink="">
      <xdr:nvSpPr>
        <xdr:cNvPr id="262" name="テキスト ボックス 261"/>
        <xdr:cNvSpPr txBox="1"/>
      </xdr:nvSpPr>
      <xdr:spPr>
        <a:xfrm>
          <a:off x="2641111"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111531</xdr:rowOff>
    </xdr:from>
    <xdr:to>
      <xdr:col>10</xdr:col>
      <xdr:colOff>165100</xdr:colOff>
      <xdr:row>98</xdr:row>
      <xdr:rowOff>41681</xdr:rowOff>
    </xdr:to>
    <xdr:sp macro="" textlink="">
      <xdr:nvSpPr>
        <xdr:cNvPr id="263" name="楕円 262"/>
        <xdr:cNvSpPr/>
      </xdr:nvSpPr>
      <xdr:spPr>
        <a:xfrm>
          <a:off x="1968500" y="167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32808</xdr:rowOff>
    </xdr:from>
    <xdr:ext cx="534377" cy="259045"/>
    <xdr:sp macro="" textlink="">
      <xdr:nvSpPr>
        <xdr:cNvPr id="264" name="テキスト ボックス 263"/>
        <xdr:cNvSpPr txBox="1"/>
      </xdr:nvSpPr>
      <xdr:spPr>
        <a:xfrm>
          <a:off x="1752111" y="168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118630</xdr:rowOff>
    </xdr:from>
    <xdr:to>
      <xdr:col>6</xdr:col>
      <xdr:colOff>38100</xdr:colOff>
      <xdr:row>98</xdr:row>
      <xdr:rowOff>48780</xdr:rowOff>
    </xdr:to>
    <xdr:sp macro="" textlink="">
      <xdr:nvSpPr>
        <xdr:cNvPr id="265" name="楕円 264"/>
        <xdr:cNvSpPr/>
      </xdr:nvSpPr>
      <xdr:spPr>
        <a:xfrm>
          <a:off x="1079500" y="16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39907</xdr:rowOff>
    </xdr:from>
    <xdr:ext cx="534377" cy="259045"/>
    <xdr:sp macro="" textlink="">
      <xdr:nvSpPr>
        <xdr:cNvPr id="266" name="テキスト ボックス 265"/>
        <xdr:cNvSpPr txBox="1"/>
      </xdr:nvSpPr>
      <xdr:spPr>
        <a:xfrm>
          <a:off x="863111" y="168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59861</xdr:rowOff>
    </xdr:from>
    <xdr:to>
      <xdr:col>55</xdr:col>
      <xdr:colOff>0</xdr:colOff>
      <xdr:row>38</xdr:row>
      <xdr:rowOff>81979</xdr:rowOff>
    </xdr:to>
    <xdr:cxnSp macro="">
      <xdr:nvCxnSpPr>
        <xdr:cNvPr id="296" name="直線コネクタ 295"/>
        <xdr:cNvCxnSpPr/>
      </xdr:nvCxnSpPr>
      <xdr:spPr>
        <a:xfrm flipV="1">
          <a:off x="9639300" y="6574961"/>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16028</xdr:rowOff>
    </xdr:from>
    <xdr:to>
      <xdr:col>50</xdr:col>
      <xdr:colOff>114300</xdr:colOff>
      <xdr:row>38</xdr:row>
      <xdr:rowOff>81979</xdr:rowOff>
    </xdr:to>
    <xdr:cxnSp macro="">
      <xdr:nvCxnSpPr>
        <xdr:cNvPr id="299" name="直線コネクタ 298"/>
        <xdr:cNvCxnSpPr/>
      </xdr:nvCxnSpPr>
      <xdr:spPr>
        <a:xfrm>
          <a:off x="8750300" y="653112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16028</xdr:rowOff>
    </xdr:from>
    <xdr:to>
      <xdr:col>45</xdr:col>
      <xdr:colOff>177800</xdr:colOff>
      <xdr:row>38</xdr:row>
      <xdr:rowOff>27610</xdr:rowOff>
    </xdr:to>
    <xdr:cxnSp macro="">
      <xdr:nvCxnSpPr>
        <xdr:cNvPr id="302" name="直線コネクタ 301"/>
        <xdr:cNvCxnSpPr/>
      </xdr:nvCxnSpPr>
      <xdr:spPr>
        <a:xfrm flipV="1">
          <a:off x="7861300" y="65311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27610</xdr:rowOff>
    </xdr:from>
    <xdr:to>
      <xdr:col>41</xdr:col>
      <xdr:colOff>50800</xdr:colOff>
      <xdr:row>38</xdr:row>
      <xdr:rowOff>46774</xdr:rowOff>
    </xdr:to>
    <xdr:cxnSp macro="">
      <xdr:nvCxnSpPr>
        <xdr:cNvPr id="305" name="直線コネクタ 304"/>
        <xdr:cNvCxnSpPr/>
      </xdr:nvCxnSpPr>
      <xdr:spPr>
        <a:xfrm flipV="1">
          <a:off x="6972300" y="6542710"/>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9061</xdr:rowOff>
    </xdr:from>
    <xdr:to>
      <xdr:col>55</xdr:col>
      <xdr:colOff>50800</xdr:colOff>
      <xdr:row>38</xdr:row>
      <xdr:rowOff>110661</xdr:rowOff>
    </xdr:to>
    <xdr:sp macro="" textlink="">
      <xdr:nvSpPr>
        <xdr:cNvPr id="315" name="楕円 314"/>
        <xdr:cNvSpPr/>
      </xdr:nvSpPr>
      <xdr:spPr>
        <a:xfrm>
          <a:off x="10426700" y="6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158938</xdr:rowOff>
    </xdr:from>
    <xdr:ext cx="534377" cy="259045"/>
    <xdr:sp macro="" textlink="">
      <xdr:nvSpPr>
        <xdr:cNvPr id="316" name="補助費等該当値テキスト"/>
        <xdr:cNvSpPr txBox="1"/>
      </xdr:nvSpPr>
      <xdr:spPr>
        <a:xfrm>
          <a:off x="10528300" y="65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31179</xdr:rowOff>
    </xdr:from>
    <xdr:to>
      <xdr:col>50</xdr:col>
      <xdr:colOff>165100</xdr:colOff>
      <xdr:row>38</xdr:row>
      <xdr:rowOff>132779</xdr:rowOff>
    </xdr:to>
    <xdr:sp macro="" textlink="">
      <xdr:nvSpPr>
        <xdr:cNvPr id="317" name="楕円 316"/>
        <xdr:cNvSpPr/>
      </xdr:nvSpPr>
      <xdr:spPr>
        <a:xfrm>
          <a:off x="9588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123906</xdr:rowOff>
    </xdr:from>
    <xdr:ext cx="534377" cy="259045"/>
    <xdr:sp macro="" textlink="">
      <xdr:nvSpPr>
        <xdr:cNvPr id="318" name="テキスト ボックス 317"/>
        <xdr:cNvSpPr txBox="1"/>
      </xdr:nvSpPr>
      <xdr:spPr>
        <a:xfrm>
          <a:off x="9372111" y="66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136677</xdr:rowOff>
    </xdr:from>
    <xdr:to>
      <xdr:col>46</xdr:col>
      <xdr:colOff>38100</xdr:colOff>
      <xdr:row>38</xdr:row>
      <xdr:rowOff>66827</xdr:rowOff>
    </xdr:to>
    <xdr:sp macro="" textlink="">
      <xdr:nvSpPr>
        <xdr:cNvPr id="319" name="楕円 318"/>
        <xdr:cNvSpPr/>
      </xdr:nvSpPr>
      <xdr:spPr>
        <a:xfrm>
          <a:off x="8699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57955</xdr:rowOff>
    </xdr:from>
    <xdr:ext cx="534377" cy="259045"/>
    <xdr:sp macro="" textlink="">
      <xdr:nvSpPr>
        <xdr:cNvPr id="320" name="テキスト ボックス 319"/>
        <xdr:cNvSpPr txBox="1"/>
      </xdr:nvSpPr>
      <xdr:spPr>
        <a:xfrm>
          <a:off x="8483111" y="65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148260</xdr:rowOff>
    </xdr:from>
    <xdr:to>
      <xdr:col>41</xdr:col>
      <xdr:colOff>101600</xdr:colOff>
      <xdr:row>38</xdr:row>
      <xdr:rowOff>78410</xdr:rowOff>
    </xdr:to>
    <xdr:sp macro="" textlink="">
      <xdr:nvSpPr>
        <xdr:cNvPr id="321" name="楕円 320"/>
        <xdr:cNvSpPr/>
      </xdr:nvSpPr>
      <xdr:spPr>
        <a:xfrm>
          <a:off x="7810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69537</xdr:rowOff>
    </xdr:from>
    <xdr:ext cx="534377" cy="259045"/>
    <xdr:sp macro="" textlink="">
      <xdr:nvSpPr>
        <xdr:cNvPr id="322" name="テキスト ボックス 321"/>
        <xdr:cNvSpPr txBox="1"/>
      </xdr:nvSpPr>
      <xdr:spPr>
        <a:xfrm>
          <a:off x="7594111" y="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167424</xdr:rowOff>
    </xdr:from>
    <xdr:to>
      <xdr:col>36</xdr:col>
      <xdr:colOff>165100</xdr:colOff>
      <xdr:row>38</xdr:row>
      <xdr:rowOff>97574</xdr:rowOff>
    </xdr:to>
    <xdr:sp macro="" textlink="">
      <xdr:nvSpPr>
        <xdr:cNvPr id="323" name="楕円 322"/>
        <xdr:cNvSpPr/>
      </xdr:nvSpPr>
      <xdr:spPr>
        <a:xfrm>
          <a:off x="6921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88701</xdr:rowOff>
    </xdr:from>
    <xdr:ext cx="534377" cy="259045"/>
    <xdr:sp macro="" textlink="">
      <xdr:nvSpPr>
        <xdr:cNvPr id="324" name="テキスト ボックス 323"/>
        <xdr:cNvSpPr txBox="1"/>
      </xdr:nvSpPr>
      <xdr:spPr>
        <a:xfrm>
          <a:off x="6705111" y="66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132537</xdr:rowOff>
    </xdr:from>
    <xdr:to>
      <xdr:col>54</xdr:col>
      <xdr:colOff>189865</xdr:colOff>
      <xdr:row>57</xdr:row>
      <xdr:rowOff>106325</xdr:rowOff>
    </xdr:to>
    <xdr:cxnSp macro="">
      <xdr:nvCxnSpPr>
        <xdr:cNvPr id="348" name="直線コネクタ 347"/>
        <xdr:cNvCxnSpPr/>
      </xdr:nvCxnSpPr>
      <xdr:spPr>
        <a:xfrm flipV="1">
          <a:off x="10475595" y="8705037"/>
          <a:ext cx="1270" cy="1173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110152</xdr:rowOff>
    </xdr:from>
    <xdr:ext cx="534377" cy="259045"/>
    <xdr:sp macro="" textlink="">
      <xdr:nvSpPr>
        <xdr:cNvPr id="349" name="普通建設事業費最小値テキスト"/>
        <xdr:cNvSpPr txBox="1"/>
      </xdr:nvSpPr>
      <xdr:spPr>
        <a:xfrm>
          <a:off x="10528300"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106325</xdr:rowOff>
    </xdr:from>
    <xdr:to>
      <xdr:col>55</xdr:col>
      <xdr:colOff>88900</xdr:colOff>
      <xdr:row>57</xdr:row>
      <xdr:rowOff>106325</xdr:rowOff>
    </xdr:to>
    <xdr:cxnSp macro="">
      <xdr:nvCxnSpPr>
        <xdr:cNvPr id="350" name="直線コネクタ 349"/>
        <xdr:cNvCxnSpPr/>
      </xdr:nvCxnSpPr>
      <xdr:spPr>
        <a:xfrm>
          <a:off x="10388600" y="987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79214</xdr:rowOff>
    </xdr:from>
    <xdr:ext cx="599010" cy="259045"/>
    <xdr:sp macro="" textlink="">
      <xdr:nvSpPr>
        <xdr:cNvPr id="351" name="普通建設事業費最大値テキスト"/>
        <xdr:cNvSpPr txBox="1"/>
      </xdr:nvSpPr>
      <xdr:spPr>
        <a:xfrm>
          <a:off x="10528300" y="848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132537</xdr:rowOff>
    </xdr:from>
    <xdr:to>
      <xdr:col>55</xdr:col>
      <xdr:colOff>88900</xdr:colOff>
      <xdr:row>50</xdr:row>
      <xdr:rowOff>132537</xdr:rowOff>
    </xdr:to>
    <xdr:cxnSp macro="">
      <xdr:nvCxnSpPr>
        <xdr:cNvPr id="352" name="直線コネクタ 351"/>
        <xdr:cNvCxnSpPr/>
      </xdr:nvCxnSpPr>
      <xdr:spPr>
        <a:xfrm>
          <a:off x="10388600" y="870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87579</xdr:rowOff>
    </xdr:from>
    <xdr:to>
      <xdr:col>55</xdr:col>
      <xdr:colOff>0</xdr:colOff>
      <xdr:row>53</xdr:row>
      <xdr:rowOff>136499</xdr:rowOff>
    </xdr:to>
    <xdr:cxnSp macro="">
      <xdr:nvCxnSpPr>
        <xdr:cNvPr id="353" name="直線コネクタ 352"/>
        <xdr:cNvCxnSpPr/>
      </xdr:nvCxnSpPr>
      <xdr:spPr>
        <a:xfrm>
          <a:off x="9639300" y="9002979"/>
          <a:ext cx="8382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151617</xdr:rowOff>
    </xdr:from>
    <xdr:ext cx="534377" cy="259045"/>
    <xdr:sp macro="" textlink="">
      <xdr:nvSpPr>
        <xdr:cNvPr id="354" name="普通建設事業費平均値テキスト"/>
        <xdr:cNvSpPr txBox="1"/>
      </xdr:nvSpPr>
      <xdr:spPr>
        <a:xfrm>
          <a:off x="10528300" y="92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1740</xdr:rowOff>
    </xdr:from>
    <xdr:to>
      <xdr:col>55</xdr:col>
      <xdr:colOff>50800</xdr:colOff>
      <xdr:row>54</xdr:row>
      <xdr:rowOff>103340</xdr:rowOff>
    </xdr:to>
    <xdr:sp macro="" textlink="">
      <xdr:nvSpPr>
        <xdr:cNvPr id="355" name="フローチャート: 判断 354"/>
        <xdr:cNvSpPr/>
      </xdr:nvSpPr>
      <xdr:spPr>
        <a:xfrm>
          <a:off x="104267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87579</xdr:rowOff>
    </xdr:from>
    <xdr:to>
      <xdr:col>50</xdr:col>
      <xdr:colOff>114300</xdr:colOff>
      <xdr:row>53</xdr:row>
      <xdr:rowOff>14808</xdr:rowOff>
    </xdr:to>
    <xdr:cxnSp macro="">
      <xdr:nvCxnSpPr>
        <xdr:cNvPr id="356" name="直線コネクタ 355"/>
        <xdr:cNvCxnSpPr/>
      </xdr:nvCxnSpPr>
      <xdr:spPr>
        <a:xfrm flipV="1">
          <a:off x="8750300" y="900297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150431</xdr:rowOff>
    </xdr:from>
    <xdr:to>
      <xdr:col>50</xdr:col>
      <xdr:colOff>165100</xdr:colOff>
      <xdr:row>54</xdr:row>
      <xdr:rowOff>80581</xdr:rowOff>
    </xdr:to>
    <xdr:sp macro="" textlink="">
      <xdr:nvSpPr>
        <xdr:cNvPr id="357" name="フローチャート: 判断 356"/>
        <xdr:cNvSpPr/>
      </xdr:nvSpPr>
      <xdr:spPr>
        <a:xfrm>
          <a:off x="95885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71708</xdr:rowOff>
    </xdr:from>
    <xdr:ext cx="534377" cy="259045"/>
    <xdr:sp macro="" textlink="">
      <xdr:nvSpPr>
        <xdr:cNvPr id="358" name="テキスト ボックス 357"/>
        <xdr:cNvSpPr txBox="1"/>
      </xdr:nvSpPr>
      <xdr:spPr>
        <a:xfrm>
          <a:off x="9372111" y="93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75997</xdr:rowOff>
    </xdr:from>
    <xdr:to>
      <xdr:col>45</xdr:col>
      <xdr:colOff>177800</xdr:colOff>
      <xdr:row>53</xdr:row>
      <xdr:rowOff>14808</xdr:rowOff>
    </xdr:to>
    <xdr:cxnSp macro="">
      <xdr:nvCxnSpPr>
        <xdr:cNvPr id="359" name="直線コネクタ 358"/>
        <xdr:cNvCxnSpPr/>
      </xdr:nvCxnSpPr>
      <xdr:spPr>
        <a:xfrm>
          <a:off x="7861300" y="8819947"/>
          <a:ext cx="889000" cy="2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13436</xdr:rowOff>
    </xdr:from>
    <xdr:to>
      <xdr:col>46</xdr:col>
      <xdr:colOff>38100</xdr:colOff>
      <xdr:row>54</xdr:row>
      <xdr:rowOff>115036</xdr:rowOff>
    </xdr:to>
    <xdr:sp macro="" textlink="">
      <xdr:nvSpPr>
        <xdr:cNvPr id="360" name="フローチャート: 判断 359"/>
        <xdr:cNvSpPr/>
      </xdr:nvSpPr>
      <xdr:spPr>
        <a:xfrm>
          <a:off x="8699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106163</xdr:rowOff>
    </xdr:from>
    <xdr:ext cx="534377" cy="259045"/>
    <xdr:sp macro="" textlink="">
      <xdr:nvSpPr>
        <xdr:cNvPr id="361" name="テキスト ボックス 360"/>
        <xdr:cNvSpPr txBox="1"/>
      </xdr:nvSpPr>
      <xdr:spPr>
        <a:xfrm>
          <a:off x="8483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3619</xdr:rowOff>
    </xdr:from>
    <xdr:to>
      <xdr:col>41</xdr:col>
      <xdr:colOff>50800</xdr:colOff>
      <xdr:row>51</xdr:row>
      <xdr:rowOff>75997</xdr:rowOff>
    </xdr:to>
    <xdr:cxnSp macro="">
      <xdr:nvCxnSpPr>
        <xdr:cNvPr id="362" name="直線コネクタ 361"/>
        <xdr:cNvCxnSpPr/>
      </xdr:nvCxnSpPr>
      <xdr:spPr>
        <a:xfrm>
          <a:off x="6972300" y="8576119"/>
          <a:ext cx="889000" cy="2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113652</xdr:rowOff>
    </xdr:from>
    <xdr:to>
      <xdr:col>41</xdr:col>
      <xdr:colOff>101600</xdr:colOff>
      <xdr:row>55</xdr:row>
      <xdr:rowOff>43802</xdr:rowOff>
    </xdr:to>
    <xdr:sp macro="" textlink="">
      <xdr:nvSpPr>
        <xdr:cNvPr id="363" name="フローチャート: 判断 362"/>
        <xdr:cNvSpPr/>
      </xdr:nvSpPr>
      <xdr:spPr>
        <a:xfrm>
          <a:off x="7810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34929</xdr:rowOff>
    </xdr:from>
    <xdr:ext cx="534377" cy="259045"/>
    <xdr:sp macro="" textlink="">
      <xdr:nvSpPr>
        <xdr:cNvPr id="364" name="テキスト ボックス 363"/>
        <xdr:cNvSpPr txBox="1"/>
      </xdr:nvSpPr>
      <xdr:spPr>
        <a:xfrm>
          <a:off x="7594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170117</xdr:rowOff>
    </xdr:from>
    <xdr:to>
      <xdr:col>36</xdr:col>
      <xdr:colOff>165100</xdr:colOff>
      <xdr:row>55</xdr:row>
      <xdr:rowOff>100267</xdr:rowOff>
    </xdr:to>
    <xdr:sp macro="" textlink="">
      <xdr:nvSpPr>
        <xdr:cNvPr id="365" name="フローチャート: 判断 364"/>
        <xdr:cNvSpPr/>
      </xdr:nvSpPr>
      <xdr:spPr>
        <a:xfrm>
          <a:off x="6921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91394</xdr:rowOff>
    </xdr:from>
    <xdr:ext cx="534377" cy="259045"/>
    <xdr:sp macro="" textlink="">
      <xdr:nvSpPr>
        <xdr:cNvPr id="366" name="テキスト ボックス 365"/>
        <xdr:cNvSpPr txBox="1"/>
      </xdr:nvSpPr>
      <xdr:spPr>
        <a:xfrm>
          <a:off x="6705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85699</xdr:rowOff>
    </xdr:from>
    <xdr:to>
      <xdr:col>55</xdr:col>
      <xdr:colOff>50800</xdr:colOff>
      <xdr:row>54</xdr:row>
      <xdr:rowOff>15849</xdr:rowOff>
    </xdr:to>
    <xdr:sp macro="" textlink="">
      <xdr:nvSpPr>
        <xdr:cNvPr id="372" name="楕円 371"/>
        <xdr:cNvSpPr/>
      </xdr:nvSpPr>
      <xdr:spPr>
        <a:xfrm>
          <a:off x="10426700" y="91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108576</xdr:rowOff>
    </xdr:from>
    <xdr:ext cx="534377" cy="259045"/>
    <xdr:sp macro="" textlink="">
      <xdr:nvSpPr>
        <xdr:cNvPr id="373" name="普通建設事業費該当値テキスト"/>
        <xdr:cNvSpPr txBox="1"/>
      </xdr:nvSpPr>
      <xdr:spPr>
        <a:xfrm>
          <a:off x="10528300" y="902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36779</xdr:rowOff>
    </xdr:from>
    <xdr:to>
      <xdr:col>50</xdr:col>
      <xdr:colOff>165100</xdr:colOff>
      <xdr:row>52</xdr:row>
      <xdr:rowOff>138379</xdr:rowOff>
    </xdr:to>
    <xdr:sp macro="" textlink="">
      <xdr:nvSpPr>
        <xdr:cNvPr id="374" name="楕円 373"/>
        <xdr:cNvSpPr/>
      </xdr:nvSpPr>
      <xdr:spPr>
        <a:xfrm>
          <a:off x="9588500" y="89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154906</xdr:rowOff>
    </xdr:from>
    <xdr:ext cx="534377" cy="259045"/>
    <xdr:sp macro="" textlink="">
      <xdr:nvSpPr>
        <xdr:cNvPr id="375" name="テキスト ボックス 374"/>
        <xdr:cNvSpPr txBox="1"/>
      </xdr:nvSpPr>
      <xdr:spPr>
        <a:xfrm>
          <a:off x="9372111" y="87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135458</xdr:rowOff>
    </xdr:from>
    <xdr:to>
      <xdr:col>46</xdr:col>
      <xdr:colOff>38100</xdr:colOff>
      <xdr:row>53</xdr:row>
      <xdr:rowOff>65608</xdr:rowOff>
    </xdr:to>
    <xdr:sp macro="" textlink="">
      <xdr:nvSpPr>
        <xdr:cNvPr id="376" name="楕円 375"/>
        <xdr:cNvSpPr/>
      </xdr:nvSpPr>
      <xdr:spPr>
        <a:xfrm>
          <a:off x="8699500" y="90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82135</xdr:rowOff>
    </xdr:from>
    <xdr:ext cx="534377" cy="259045"/>
    <xdr:sp macro="" textlink="">
      <xdr:nvSpPr>
        <xdr:cNvPr id="377" name="テキスト ボックス 376"/>
        <xdr:cNvSpPr txBox="1"/>
      </xdr:nvSpPr>
      <xdr:spPr>
        <a:xfrm>
          <a:off x="8483111" y="88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25197</xdr:rowOff>
    </xdr:from>
    <xdr:to>
      <xdr:col>41</xdr:col>
      <xdr:colOff>101600</xdr:colOff>
      <xdr:row>51</xdr:row>
      <xdr:rowOff>126797</xdr:rowOff>
    </xdr:to>
    <xdr:sp macro="" textlink="">
      <xdr:nvSpPr>
        <xdr:cNvPr id="378" name="楕円 377"/>
        <xdr:cNvSpPr/>
      </xdr:nvSpPr>
      <xdr:spPr>
        <a:xfrm>
          <a:off x="7810500" y="8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143324</xdr:rowOff>
    </xdr:from>
    <xdr:ext cx="599010" cy="259045"/>
    <xdr:sp macro="" textlink="">
      <xdr:nvSpPr>
        <xdr:cNvPr id="379" name="テキスト ボックス 378"/>
        <xdr:cNvSpPr txBox="1"/>
      </xdr:nvSpPr>
      <xdr:spPr>
        <a:xfrm>
          <a:off x="7561795" y="85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124269</xdr:rowOff>
    </xdr:from>
    <xdr:to>
      <xdr:col>36</xdr:col>
      <xdr:colOff>165100</xdr:colOff>
      <xdr:row>50</xdr:row>
      <xdr:rowOff>54419</xdr:rowOff>
    </xdr:to>
    <xdr:sp macro="" textlink="">
      <xdr:nvSpPr>
        <xdr:cNvPr id="380" name="楕円 379"/>
        <xdr:cNvSpPr/>
      </xdr:nvSpPr>
      <xdr:spPr>
        <a:xfrm>
          <a:off x="6921500" y="8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70946</xdr:rowOff>
    </xdr:from>
    <xdr:ext cx="599010" cy="259045"/>
    <xdr:sp macro="" textlink="">
      <xdr:nvSpPr>
        <xdr:cNvPr id="381" name="テキスト ボックス 380"/>
        <xdr:cNvSpPr txBox="1"/>
      </xdr:nvSpPr>
      <xdr:spPr>
        <a:xfrm>
          <a:off x="6672795" y="83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133490</xdr:rowOff>
    </xdr:from>
    <xdr:to>
      <xdr:col>54</xdr:col>
      <xdr:colOff>189865</xdr:colOff>
      <xdr:row>79</xdr:row>
      <xdr:rowOff>42965</xdr:rowOff>
    </xdr:to>
    <xdr:cxnSp macro="">
      <xdr:nvCxnSpPr>
        <xdr:cNvPr id="405" name="直線コネクタ 404"/>
        <xdr:cNvCxnSpPr/>
      </xdr:nvCxnSpPr>
      <xdr:spPr>
        <a:xfrm flipV="1">
          <a:off x="10475595" y="12992240"/>
          <a:ext cx="1270" cy="595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46792</xdr:rowOff>
    </xdr:from>
    <xdr:ext cx="313932" cy="259045"/>
    <xdr:sp macro="" textlink="">
      <xdr:nvSpPr>
        <xdr:cNvPr id="406" name="普通建設事業費 （ うち新規整備　）最小値テキスト"/>
        <xdr:cNvSpPr txBox="1"/>
      </xdr:nvSpPr>
      <xdr:spPr>
        <a:xfrm>
          <a:off x="10528300" y="13591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42965</xdr:rowOff>
    </xdr:from>
    <xdr:to>
      <xdr:col>55</xdr:col>
      <xdr:colOff>88900</xdr:colOff>
      <xdr:row>79</xdr:row>
      <xdr:rowOff>42965</xdr:rowOff>
    </xdr:to>
    <xdr:cxnSp macro="">
      <xdr:nvCxnSpPr>
        <xdr:cNvPr id="407" name="直線コネクタ 406"/>
        <xdr:cNvCxnSpPr/>
      </xdr:nvCxnSpPr>
      <xdr:spPr>
        <a:xfrm>
          <a:off x="10388600" y="1358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80167</xdr:rowOff>
    </xdr:from>
    <xdr:ext cx="534377" cy="259045"/>
    <xdr:sp macro="" textlink="">
      <xdr:nvSpPr>
        <xdr:cNvPr id="408" name="普通建設事業費 （ うち新規整備　）最大値テキスト"/>
        <xdr:cNvSpPr txBox="1"/>
      </xdr:nvSpPr>
      <xdr:spPr>
        <a:xfrm>
          <a:off x="10528300" y="127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133490</xdr:rowOff>
    </xdr:from>
    <xdr:to>
      <xdr:col>55</xdr:col>
      <xdr:colOff>88900</xdr:colOff>
      <xdr:row>75</xdr:row>
      <xdr:rowOff>133490</xdr:rowOff>
    </xdr:to>
    <xdr:cxnSp macro="">
      <xdr:nvCxnSpPr>
        <xdr:cNvPr id="409" name="直線コネクタ 408"/>
        <xdr:cNvCxnSpPr/>
      </xdr:nvCxnSpPr>
      <xdr:spPr>
        <a:xfrm>
          <a:off x="10388600" y="1299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149910</xdr:rowOff>
    </xdr:from>
    <xdr:to>
      <xdr:col>55</xdr:col>
      <xdr:colOff>0</xdr:colOff>
      <xdr:row>75</xdr:row>
      <xdr:rowOff>151434</xdr:rowOff>
    </xdr:to>
    <xdr:cxnSp macro="">
      <xdr:nvCxnSpPr>
        <xdr:cNvPr id="410" name="直線コネクタ 409"/>
        <xdr:cNvCxnSpPr/>
      </xdr:nvCxnSpPr>
      <xdr:spPr>
        <a:xfrm>
          <a:off x="9639300" y="1300866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83690</xdr:rowOff>
    </xdr:from>
    <xdr:ext cx="534377" cy="259045"/>
    <xdr:sp macro="" textlink="">
      <xdr:nvSpPr>
        <xdr:cNvPr id="411" name="普通建設事業費 （ うち新規整備　）平均値テキスト"/>
        <xdr:cNvSpPr txBox="1"/>
      </xdr:nvSpPr>
      <xdr:spPr>
        <a:xfrm>
          <a:off x="10528300" y="1328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105263</xdr:rowOff>
    </xdr:from>
    <xdr:to>
      <xdr:col>55</xdr:col>
      <xdr:colOff>50800</xdr:colOff>
      <xdr:row>78</xdr:row>
      <xdr:rowOff>35413</xdr:rowOff>
    </xdr:to>
    <xdr:sp macro="" textlink="">
      <xdr:nvSpPr>
        <xdr:cNvPr id="412" name="フローチャート: 判断 411"/>
        <xdr:cNvSpPr/>
      </xdr:nvSpPr>
      <xdr:spPr>
        <a:xfrm>
          <a:off x="104267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149910</xdr:rowOff>
    </xdr:from>
    <xdr:to>
      <xdr:col>50</xdr:col>
      <xdr:colOff>114300</xdr:colOff>
      <xdr:row>76</xdr:row>
      <xdr:rowOff>79084</xdr:rowOff>
    </xdr:to>
    <xdr:cxnSp macro="">
      <xdr:nvCxnSpPr>
        <xdr:cNvPr id="413" name="直線コネクタ 412"/>
        <xdr:cNvCxnSpPr/>
      </xdr:nvCxnSpPr>
      <xdr:spPr>
        <a:xfrm flipV="1">
          <a:off x="8750300" y="13008660"/>
          <a:ext cx="889000" cy="10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47237</xdr:rowOff>
    </xdr:from>
    <xdr:to>
      <xdr:col>50</xdr:col>
      <xdr:colOff>165100</xdr:colOff>
      <xdr:row>77</xdr:row>
      <xdr:rowOff>148837</xdr:rowOff>
    </xdr:to>
    <xdr:sp macro="" textlink="">
      <xdr:nvSpPr>
        <xdr:cNvPr id="414" name="フローチャート: 判断 413"/>
        <xdr:cNvSpPr/>
      </xdr:nvSpPr>
      <xdr:spPr>
        <a:xfrm>
          <a:off x="95885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139964</xdr:rowOff>
    </xdr:from>
    <xdr:ext cx="534377" cy="259045"/>
    <xdr:sp macro="" textlink="">
      <xdr:nvSpPr>
        <xdr:cNvPr id="415" name="テキスト ボックス 414"/>
        <xdr:cNvSpPr txBox="1"/>
      </xdr:nvSpPr>
      <xdr:spPr>
        <a:xfrm>
          <a:off x="9372111" y="133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124269</xdr:rowOff>
    </xdr:from>
    <xdr:to>
      <xdr:col>45</xdr:col>
      <xdr:colOff>177800</xdr:colOff>
      <xdr:row>76</xdr:row>
      <xdr:rowOff>79084</xdr:rowOff>
    </xdr:to>
    <xdr:cxnSp macro="">
      <xdr:nvCxnSpPr>
        <xdr:cNvPr id="416" name="直線コネクタ 415"/>
        <xdr:cNvCxnSpPr/>
      </xdr:nvCxnSpPr>
      <xdr:spPr>
        <a:xfrm>
          <a:off x="7861300" y="12811569"/>
          <a:ext cx="889000" cy="2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4871</xdr:rowOff>
    </xdr:from>
    <xdr:to>
      <xdr:col>46</xdr:col>
      <xdr:colOff>38100</xdr:colOff>
      <xdr:row>77</xdr:row>
      <xdr:rowOff>106471</xdr:rowOff>
    </xdr:to>
    <xdr:sp macro="" textlink="">
      <xdr:nvSpPr>
        <xdr:cNvPr id="417" name="フローチャート: 判断 416"/>
        <xdr:cNvSpPr/>
      </xdr:nvSpPr>
      <xdr:spPr>
        <a:xfrm>
          <a:off x="8699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97598</xdr:rowOff>
    </xdr:from>
    <xdr:ext cx="534377" cy="259045"/>
    <xdr:sp macro="" textlink="">
      <xdr:nvSpPr>
        <xdr:cNvPr id="418" name="テキスト ボックス 417"/>
        <xdr:cNvSpPr txBox="1"/>
      </xdr:nvSpPr>
      <xdr:spPr>
        <a:xfrm>
          <a:off x="8483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29534</xdr:rowOff>
    </xdr:from>
    <xdr:to>
      <xdr:col>41</xdr:col>
      <xdr:colOff>50800</xdr:colOff>
      <xdr:row>74</xdr:row>
      <xdr:rowOff>124269</xdr:rowOff>
    </xdr:to>
    <xdr:cxnSp macro="">
      <xdr:nvCxnSpPr>
        <xdr:cNvPr id="419" name="直線コネクタ 418"/>
        <xdr:cNvCxnSpPr/>
      </xdr:nvCxnSpPr>
      <xdr:spPr>
        <a:xfrm>
          <a:off x="6972300" y="12202484"/>
          <a:ext cx="889000" cy="6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80138</xdr:rowOff>
    </xdr:from>
    <xdr:to>
      <xdr:col>41</xdr:col>
      <xdr:colOff>101600</xdr:colOff>
      <xdr:row>77</xdr:row>
      <xdr:rowOff>10288</xdr:rowOff>
    </xdr:to>
    <xdr:sp macro="" textlink="">
      <xdr:nvSpPr>
        <xdr:cNvPr id="420" name="フローチャート: 判断 419"/>
        <xdr:cNvSpPr/>
      </xdr:nvSpPr>
      <xdr:spPr>
        <a:xfrm>
          <a:off x="7810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1415</xdr:rowOff>
    </xdr:from>
    <xdr:ext cx="534377" cy="259045"/>
    <xdr:sp macro="" textlink="">
      <xdr:nvSpPr>
        <xdr:cNvPr id="421" name="テキスト ボックス 420"/>
        <xdr:cNvSpPr txBox="1"/>
      </xdr:nvSpPr>
      <xdr:spPr>
        <a:xfrm>
          <a:off x="7594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102997</xdr:rowOff>
    </xdr:from>
    <xdr:to>
      <xdr:col>36</xdr:col>
      <xdr:colOff>165100</xdr:colOff>
      <xdr:row>77</xdr:row>
      <xdr:rowOff>33147</xdr:rowOff>
    </xdr:to>
    <xdr:sp macro="" textlink="">
      <xdr:nvSpPr>
        <xdr:cNvPr id="422" name="フローチャート: 判断 421"/>
        <xdr:cNvSpPr/>
      </xdr:nvSpPr>
      <xdr:spPr>
        <a:xfrm>
          <a:off x="6921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24274</xdr:rowOff>
    </xdr:from>
    <xdr:ext cx="534377" cy="259045"/>
    <xdr:sp macro="" textlink="">
      <xdr:nvSpPr>
        <xdr:cNvPr id="423" name="テキスト ボックス 422"/>
        <xdr:cNvSpPr txBox="1"/>
      </xdr:nvSpPr>
      <xdr:spPr>
        <a:xfrm>
          <a:off x="6705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100635</xdr:rowOff>
    </xdr:from>
    <xdr:to>
      <xdr:col>55</xdr:col>
      <xdr:colOff>50800</xdr:colOff>
      <xdr:row>76</xdr:row>
      <xdr:rowOff>30786</xdr:rowOff>
    </xdr:to>
    <xdr:sp macro="" textlink="">
      <xdr:nvSpPr>
        <xdr:cNvPr id="429" name="楕円 428"/>
        <xdr:cNvSpPr/>
      </xdr:nvSpPr>
      <xdr:spPr>
        <a:xfrm>
          <a:off x="10426700" y="12959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35717</xdr:rowOff>
    </xdr:from>
    <xdr:ext cx="534377" cy="259045"/>
    <xdr:sp macro="" textlink="">
      <xdr:nvSpPr>
        <xdr:cNvPr id="430" name="普通建設事業費 （ うち新規整備　）該当値テキスト"/>
        <xdr:cNvSpPr txBox="1"/>
      </xdr:nvSpPr>
      <xdr:spPr>
        <a:xfrm>
          <a:off x="10528300" y="1289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99111</xdr:rowOff>
    </xdr:from>
    <xdr:to>
      <xdr:col>50</xdr:col>
      <xdr:colOff>165100</xdr:colOff>
      <xdr:row>76</xdr:row>
      <xdr:rowOff>29260</xdr:rowOff>
    </xdr:to>
    <xdr:sp macro="" textlink="">
      <xdr:nvSpPr>
        <xdr:cNvPr id="431" name="楕円 430"/>
        <xdr:cNvSpPr/>
      </xdr:nvSpPr>
      <xdr:spPr>
        <a:xfrm>
          <a:off x="9588500" y="12957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45788</xdr:rowOff>
    </xdr:from>
    <xdr:ext cx="534377" cy="259045"/>
    <xdr:sp macro="" textlink="">
      <xdr:nvSpPr>
        <xdr:cNvPr id="432" name="テキスト ボックス 431"/>
        <xdr:cNvSpPr txBox="1"/>
      </xdr:nvSpPr>
      <xdr:spPr>
        <a:xfrm>
          <a:off x="9372111" y="127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28284</xdr:rowOff>
    </xdr:from>
    <xdr:to>
      <xdr:col>46</xdr:col>
      <xdr:colOff>38100</xdr:colOff>
      <xdr:row>76</xdr:row>
      <xdr:rowOff>129884</xdr:rowOff>
    </xdr:to>
    <xdr:sp macro="" textlink="">
      <xdr:nvSpPr>
        <xdr:cNvPr id="433" name="楕円 432"/>
        <xdr:cNvSpPr/>
      </xdr:nvSpPr>
      <xdr:spPr>
        <a:xfrm>
          <a:off x="8699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146410</xdr:rowOff>
    </xdr:from>
    <xdr:ext cx="534377" cy="259045"/>
    <xdr:sp macro="" textlink="">
      <xdr:nvSpPr>
        <xdr:cNvPr id="434" name="テキスト ボックス 433"/>
        <xdr:cNvSpPr txBox="1"/>
      </xdr:nvSpPr>
      <xdr:spPr>
        <a:xfrm>
          <a:off x="8483111" y="128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73469</xdr:rowOff>
    </xdr:from>
    <xdr:to>
      <xdr:col>41</xdr:col>
      <xdr:colOff>101600</xdr:colOff>
      <xdr:row>75</xdr:row>
      <xdr:rowOff>3619</xdr:rowOff>
    </xdr:to>
    <xdr:sp macro="" textlink="">
      <xdr:nvSpPr>
        <xdr:cNvPr id="435" name="楕円 434"/>
        <xdr:cNvSpPr/>
      </xdr:nvSpPr>
      <xdr:spPr>
        <a:xfrm>
          <a:off x="7810500" y="127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20146</xdr:rowOff>
    </xdr:from>
    <xdr:ext cx="534377" cy="259045"/>
    <xdr:sp macro="" textlink="">
      <xdr:nvSpPr>
        <xdr:cNvPr id="436" name="テキスト ボックス 435"/>
        <xdr:cNvSpPr txBox="1"/>
      </xdr:nvSpPr>
      <xdr:spPr>
        <a:xfrm>
          <a:off x="7594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150184</xdr:rowOff>
    </xdr:from>
    <xdr:to>
      <xdr:col>36</xdr:col>
      <xdr:colOff>165100</xdr:colOff>
      <xdr:row>71</xdr:row>
      <xdr:rowOff>80334</xdr:rowOff>
    </xdr:to>
    <xdr:sp macro="" textlink="">
      <xdr:nvSpPr>
        <xdr:cNvPr id="437" name="楕円 436"/>
        <xdr:cNvSpPr/>
      </xdr:nvSpPr>
      <xdr:spPr>
        <a:xfrm>
          <a:off x="6921500" y="121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96861</xdr:rowOff>
    </xdr:from>
    <xdr:ext cx="534377" cy="259045"/>
    <xdr:sp macro="" textlink="">
      <xdr:nvSpPr>
        <xdr:cNvPr id="438" name="テキスト ボックス 437"/>
        <xdr:cNvSpPr txBox="1"/>
      </xdr:nvSpPr>
      <xdr:spPr>
        <a:xfrm>
          <a:off x="6705111" y="119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4" name="直線コネクタ 463"/>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5"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6" name="直線コネクタ 465"/>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7"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8" name="直線コネクタ 467"/>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28862</xdr:rowOff>
    </xdr:from>
    <xdr:to>
      <xdr:col>55</xdr:col>
      <xdr:colOff>0</xdr:colOff>
      <xdr:row>96</xdr:row>
      <xdr:rowOff>132842</xdr:rowOff>
    </xdr:to>
    <xdr:cxnSp macro="">
      <xdr:nvCxnSpPr>
        <xdr:cNvPr id="469" name="直線コネクタ 468"/>
        <xdr:cNvCxnSpPr/>
      </xdr:nvCxnSpPr>
      <xdr:spPr>
        <a:xfrm>
          <a:off x="9639300" y="16488062"/>
          <a:ext cx="8382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0"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1" name="フローチャート: 判断 470"/>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28862</xdr:rowOff>
    </xdr:from>
    <xdr:to>
      <xdr:col>50</xdr:col>
      <xdr:colOff>114300</xdr:colOff>
      <xdr:row>96</xdr:row>
      <xdr:rowOff>123535</xdr:rowOff>
    </xdr:to>
    <xdr:cxnSp macro="">
      <xdr:nvCxnSpPr>
        <xdr:cNvPr id="472" name="直線コネクタ 471"/>
        <xdr:cNvCxnSpPr/>
      </xdr:nvCxnSpPr>
      <xdr:spPr>
        <a:xfrm flipV="1">
          <a:off x="8750300" y="16488062"/>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3" name="フローチャート: 判断 472"/>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4" name="テキスト ボックス 473"/>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123535</xdr:rowOff>
    </xdr:from>
    <xdr:to>
      <xdr:col>45</xdr:col>
      <xdr:colOff>177800</xdr:colOff>
      <xdr:row>96</xdr:row>
      <xdr:rowOff>169925</xdr:rowOff>
    </xdr:to>
    <xdr:cxnSp macro="">
      <xdr:nvCxnSpPr>
        <xdr:cNvPr id="475" name="直線コネクタ 474"/>
        <xdr:cNvCxnSpPr/>
      </xdr:nvCxnSpPr>
      <xdr:spPr>
        <a:xfrm flipV="1">
          <a:off x="7861300" y="16582735"/>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6" name="フローチャート: 判断 475"/>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7" name="テキスト ボックス 476"/>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141839</xdr:rowOff>
    </xdr:from>
    <xdr:to>
      <xdr:col>41</xdr:col>
      <xdr:colOff>50800</xdr:colOff>
      <xdr:row>96</xdr:row>
      <xdr:rowOff>169925</xdr:rowOff>
    </xdr:to>
    <xdr:cxnSp macro="">
      <xdr:nvCxnSpPr>
        <xdr:cNvPr id="478" name="直線コネクタ 477"/>
        <xdr:cNvCxnSpPr/>
      </xdr:nvCxnSpPr>
      <xdr:spPr>
        <a:xfrm>
          <a:off x="6972300" y="16601039"/>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79" name="フローチャート: 判断 478"/>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0" name="テキスト ボックス 479"/>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1" name="フローチャート: 判断 480"/>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2" name="テキスト ボックス 481"/>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82042</xdr:rowOff>
    </xdr:from>
    <xdr:to>
      <xdr:col>55</xdr:col>
      <xdr:colOff>50800</xdr:colOff>
      <xdr:row>97</xdr:row>
      <xdr:rowOff>12192</xdr:rowOff>
    </xdr:to>
    <xdr:sp macro="" textlink="">
      <xdr:nvSpPr>
        <xdr:cNvPr id="488" name="楕円 487"/>
        <xdr:cNvSpPr/>
      </xdr:nvSpPr>
      <xdr:spPr>
        <a:xfrm>
          <a:off x="104267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60469</xdr:rowOff>
    </xdr:from>
    <xdr:ext cx="534377" cy="259045"/>
    <xdr:sp macro="" textlink="">
      <xdr:nvSpPr>
        <xdr:cNvPr id="489" name="普通建設事業費 （ うち更新整備　）該当値テキスト"/>
        <xdr:cNvSpPr txBox="1"/>
      </xdr:nvSpPr>
      <xdr:spPr>
        <a:xfrm>
          <a:off x="10528300" y="165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149512</xdr:rowOff>
    </xdr:from>
    <xdr:to>
      <xdr:col>50</xdr:col>
      <xdr:colOff>165100</xdr:colOff>
      <xdr:row>96</xdr:row>
      <xdr:rowOff>79662</xdr:rowOff>
    </xdr:to>
    <xdr:sp macro="" textlink="">
      <xdr:nvSpPr>
        <xdr:cNvPr id="490" name="楕円 489"/>
        <xdr:cNvSpPr/>
      </xdr:nvSpPr>
      <xdr:spPr>
        <a:xfrm>
          <a:off x="9588500" y="164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70789</xdr:rowOff>
    </xdr:from>
    <xdr:ext cx="534377" cy="259045"/>
    <xdr:sp macro="" textlink="">
      <xdr:nvSpPr>
        <xdr:cNvPr id="491" name="テキスト ボックス 490"/>
        <xdr:cNvSpPr txBox="1"/>
      </xdr:nvSpPr>
      <xdr:spPr>
        <a:xfrm>
          <a:off x="9372111" y="165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72735</xdr:rowOff>
    </xdr:from>
    <xdr:to>
      <xdr:col>46</xdr:col>
      <xdr:colOff>38100</xdr:colOff>
      <xdr:row>97</xdr:row>
      <xdr:rowOff>2885</xdr:rowOff>
    </xdr:to>
    <xdr:sp macro="" textlink="">
      <xdr:nvSpPr>
        <xdr:cNvPr id="492" name="楕円 491"/>
        <xdr:cNvSpPr/>
      </xdr:nvSpPr>
      <xdr:spPr>
        <a:xfrm>
          <a:off x="8699500" y="165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165462</xdr:rowOff>
    </xdr:from>
    <xdr:ext cx="534377" cy="259045"/>
    <xdr:sp macro="" textlink="">
      <xdr:nvSpPr>
        <xdr:cNvPr id="493" name="テキスト ボックス 492"/>
        <xdr:cNvSpPr txBox="1"/>
      </xdr:nvSpPr>
      <xdr:spPr>
        <a:xfrm>
          <a:off x="8483111"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119125</xdr:rowOff>
    </xdr:from>
    <xdr:to>
      <xdr:col>41</xdr:col>
      <xdr:colOff>101600</xdr:colOff>
      <xdr:row>97</xdr:row>
      <xdr:rowOff>49275</xdr:rowOff>
    </xdr:to>
    <xdr:sp macro="" textlink="">
      <xdr:nvSpPr>
        <xdr:cNvPr id="494" name="楕円 493"/>
        <xdr:cNvSpPr/>
      </xdr:nvSpPr>
      <xdr:spPr>
        <a:xfrm>
          <a:off x="7810500" y="16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65802</xdr:rowOff>
    </xdr:from>
    <xdr:ext cx="534377" cy="259045"/>
    <xdr:sp macro="" textlink="">
      <xdr:nvSpPr>
        <xdr:cNvPr id="495" name="テキスト ボックス 494"/>
        <xdr:cNvSpPr txBox="1"/>
      </xdr:nvSpPr>
      <xdr:spPr>
        <a:xfrm>
          <a:off x="7594111" y="163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91039</xdr:rowOff>
    </xdr:from>
    <xdr:to>
      <xdr:col>36</xdr:col>
      <xdr:colOff>165100</xdr:colOff>
      <xdr:row>97</xdr:row>
      <xdr:rowOff>21189</xdr:rowOff>
    </xdr:to>
    <xdr:sp macro="" textlink="">
      <xdr:nvSpPr>
        <xdr:cNvPr id="496" name="楕円 495"/>
        <xdr:cNvSpPr/>
      </xdr:nvSpPr>
      <xdr:spPr>
        <a:xfrm>
          <a:off x="6921500" y="165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37716</xdr:rowOff>
    </xdr:from>
    <xdr:ext cx="534377" cy="259045"/>
    <xdr:sp macro="" textlink="">
      <xdr:nvSpPr>
        <xdr:cNvPr id="497" name="テキスト ボックス 496"/>
        <xdr:cNvSpPr txBox="1"/>
      </xdr:nvSpPr>
      <xdr:spPr>
        <a:xfrm>
          <a:off x="6705111" y="163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1" name="テキスト ボックス 510"/>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3" name="テキスト ボックス 512"/>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5" name="テキスト ボックス 514"/>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3" name="直線コネクタ 522"/>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6"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7" name="直線コネクタ 526"/>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74712</xdr:rowOff>
    </xdr:from>
    <xdr:to>
      <xdr:col>85</xdr:col>
      <xdr:colOff>127000</xdr:colOff>
      <xdr:row>39</xdr:row>
      <xdr:rowOff>98878</xdr:rowOff>
    </xdr:to>
    <xdr:cxnSp macro="">
      <xdr:nvCxnSpPr>
        <xdr:cNvPr id="528" name="直線コネクタ 527"/>
        <xdr:cNvCxnSpPr/>
      </xdr:nvCxnSpPr>
      <xdr:spPr>
        <a:xfrm>
          <a:off x="15481300" y="6761262"/>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29"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0" name="フローチャート: 判断 529"/>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8527</xdr:rowOff>
    </xdr:from>
    <xdr:to>
      <xdr:col>81</xdr:col>
      <xdr:colOff>50800</xdr:colOff>
      <xdr:row>39</xdr:row>
      <xdr:rowOff>74712</xdr:rowOff>
    </xdr:to>
    <xdr:cxnSp macro="">
      <xdr:nvCxnSpPr>
        <xdr:cNvPr id="531" name="直線コネクタ 530"/>
        <xdr:cNvCxnSpPr/>
      </xdr:nvCxnSpPr>
      <xdr:spPr>
        <a:xfrm>
          <a:off x="14592300" y="669507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2" name="フローチャート: 判断 531"/>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3" name="テキスト ボックス 532"/>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8527</xdr:rowOff>
    </xdr:from>
    <xdr:to>
      <xdr:col>76</xdr:col>
      <xdr:colOff>114300</xdr:colOff>
      <xdr:row>39</xdr:row>
      <xdr:rowOff>98878</xdr:rowOff>
    </xdr:to>
    <xdr:cxnSp macro="">
      <xdr:nvCxnSpPr>
        <xdr:cNvPr id="534" name="直線コネクタ 533"/>
        <xdr:cNvCxnSpPr/>
      </xdr:nvCxnSpPr>
      <xdr:spPr>
        <a:xfrm flipV="1">
          <a:off x="13703300" y="6695077"/>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5" name="フローチャート: 判断 534"/>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6" name="テキスト ボックス 535"/>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61214</xdr:rowOff>
    </xdr:from>
    <xdr:to>
      <xdr:col>71</xdr:col>
      <xdr:colOff>177800</xdr:colOff>
      <xdr:row>39</xdr:row>
      <xdr:rowOff>98878</xdr:rowOff>
    </xdr:to>
    <xdr:cxnSp macro="">
      <xdr:nvCxnSpPr>
        <xdr:cNvPr id="537" name="直線コネクタ 536"/>
        <xdr:cNvCxnSpPr/>
      </xdr:nvCxnSpPr>
      <xdr:spPr>
        <a:xfrm>
          <a:off x="12814300" y="6576314"/>
          <a:ext cx="889000" cy="20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8" name="フローチャート: 判断 537"/>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39" name="テキスト ボックス 538"/>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0" name="フローチャート: 判断 539"/>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1" name="テキスト ボックス 540"/>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7" name="楕円 54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23912</xdr:rowOff>
    </xdr:from>
    <xdr:to>
      <xdr:col>81</xdr:col>
      <xdr:colOff>101600</xdr:colOff>
      <xdr:row>39</xdr:row>
      <xdr:rowOff>125512</xdr:rowOff>
    </xdr:to>
    <xdr:sp macro="" textlink="">
      <xdr:nvSpPr>
        <xdr:cNvPr id="549" name="楕円 548"/>
        <xdr:cNvSpPr/>
      </xdr:nvSpPr>
      <xdr:spPr>
        <a:xfrm>
          <a:off x="15430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116639</xdr:rowOff>
    </xdr:from>
    <xdr:ext cx="378565" cy="259045"/>
    <xdr:sp macro="" textlink="">
      <xdr:nvSpPr>
        <xdr:cNvPr id="550" name="テキスト ボックス 549"/>
        <xdr:cNvSpPr txBox="1"/>
      </xdr:nvSpPr>
      <xdr:spPr>
        <a:xfrm>
          <a:off x="15292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129177</xdr:rowOff>
    </xdr:from>
    <xdr:to>
      <xdr:col>76</xdr:col>
      <xdr:colOff>165100</xdr:colOff>
      <xdr:row>39</xdr:row>
      <xdr:rowOff>59327</xdr:rowOff>
    </xdr:to>
    <xdr:sp macro="" textlink="">
      <xdr:nvSpPr>
        <xdr:cNvPr id="551" name="楕円 550"/>
        <xdr:cNvSpPr/>
      </xdr:nvSpPr>
      <xdr:spPr>
        <a:xfrm>
          <a:off x="14541500" y="66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50454</xdr:rowOff>
    </xdr:from>
    <xdr:ext cx="378565" cy="259045"/>
    <xdr:sp macro="" textlink="">
      <xdr:nvSpPr>
        <xdr:cNvPr id="552" name="テキスト ボックス 551"/>
        <xdr:cNvSpPr txBox="1"/>
      </xdr:nvSpPr>
      <xdr:spPr>
        <a:xfrm>
          <a:off x="14403017" y="673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3" name="楕円 55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4" name="テキスト ボックス 55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10414</xdr:rowOff>
    </xdr:from>
    <xdr:to>
      <xdr:col>67</xdr:col>
      <xdr:colOff>101600</xdr:colOff>
      <xdr:row>38</xdr:row>
      <xdr:rowOff>112014</xdr:rowOff>
    </xdr:to>
    <xdr:sp macro="" textlink="">
      <xdr:nvSpPr>
        <xdr:cNvPr id="555" name="楕円 554"/>
        <xdr:cNvSpPr/>
      </xdr:nvSpPr>
      <xdr:spPr>
        <a:xfrm>
          <a:off x="12763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128541</xdr:rowOff>
    </xdr:from>
    <xdr:ext cx="469744" cy="259045"/>
    <xdr:sp macro="" textlink="">
      <xdr:nvSpPr>
        <xdr:cNvPr id="556" name="テキスト ボックス 555"/>
        <xdr:cNvSpPr txBox="1"/>
      </xdr:nvSpPr>
      <xdr:spPr>
        <a:xfrm>
          <a:off x="12579428" y="63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8" name="直線コネクタ 627"/>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9"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0" name="直線コネクタ 629"/>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1"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2" name="直線コネクタ 631"/>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99420</xdr:rowOff>
    </xdr:from>
    <xdr:to>
      <xdr:col>85</xdr:col>
      <xdr:colOff>127000</xdr:colOff>
      <xdr:row>76</xdr:row>
      <xdr:rowOff>139449</xdr:rowOff>
    </xdr:to>
    <xdr:cxnSp macro="">
      <xdr:nvCxnSpPr>
        <xdr:cNvPr id="633" name="直線コネクタ 632"/>
        <xdr:cNvCxnSpPr/>
      </xdr:nvCxnSpPr>
      <xdr:spPr>
        <a:xfrm flipV="1">
          <a:off x="15481300" y="13129620"/>
          <a:ext cx="8382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4"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5" name="フローチャート: 判断 634"/>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139449</xdr:rowOff>
    </xdr:from>
    <xdr:to>
      <xdr:col>81</xdr:col>
      <xdr:colOff>50800</xdr:colOff>
      <xdr:row>76</xdr:row>
      <xdr:rowOff>162903</xdr:rowOff>
    </xdr:to>
    <xdr:cxnSp macro="">
      <xdr:nvCxnSpPr>
        <xdr:cNvPr id="636" name="直線コネクタ 635"/>
        <xdr:cNvCxnSpPr/>
      </xdr:nvCxnSpPr>
      <xdr:spPr>
        <a:xfrm flipV="1">
          <a:off x="14592300" y="1316964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7" name="フローチャート: 判断 636"/>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8" name="テキスト ボックス 637"/>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162903</xdr:rowOff>
    </xdr:from>
    <xdr:to>
      <xdr:col>76</xdr:col>
      <xdr:colOff>114300</xdr:colOff>
      <xdr:row>76</xdr:row>
      <xdr:rowOff>166790</xdr:rowOff>
    </xdr:to>
    <xdr:cxnSp macro="">
      <xdr:nvCxnSpPr>
        <xdr:cNvPr id="639" name="直線コネクタ 638"/>
        <xdr:cNvCxnSpPr/>
      </xdr:nvCxnSpPr>
      <xdr:spPr>
        <a:xfrm flipV="1">
          <a:off x="13703300" y="13193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0" name="フローチャート: 判断 639"/>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1" name="テキスト ボックス 640"/>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164114</xdr:rowOff>
    </xdr:from>
    <xdr:to>
      <xdr:col>71</xdr:col>
      <xdr:colOff>177800</xdr:colOff>
      <xdr:row>76</xdr:row>
      <xdr:rowOff>166790</xdr:rowOff>
    </xdr:to>
    <xdr:cxnSp macro="">
      <xdr:nvCxnSpPr>
        <xdr:cNvPr id="642" name="直線コネクタ 641"/>
        <xdr:cNvCxnSpPr/>
      </xdr:nvCxnSpPr>
      <xdr:spPr>
        <a:xfrm>
          <a:off x="12814300" y="13194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3" name="フローチャート: 判断 642"/>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4" name="テキスト ボックス 643"/>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5" name="フローチャート: 判断 644"/>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126171</xdr:rowOff>
    </xdr:from>
    <xdr:ext cx="534377" cy="259045"/>
    <xdr:sp macro="" textlink="">
      <xdr:nvSpPr>
        <xdr:cNvPr id="646" name="テキスト ボックス 645"/>
        <xdr:cNvSpPr txBox="1"/>
      </xdr:nvSpPr>
      <xdr:spPr>
        <a:xfrm>
          <a:off x="12547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48620</xdr:rowOff>
    </xdr:from>
    <xdr:to>
      <xdr:col>85</xdr:col>
      <xdr:colOff>177800</xdr:colOff>
      <xdr:row>76</xdr:row>
      <xdr:rowOff>150220</xdr:rowOff>
    </xdr:to>
    <xdr:sp macro="" textlink="">
      <xdr:nvSpPr>
        <xdr:cNvPr id="652" name="楕円 651"/>
        <xdr:cNvSpPr/>
      </xdr:nvSpPr>
      <xdr:spPr>
        <a:xfrm>
          <a:off x="16268700" y="130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27047</xdr:rowOff>
    </xdr:from>
    <xdr:ext cx="534377" cy="259045"/>
    <xdr:sp macro="" textlink="">
      <xdr:nvSpPr>
        <xdr:cNvPr id="653" name="公債費該当値テキスト"/>
        <xdr:cNvSpPr txBox="1"/>
      </xdr:nvSpPr>
      <xdr:spPr>
        <a:xfrm>
          <a:off x="16370300" y="1305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88649</xdr:rowOff>
    </xdr:from>
    <xdr:to>
      <xdr:col>81</xdr:col>
      <xdr:colOff>101600</xdr:colOff>
      <xdr:row>77</xdr:row>
      <xdr:rowOff>18799</xdr:rowOff>
    </xdr:to>
    <xdr:sp macro="" textlink="">
      <xdr:nvSpPr>
        <xdr:cNvPr id="654" name="楕円 653"/>
        <xdr:cNvSpPr/>
      </xdr:nvSpPr>
      <xdr:spPr>
        <a:xfrm>
          <a:off x="154305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9926</xdr:rowOff>
    </xdr:from>
    <xdr:ext cx="534377" cy="259045"/>
    <xdr:sp macro="" textlink="">
      <xdr:nvSpPr>
        <xdr:cNvPr id="655" name="テキスト ボックス 654"/>
        <xdr:cNvSpPr txBox="1"/>
      </xdr:nvSpPr>
      <xdr:spPr>
        <a:xfrm>
          <a:off x="15214111"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112103</xdr:rowOff>
    </xdr:from>
    <xdr:to>
      <xdr:col>76</xdr:col>
      <xdr:colOff>165100</xdr:colOff>
      <xdr:row>77</xdr:row>
      <xdr:rowOff>42253</xdr:rowOff>
    </xdr:to>
    <xdr:sp macro="" textlink="">
      <xdr:nvSpPr>
        <xdr:cNvPr id="656" name="楕円 655"/>
        <xdr:cNvSpPr/>
      </xdr:nvSpPr>
      <xdr:spPr>
        <a:xfrm>
          <a:off x="14541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33380</xdr:rowOff>
    </xdr:from>
    <xdr:ext cx="534377" cy="259045"/>
    <xdr:sp macro="" textlink="">
      <xdr:nvSpPr>
        <xdr:cNvPr id="657" name="テキスト ボックス 656"/>
        <xdr:cNvSpPr txBox="1"/>
      </xdr:nvSpPr>
      <xdr:spPr>
        <a:xfrm>
          <a:off x="14325111" y="132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115990</xdr:rowOff>
    </xdr:from>
    <xdr:to>
      <xdr:col>72</xdr:col>
      <xdr:colOff>38100</xdr:colOff>
      <xdr:row>77</xdr:row>
      <xdr:rowOff>46140</xdr:rowOff>
    </xdr:to>
    <xdr:sp macro="" textlink="">
      <xdr:nvSpPr>
        <xdr:cNvPr id="658" name="楕円 657"/>
        <xdr:cNvSpPr/>
      </xdr:nvSpPr>
      <xdr:spPr>
        <a:xfrm>
          <a:off x="13652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37267</xdr:rowOff>
    </xdr:from>
    <xdr:ext cx="534377" cy="259045"/>
    <xdr:sp macro="" textlink="">
      <xdr:nvSpPr>
        <xdr:cNvPr id="659" name="テキスト ボックス 658"/>
        <xdr:cNvSpPr txBox="1"/>
      </xdr:nvSpPr>
      <xdr:spPr>
        <a:xfrm>
          <a:off x="13436111"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113314</xdr:rowOff>
    </xdr:from>
    <xdr:to>
      <xdr:col>67</xdr:col>
      <xdr:colOff>101600</xdr:colOff>
      <xdr:row>77</xdr:row>
      <xdr:rowOff>43464</xdr:rowOff>
    </xdr:to>
    <xdr:sp macro="" textlink="">
      <xdr:nvSpPr>
        <xdr:cNvPr id="660" name="楕円 659"/>
        <xdr:cNvSpPr/>
      </xdr:nvSpPr>
      <xdr:spPr>
        <a:xfrm>
          <a:off x="12763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34591</xdr:rowOff>
    </xdr:from>
    <xdr:ext cx="534377" cy="259045"/>
    <xdr:sp macro="" textlink="">
      <xdr:nvSpPr>
        <xdr:cNvPr id="661" name="テキスト ボックス 660"/>
        <xdr:cNvSpPr txBox="1"/>
      </xdr:nvSpPr>
      <xdr:spPr>
        <a:xfrm>
          <a:off x="12547111" y="132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7" name="直線コネクタ 686"/>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8"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9" name="直線コネクタ 688"/>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0"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1" name="直線コネクタ 690"/>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54040</xdr:rowOff>
    </xdr:from>
    <xdr:to>
      <xdr:col>85</xdr:col>
      <xdr:colOff>127000</xdr:colOff>
      <xdr:row>96</xdr:row>
      <xdr:rowOff>101327</xdr:rowOff>
    </xdr:to>
    <xdr:cxnSp macro="">
      <xdr:nvCxnSpPr>
        <xdr:cNvPr id="692" name="直線コネクタ 691"/>
        <xdr:cNvCxnSpPr/>
      </xdr:nvCxnSpPr>
      <xdr:spPr>
        <a:xfrm flipV="1">
          <a:off x="15481300" y="16341790"/>
          <a:ext cx="838200" cy="2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3" name="積立金平均値テキスト"/>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4" name="フローチャート: 判断 693"/>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19228</xdr:rowOff>
    </xdr:from>
    <xdr:to>
      <xdr:col>81</xdr:col>
      <xdr:colOff>50800</xdr:colOff>
      <xdr:row>96</xdr:row>
      <xdr:rowOff>101327</xdr:rowOff>
    </xdr:to>
    <xdr:cxnSp macro="">
      <xdr:nvCxnSpPr>
        <xdr:cNvPr id="695" name="直線コネクタ 694"/>
        <xdr:cNvCxnSpPr/>
      </xdr:nvCxnSpPr>
      <xdr:spPr>
        <a:xfrm>
          <a:off x="14592300" y="16478428"/>
          <a:ext cx="889000" cy="8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6" name="フローチャート: 判断 695"/>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7" name="テキスト ボックス 696"/>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19228</xdr:rowOff>
    </xdr:from>
    <xdr:to>
      <xdr:col>76</xdr:col>
      <xdr:colOff>114300</xdr:colOff>
      <xdr:row>97</xdr:row>
      <xdr:rowOff>82845</xdr:rowOff>
    </xdr:to>
    <xdr:cxnSp macro="">
      <xdr:nvCxnSpPr>
        <xdr:cNvPr id="698" name="直線コネクタ 697"/>
        <xdr:cNvCxnSpPr/>
      </xdr:nvCxnSpPr>
      <xdr:spPr>
        <a:xfrm flipV="1">
          <a:off x="13703300" y="16478428"/>
          <a:ext cx="889000" cy="2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9" name="フローチャート: 判断 698"/>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0" name="テキスト ボックス 699"/>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82845</xdr:rowOff>
    </xdr:from>
    <xdr:to>
      <xdr:col>71</xdr:col>
      <xdr:colOff>177800</xdr:colOff>
      <xdr:row>97</xdr:row>
      <xdr:rowOff>92314</xdr:rowOff>
    </xdr:to>
    <xdr:cxnSp macro="">
      <xdr:nvCxnSpPr>
        <xdr:cNvPr id="701" name="直線コネクタ 700"/>
        <xdr:cNvCxnSpPr/>
      </xdr:nvCxnSpPr>
      <xdr:spPr>
        <a:xfrm flipV="1">
          <a:off x="12814300" y="16713495"/>
          <a:ext cx="8890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2" name="フローチャート: 判断 701"/>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3" name="テキスト ボックス 702"/>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4" name="フローチャート: 判断 703"/>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5" name="テキスト ボックス 704"/>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3240</xdr:rowOff>
    </xdr:from>
    <xdr:to>
      <xdr:col>85</xdr:col>
      <xdr:colOff>177800</xdr:colOff>
      <xdr:row>95</xdr:row>
      <xdr:rowOff>104840</xdr:rowOff>
    </xdr:to>
    <xdr:sp macro="" textlink="">
      <xdr:nvSpPr>
        <xdr:cNvPr id="711" name="楕円 710"/>
        <xdr:cNvSpPr/>
      </xdr:nvSpPr>
      <xdr:spPr>
        <a:xfrm>
          <a:off x="16268700" y="162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26117</xdr:rowOff>
    </xdr:from>
    <xdr:ext cx="534377" cy="259045"/>
    <xdr:sp macro="" textlink="">
      <xdr:nvSpPr>
        <xdr:cNvPr id="712" name="積立金該当値テキスト"/>
        <xdr:cNvSpPr txBox="1"/>
      </xdr:nvSpPr>
      <xdr:spPr>
        <a:xfrm>
          <a:off x="16370300" y="1614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50527</xdr:rowOff>
    </xdr:from>
    <xdr:to>
      <xdr:col>81</xdr:col>
      <xdr:colOff>101600</xdr:colOff>
      <xdr:row>96</xdr:row>
      <xdr:rowOff>152127</xdr:rowOff>
    </xdr:to>
    <xdr:sp macro="" textlink="">
      <xdr:nvSpPr>
        <xdr:cNvPr id="713" name="楕円 712"/>
        <xdr:cNvSpPr/>
      </xdr:nvSpPr>
      <xdr:spPr>
        <a:xfrm>
          <a:off x="15430500" y="165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168654</xdr:rowOff>
    </xdr:from>
    <xdr:ext cx="534377" cy="259045"/>
    <xdr:sp macro="" textlink="">
      <xdr:nvSpPr>
        <xdr:cNvPr id="714" name="テキスト ボックス 713"/>
        <xdr:cNvSpPr txBox="1"/>
      </xdr:nvSpPr>
      <xdr:spPr>
        <a:xfrm>
          <a:off x="15214111" y="162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139878</xdr:rowOff>
    </xdr:from>
    <xdr:to>
      <xdr:col>76</xdr:col>
      <xdr:colOff>165100</xdr:colOff>
      <xdr:row>96</xdr:row>
      <xdr:rowOff>70028</xdr:rowOff>
    </xdr:to>
    <xdr:sp macro="" textlink="">
      <xdr:nvSpPr>
        <xdr:cNvPr id="715" name="楕円 714"/>
        <xdr:cNvSpPr/>
      </xdr:nvSpPr>
      <xdr:spPr>
        <a:xfrm>
          <a:off x="14541500" y="164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86555</xdr:rowOff>
    </xdr:from>
    <xdr:ext cx="534377" cy="259045"/>
    <xdr:sp macro="" textlink="">
      <xdr:nvSpPr>
        <xdr:cNvPr id="716" name="テキスト ボックス 715"/>
        <xdr:cNvSpPr txBox="1"/>
      </xdr:nvSpPr>
      <xdr:spPr>
        <a:xfrm>
          <a:off x="14325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32045</xdr:rowOff>
    </xdr:from>
    <xdr:to>
      <xdr:col>72</xdr:col>
      <xdr:colOff>38100</xdr:colOff>
      <xdr:row>97</xdr:row>
      <xdr:rowOff>133645</xdr:rowOff>
    </xdr:to>
    <xdr:sp macro="" textlink="">
      <xdr:nvSpPr>
        <xdr:cNvPr id="717" name="楕円 716"/>
        <xdr:cNvSpPr/>
      </xdr:nvSpPr>
      <xdr:spPr>
        <a:xfrm>
          <a:off x="13652500" y="16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124772</xdr:rowOff>
    </xdr:from>
    <xdr:ext cx="534377" cy="259045"/>
    <xdr:sp macro="" textlink="">
      <xdr:nvSpPr>
        <xdr:cNvPr id="718" name="テキスト ボックス 717"/>
        <xdr:cNvSpPr txBox="1"/>
      </xdr:nvSpPr>
      <xdr:spPr>
        <a:xfrm>
          <a:off x="13436111" y="16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41514</xdr:rowOff>
    </xdr:from>
    <xdr:to>
      <xdr:col>67</xdr:col>
      <xdr:colOff>101600</xdr:colOff>
      <xdr:row>97</xdr:row>
      <xdr:rowOff>143114</xdr:rowOff>
    </xdr:to>
    <xdr:sp macro="" textlink="">
      <xdr:nvSpPr>
        <xdr:cNvPr id="719" name="楕円 718"/>
        <xdr:cNvSpPr/>
      </xdr:nvSpPr>
      <xdr:spPr>
        <a:xfrm>
          <a:off x="12763500" y="166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159641</xdr:rowOff>
    </xdr:from>
    <xdr:ext cx="534377" cy="259045"/>
    <xdr:sp macro="" textlink="">
      <xdr:nvSpPr>
        <xdr:cNvPr id="720" name="テキスト ボックス 719"/>
        <xdr:cNvSpPr txBox="1"/>
      </xdr:nvSpPr>
      <xdr:spPr>
        <a:xfrm>
          <a:off x="12547111" y="164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4" name="直線コネクタ 743"/>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7"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8" name="直線コネクタ 747"/>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170180</xdr:rowOff>
    </xdr:from>
    <xdr:to>
      <xdr:col>116</xdr:col>
      <xdr:colOff>63500</xdr:colOff>
      <xdr:row>38</xdr:row>
      <xdr:rowOff>12319</xdr:rowOff>
    </xdr:to>
    <xdr:cxnSp macro="">
      <xdr:nvCxnSpPr>
        <xdr:cNvPr id="749" name="直線コネクタ 748"/>
        <xdr:cNvCxnSpPr/>
      </xdr:nvCxnSpPr>
      <xdr:spPr>
        <a:xfrm>
          <a:off x="21323300" y="6342380"/>
          <a:ext cx="8382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469744" cy="259045"/>
    <xdr:sp macro="" textlink="">
      <xdr:nvSpPr>
        <xdr:cNvPr id="750" name="投資及び出資金平均値テキスト"/>
        <xdr:cNvSpPr txBox="1"/>
      </xdr:nvSpPr>
      <xdr:spPr>
        <a:xfrm>
          <a:off x="22212300" y="646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1" name="フローチャート: 判断 75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170180</xdr:rowOff>
    </xdr:from>
    <xdr:to>
      <xdr:col>111</xdr:col>
      <xdr:colOff>177800</xdr:colOff>
      <xdr:row>38</xdr:row>
      <xdr:rowOff>11557</xdr:rowOff>
    </xdr:to>
    <xdr:cxnSp macro="">
      <xdr:nvCxnSpPr>
        <xdr:cNvPr id="752" name="直線コネクタ 751"/>
        <xdr:cNvCxnSpPr/>
      </xdr:nvCxnSpPr>
      <xdr:spPr>
        <a:xfrm flipV="1">
          <a:off x="20434300" y="6342380"/>
          <a:ext cx="889000" cy="1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3" name="フローチャート: 判断 752"/>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58056</xdr:rowOff>
    </xdr:from>
    <xdr:ext cx="469744" cy="259045"/>
    <xdr:sp macro="" textlink="">
      <xdr:nvSpPr>
        <xdr:cNvPr id="754" name="テキスト ボックス 753"/>
        <xdr:cNvSpPr txBox="1"/>
      </xdr:nvSpPr>
      <xdr:spPr>
        <a:xfrm>
          <a:off x="21088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11557</xdr:rowOff>
    </xdr:from>
    <xdr:to>
      <xdr:col>107</xdr:col>
      <xdr:colOff>50800</xdr:colOff>
      <xdr:row>38</xdr:row>
      <xdr:rowOff>63754</xdr:rowOff>
    </xdr:to>
    <xdr:cxnSp macro="">
      <xdr:nvCxnSpPr>
        <xdr:cNvPr id="755" name="直線コネクタ 754"/>
        <xdr:cNvCxnSpPr/>
      </xdr:nvCxnSpPr>
      <xdr:spPr>
        <a:xfrm flipV="1">
          <a:off x="19545300" y="652665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6" name="フローチャート: 判断 755"/>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75709</xdr:rowOff>
    </xdr:from>
    <xdr:ext cx="469744" cy="259045"/>
    <xdr:sp macro="" textlink="">
      <xdr:nvSpPr>
        <xdr:cNvPr id="757" name="テキスト ボックス 756"/>
        <xdr:cNvSpPr txBox="1"/>
      </xdr:nvSpPr>
      <xdr:spPr>
        <a:xfrm>
          <a:off x="20199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63754</xdr:rowOff>
    </xdr:from>
    <xdr:to>
      <xdr:col>102</xdr:col>
      <xdr:colOff>114300</xdr:colOff>
      <xdr:row>38</xdr:row>
      <xdr:rowOff>117094</xdr:rowOff>
    </xdr:to>
    <xdr:cxnSp macro="">
      <xdr:nvCxnSpPr>
        <xdr:cNvPr id="758" name="直線コネクタ 757"/>
        <xdr:cNvCxnSpPr/>
      </xdr:nvCxnSpPr>
      <xdr:spPr>
        <a:xfrm flipV="1">
          <a:off x="18656300" y="657885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9" name="フローチャート: 判断 758"/>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131843</xdr:rowOff>
    </xdr:from>
    <xdr:ext cx="378565" cy="259045"/>
    <xdr:sp macro="" textlink="">
      <xdr:nvSpPr>
        <xdr:cNvPr id="760" name="テキスト ボックス 759"/>
        <xdr:cNvSpPr txBox="1"/>
      </xdr:nvSpPr>
      <xdr:spPr>
        <a:xfrm>
          <a:off x="19356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1" name="フローチャート: 判断 760"/>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2" name="テキスト ボックス 761"/>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132969</xdr:rowOff>
    </xdr:from>
    <xdr:to>
      <xdr:col>116</xdr:col>
      <xdr:colOff>114300</xdr:colOff>
      <xdr:row>38</xdr:row>
      <xdr:rowOff>63119</xdr:rowOff>
    </xdr:to>
    <xdr:sp macro="" textlink="">
      <xdr:nvSpPr>
        <xdr:cNvPr id="768" name="楕円 767"/>
        <xdr:cNvSpPr/>
      </xdr:nvSpPr>
      <xdr:spPr>
        <a:xfrm>
          <a:off x="22110700" y="64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155846</xdr:rowOff>
    </xdr:from>
    <xdr:ext cx="469744" cy="259045"/>
    <xdr:sp macro="" textlink="">
      <xdr:nvSpPr>
        <xdr:cNvPr id="769" name="投資及び出資金該当値テキスト"/>
        <xdr:cNvSpPr txBox="1"/>
      </xdr:nvSpPr>
      <xdr:spPr>
        <a:xfrm>
          <a:off x="22212300" y="63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119380</xdr:rowOff>
    </xdr:from>
    <xdr:to>
      <xdr:col>112</xdr:col>
      <xdr:colOff>38100</xdr:colOff>
      <xdr:row>37</xdr:row>
      <xdr:rowOff>49530</xdr:rowOff>
    </xdr:to>
    <xdr:sp macro="" textlink="">
      <xdr:nvSpPr>
        <xdr:cNvPr id="770" name="楕円 769"/>
        <xdr:cNvSpPr/>
      </xdr:nvSpPr>
      <xdr:spPr>
        <a:xfrm>
          <a:off x="21272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66057</xdr:rowOff>
    </xdr:from>
    <xdr:ext cx="469744" cy="259045"/>
    <xdr:sp macro="" textlink="">
      <xdr:nvSpPr>
        <xdr:cNvPr id="771" name="テキスト ボックス 770"/>
        <xdr:cNvSpPr txBox="1"/>
      </xdr:nvSpPr>
      <xdr:spPr>
        <a:xfrm>
          <a:off x="21088428"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132207</xdr:rowOff>
    </xdr:from>
    <xdr:to>
      <xdr:col>107</xdr:col>
      <xdr:colOff>101600</xdr:colOff>
      <xdr:row>38</xdr:row>
      <xdr:rowOff>62357</xdr:rowOff>
    </xdr:to>
    <xdr:sp macro="" textlink="">
      <xdr:nvSpPr>
        <xdr:cNvPr id="772" name="楕円 771"/>
        <xdr:cNvSpPr/>
      </xdr:nvSpPr>
      <xdr:spPr>
        <a:xfrm>
          <a:off x="20383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78884</xdr:rowOff>
    </xdr:from>
    <xdr:ext cx="469744" cy="259045"/>
    <xdr:sp macro="" textlink="">
      <xdr:nvSpPr>
        <xdr:cNvPr id="773" name="テキスト ボックス 772"/>
        <xdr:cNvSpPr txBox="1"/>
      </xdr:nvSpPr>
      <xdr:spPr>
        <a:xfrm>
          <a:off x="20199428"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12954</xdr:rowOff>
    </xdr:from>
    <xdr:to>
      <xdr:col>102</xdr:col>
      <xdr:colOff>165100</xdr:colOff>
      <xdr:row>38</xdr:row>
      <xdr:rowOff>114554</xdr:rowOff>
    </xdr:to>
    <xdr:sp macro="" textlink="">
      <xdr:nvSpPr>
        <xdr:cNvPr id="774" name="楕円 773"/>
        <xdr:cNvSpPr/>
      </xdr:nvSpPr>
      <xdr:spPr>
        <a:xfrm>
          <a:off x="19494500" y="65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131081</xdr:rowOff>
    </xdr:from>
    <xdr:ext cx="469744" cy="259045"/>
    <xdr:sp macro="" textlink="">
      <xdr:nvSpPr>
        <xdr:cNvPr id="775" name="テキスト ボックス 774"/>
        <xdr:cNvSpPr txBox="1"/>
      </xdr:nvSpPr>
      <xdr:spPr>
        <a:xfrm>
          <a:off x="19310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66294</xdr:rowOff>
    </xdr:from>
    <xdr:to>
      <xdr:col>98</xdr:col>
      <xdr:colOff>38100</xdr:colOff>
      <xdr:row>38</xdr:row>
      <xdr:rowOff>167894</xdr:rowOff>
    </xdr:to>
    <xdr:sp macro="" textlink="">
      <xdr:nvSpPr>
        <xdr:cNvPr id="776" name="楕円 775"/>
        <xdr:cNvSpPr/>
      </xdr:nvSpPr>
      <xdr:spPr>
        <a:xfrm>
          <a:off x="18605500" y="6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159021</xdr:rowOff>
    </xdr:from>
    <xdr:ext cx="378565" cy="259045"/>
    <xdr:sp macro="" textlink="">
      <xdr:nvSpPr>
        <xdr:cNvPr id="777" name="テキスト ボックス 776"/>
        <xdr:cNvSpPr txBox="1"/>
      </xdr:nvSpPr>
      <xdr:spPr>
        <a:xfrm>
          <a:off x="18467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9" name="直線コネクタ 798"/>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0"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1" name="直線コネクタ 800"/>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2"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3" name="直線コネクタ 802"/>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16713</xdr:rowOff>
    </xdr:from>
    <xdr:to>
      <xdr:col>116</xdr:col>
      <xdr:colOff>63500</xdr:colOff>
      <xdr:row>56</xdr:row>
      <xdr:rowOff>21925</xdr:rowOff>
    </xdr:to>
    <xdr:cxnSp macro="">
      <xdr:nvCxnSpPr>
        <xdr:cNvPr id="804" name="直線コネクタ 803"/>
        <xdr:cNvCxnSpPr/>
      </xdr:nvCxnSpPr>
      <xdr:spPr>
        <a:xfrm flipV="1">
          <a:off x="21323300" y="9617913"/>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142582</xdr:rowOff>
    </xdr:from>
    <xdr:ext cx="469744" cy="259045"/>
    <xdr:sp macro="" textlink="">
      <xdr:nvSpPr>
        <xdr:cNvPr id="805" name="貸付金平均値テキスト"/>
        <xdr:cNvSpPr txBox="1"/>
      </xdr:nvSpPr>
      <xdr:spPr>
        <a:xfrm>
          <a:off x="22212300" y="9743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6" name="フローチャート: 判断 805"/>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19731</xdr:rowOff>
    </xdr:from>
    <xdr:to>
      <xdr:col>111</xdr:col>
      <xdr:colOff>177800</xdr:colOff>
      <xdr:row>56</xdr:row>
      <xdr:rowOff>21925</xdr:rowOff>
    </xdr:to>
    <xdr:cxnSp macro="">
      <xdr:nvCxnSpPr>
        <xdr:cNvPr id="807" name="直線コネクタ 806"/>
        <xdr:cNvCxnSpPr/>
      </xdr:nvCxnSpPr>
      <xdr:spPr>
        <a:xfrm>
          <a:off x="20434300" y="962093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8" name="フローチャート: 判断 807"/>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61520</xdr:rowOff>
    </xdr:from>
    <xdr:ext cx="469744" cy="259045"/>
    <xdr:sp macro="" textlink="">
      <xdr:nvSpPr>
        <xdr:cNvPr id="809" name="テキスト ボックス 808"/>
        <xdr:cNvSpPr txBox="1"/>
      </xdr:nvSpPr>
      <xdr:spPr>
        <a:xfrm>
          <a:off x="21088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19731</xdr:rowOff>
    </xdr:from>
    <xdr:to>
      <xdr:col>107</xdr:col>
      <xdr:colOff>50800</xdr:colOff>
      <xdr:row>56</xdr:row>
      <xdr:rowOff>26360</xdr:rowOff>
    </xdr:to>
    <xdr:cxnSp macro="">
      <xdr:nvCxnSpPr>
        <xdr:cNvPr id="810" name="直線コネクタ 809"/>
        <xdr:cNvCxnSpPr/>
      </xdr:nvCxnSpPr>
      <xdr:spPr>
        <a:xfrm flipV="1">
          <a:off x="19545300" y="962093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1" name="フローチャート: 判断 810"/>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62938</xdr:rowOff>
    </xdr:from>
    <xdr:ext cx="469744" cy="259045"/>
    <xdr:sp macro="" textlink="">
      <xdr:nvSpPr>
        <xdr:cNvPr id="812" name="テキスト ボックス 811"/>
        <xdr:cNvSpPr txBox="1"/>
      </xdr:nvSpPr>
      <xdr:spPr>
        <a:xfrm>
          <a:off x="20199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26360</xdr:rowOff>
    </xdr:from>
    <xdr:to>
      <xdr:col>102</xdr:col>
      <xdr:colOff>114300</xdr:colOff>
      <xdr:row>56</xdr:row>
      <xdr:rowOff>30521</xdr:rowOff>
    </xdr:to>
    <xdr:cxnSp macro="">
      <xdr:nvCxnSpPr>
        <xdr:cNvPr id="813" name="直線コネクタ 812"/>
        <xdr:cNvCxnSpPr/>
      </xdr:nvCxnSpPr>
      <xdr:spPr>
        <a:xfrm flipV="1">
          <a:off x="18656300" y="962756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4" name="フローチャート: 判断 813"/>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33311</xdr:rowOff>
    </xdr:from>
    <xdr:ext cx="469744" cy="259045"/>
    <xdr:sp macro="" textlink="">
      <xdr:nvSpPr>
        <xdr:cNvPr id="815" name="テキスト ボックス 814"/>
        <xdr:cNvSpPr txBox="1"/>
      </xdr:nvSpPr>
      <xdr:spPr>
        <a:xfrm>
          <a:off x="19310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6" name="フローチャート: 判断 815"/>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17" name="テキスト ボックス 816"/>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137363</xdr:rowOff>
    </xdr:from>
    <xdr:to>
      <xdr:col>116</xdr:col>
      <xdr:colOff>114300</xdr:colOff>
      <xdr:row>56</xdr:row>
      <xdr:rowOff>67513</xdr:rowOff>
    </xdr:to>
    <xdr:sp macro="" textlink="">
      <xdr:nvSpPr>
        <xdr:cNvPr id="823" name="楕円 822"/>
        <xdr:cNvSpPr/>
      </xdr:nvSpPr>
      <xdr:spPr>
        <a:xfrm>
          <a:off x="22110700" y="95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160240</xdr:rowOff>
    </xdr:from>
    <xdr:ext cx="534377" cy="259045"/>
    <xdr:sp macro="" textlink="">
      <xdr:nvSpPr>
        <xdr:cNvPr id="824" name="貸付金該当値テキスト"/>
        <xdr:cNvSpPr txBox="1"/>
      </xdr:nvSpPr>
      <xdr:spPr>
        <a:xfrm>
          <a:off x="22212300" y="94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142575</xdr:rowOff>
    </xdr:from>
    <xdr:to>
      <xdr:col>112</xdr:col>
      <xdr:colOff>38100</xdr:colOff>
      <xdr:row>56</xdr:row>
      <xdr:rowOff>72725</xdr:rowOff>
    </xdr:to>
    <xdr:sp macro="" textlink="">
      <xdr:nvSpPr>
        <xdr:cNvPr id="825" name="楕円 824"/>
        <xdr:cNvSpPr/>
      </xdr:nvSpPr>
      <xdr:spPr>
        <a:xfrm>
          <a:off x="21272500" y="95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89252</xdr:rowOff>
    </xdr:from>
    <xdr:ext cx="534377" cy="259045"/>
    <xdr:sp macro="" textlink="">
      <xdr:nvSpPr>
        <xdr:cNvPr id="826" name="テキスト ボックス 825"/>
        <xdr:cNvSpPr txBox="1"/>
      </xdr:nvSpPr>
      <xdr:spPr>
        <a:xfrm>
          <a:off x="21056111" y="93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140381</xdr:rowOff>
    </xdr:from>
    <xdr:to>
      <xdr:col>107</xdr:col>
      <xdr:colOff>101600</xdr:colOff>
      <xdr:row>56</xdr:row>
      <xdr:rowOff>70531</xdr:rowOff>
    </xdr:to>
    <xdr:sp macro="" textlink="">
      <xdr:nvSpPr>
        <xdr:cNvPr id="827" name="楕円 826"/>
        <xdr:cNvSpPr/>
      </xdr:nvSpPr>
      <xdr:spPr>
        <a:xfrm>
          <a:off x="20383500" y="9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87058</xdr:rowOff>
    </xdr:from>
    <xdr:ext cx="534377" cy="259045"/>
    <xdr:sp macro="" textlink="">
      <xdr:nvSpPr>
        <xdr:cNvPr id="828" name="テキスト ボックス 827"/>
        <xdr:cNvSpPr txBox="1"/>
      </xdr:nvSpPr>
      <xdr:spPr>
        <a:xfrm>
          <a:off x="20167111" y="93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147010</xdr:rowOff>
    </xdr:from>
    <xdr:to>
      <xdr:col>102</xdr:col>
      <xdr:colOff>165100</xdr:colOff>
      <xdr:row>56</xdr:row>
      <xdr:rowOff>77160</xdr:rowOff>
    </xdr:to>
    <xdr:sp macro="" textlink="">
      <xdr:nvSpPr>
        <xdr:cNvPr id="829" name="楕円 828"/>
        <xdr:cNvSpPr/>
      </xdr:nvSpPr>
      <xdr:spPr>
        <a:xfrm>
          <a:off x="19494500" y="95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93687</xdr:rowOff>
    </xdr:from>
    <xdr:ext cx="469744" cy="259045"/>
    <xdr:sp macro="" textlink="">
      <xdr:nvSpPr>
        <xdr:cNvPr id="830" name="テキスト ボックス 829"/>
        <xdr:cNvSpPr txBox="1"/>
      </xdr:nvSpPr>
      <xdr:spPr>
        <a:xfrm>
          <a:off x="19310428" y="935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151171</xdr:rowOff>
    </xdr:from>
    <xdr:to>
      <xdr:col>98</xdr:col>
      <xdr:colOff>38100</xdr:colOff>
      <xdr:row>56</xdr:row>
      <xdr:rowOff>81321</xdr:rowOff>
    </xdr:to>
    <xdr:sp macro="" textlink="">
      <xdr:nvSpPr>
        <xdr:cNvPr id="831" name="楕円 830"/>
        <xdr:cNvSpPr/>
      </xdr:nvSpPr>
      <xdr:spPr>
        <a:xfrm>
          <a:off x="18605500" y="95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97848</xdr:rowOff>
    </xdr:from>
    <xdr:ext cx="469744" cy="259045"/>
    <xdr:sp macro="" textlink="">
      <xdr:nvSpPr>
        <xdr:cNvPr id="832" name="テキスト ボックス 831"/>
        <xdr:cNvSpPr txBox="1"/>
      </xdr:nvSpPr>
      <xdr:spPr>
        <a:xfrm>
          <a:off x="18421428" y="93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9" name="直線コネクタ 858"/>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0"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1" name="直線コネクタ 860"/>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2"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3" name="直線コネクタ 862"/>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10313</xdr:rowOff>
    </xdr:from>
    <xdr:to>
      <xdr:col>116</xdr:col>
      <xdr:colOff>63500</xdr:colOff>
      <xdr:row>77</xdr:row>
      <xdr:rowOff>84215</xdr:rowOff>
    </xdr:to>
    <xdr:cxnSp macro="">
      <xdr:nvCxnSpPr>
        <xdr:cNvPr id="864" name="直線コネクタ 863"/>
        <xdr:cNvCxnSpPr/>
      </xdr:nvCxnSpPr>
      <xdr:spPr>
        <a:xfrm>
          <a:off x="21323300" y="13211963"/>
          <a:ext cx="8382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5"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6" name="フローチャート: 判断 865"/>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10313</xdr:rowOff>
    </xdr:from>
    <xdr:to>
      <xdr:col>111</xdr:col>
      <xdr:colOff>177800</xdr:colOff>
      <xdr:row>77</xdr:row>
      <xdr:rowOff>21678</xdr:rowOff>
    </xdr:to>
    <xdr:cxnSp macro="">
      <xdr:nvCxnSpPr>
        <xdr:cNvPr id="867" name="直線コネクタ 866"/>
        <xdr:cNvCxnSpPr/>
      </xdr:nvCxnSpPr>
      <xdr:spPr>
        <a:xfrm flipV="1">
          <a:off x="20434300" y="13211963"/>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8" name="フローチャート: 判断 867"/>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69" name="テキスト ボックス 868"/>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113019</xdr:rowOff>
    </xdr:from>
    <xdr:to>
      <xdr:col>107</xdr:col>
      <xdr:colOff>50800</xdr:colOff>
      <xdr:row>77</xdr:row>
      <xdr:rowOff>21678</xdr:rowOff>
    </xdr:to>
    <xdr:cxnSp macro="">
      <xdr:nvCxnSpPr>
        <xdr:cNvPr id="870" name="直線コネクタ 869"/>
        <xdr:cNvCxnSpPr/>
      </xdr:nvCxnSpPr>
      <xdr:spPr>
        <a:xfrm>
          <a:off x="19545300" y="13143219"/>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1" name="フローチャート: 判断 870"/>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2" name="テキスト ボックス 871"/>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113019</xdr:rowOff>
    </xdr:from>
    <xdr:to>
      <xdr:col>102</xdr:col>
      <xdr:colOff>114300</xdr:colOff>
      <xdr:row>77</xdr:row>
      <xdr:rowOff>58579</xdr:rowOff>
    </xdr:to>
    <xdr:cxnSp macro="">
      <xdr:nvCxnSpPr>
        <xdr:cNvPr id="873" name="直線コネクタ 872"/>
        <xdr:cNvCxnSpPr/>
      </xdr:nvCxnSpPr>
      <xdr:spPr>
        <a:xfrm flipV="1">
          <a:off x="18656300" y="13143219"/>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4" name="フローチャート: 判断 873"/>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5" name="テキスト ボックス 874"/>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6" name="フローチャート: 判断 875"/>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37504</xdr:rowOff>
    </xdr:from>
    <xdr:ext cx="534377" cy="259045"/>
    <xdr:sp macro="" textlink="">
      <xdr:nvSpPr>
        <xdr:cNvPr id="877" name="テキスト ボックス 876"/>
        <xdr:cNvSpPr txBox="1"/>
      </xdr:nvSpPr>
      <xdr:spPr>
        <a:xfrm>
          <a:off x="18389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33415</xdr:rowOff>
    </xdr:from>
    <xdr:to>
      <xdr:col>116</xdr:col>
      <xdr:colOff>114300</xdr:colOff>
      <xdr:row>77</xdr:row>
      <xdr:rowOff>135015</xdr:rowOff>
    </xdr:to>
    <xdr:sp macro="" textlink="">
      <xdr:nvSpPr>
        <xdr:cNvPr id="883" name="楕円 882"/>
        <xdr:cNvSpPr/>
      </xdr:nvSpPr>
      <xdr:spPr>
        <a:xfrm>
          <a:off x="221107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11842</xdr:rowOff>
    </xdr:from>
    <xdr:ext cx="534377" cy="259045"/>
    <xdr:sp macro="" textlink="">
      <xdr:nvSpPr>
        <xdr:cNvPr id="884" name="繰出金該当値テキスト"/>
        <xdr:cNvSpPr txBox="1"/>
      </xdr:nvSpPr>
      <xdr:spPr>
        <a:xfrm>
          <a:off x="22212300" y="132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130963</xdr:rowOff>
    </xdr:from>
    <xdr:to>
      <xdr:col>112</xdr:col>
      <xdr:colOff>38100</xdr:colOff>
      <xdr:row>77</xdr:row>
      <xdr:rowOff>61113</xdr:rowOff>
    </xdr:to>
    <xdr:sp macro="" textlink="">
      <xdr:nvSpPr>
        <xdr:cNvPr id="885" name="楕円 884"/>
        <xdr:cNvSpPr/>
      </xdr:nvSpPr>
      <xdr:spPr>
        <a:xfrm>
          <a:off x="21272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52240</xdr:rowOff>
    </xdr:from>
    <xdr:ext cx="534377" cy="259045"/>
    <xdr:sp macro="" textlink="">
      <xdr:nvSpPr>
        <xdr:cNvPr id="886" name="テキスト ボックス 885"/>
        <xdr:cNvSpPr txBox="1"/>
      </xdr:nvSpPr>
      <xdr:spPr>
        <a:xfrm>
          <a:off x="21056111"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142328</xdr:rowOff>
    </xdr:from>
    <xdr:to>
      <xdr:col>107</xdr:col>
      <xdr:colOff>101600</xdr:colOff>
      <xdr:row>77</xdr:row>
      <xdr:rowOff>72478</xdr:rowOff>
    </xdr:to>
    <xdr:sp macro="" textlink="">
      <xdr:nvSpPr>
        <xdr:cNvPr id="887" name="楕円 886"/>
        <xdr:cNvSpPr/>
      </xdr:nvSpPr>
      <xdr:spPr>
        <a:xfrm>
          <a:off x="203835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63605</xdr:rowOff>
    </xdr:from>
    <xdr:ext cx="534377" cy="259045"/>
    <xdr:sp macro="" textlink="">
      <xdr:nvSpPr>
        <xdr:cNvPr id="888" name="テキスト ボックス 887"/>
        <xdr:cNvSpPr txBox="1"/>
      </xdr:nvSpPr>
      <xdr:spPr>
        <a:xfrm>
          <a:off x="20167111" y="132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62219</xdr:rowOff>
    </xdr:from>
    <xdr:to>
      <xdr:col>102</xdr:col>
      <xdr:colOff>165100</xdr:colOff>
      <xdr:row>76</xdr:row>
      <xdr:rowOff>163819</xdr:rowOff>
    </xdr:to>
    <xdr:sp macro="" textlink="">
      <xdr:nvSpPr>
        <xdr:cNvPr id="889" name="楕円 888"/>
        <xdr:cNvSpPr/>
      </xdr:nvSpPr>
      <xdr:spPr>
        <a:xfrm>
          <a:off x="19494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154946</xdr:rowOff>
    </xdr:from>
    <xdr:ext cx="534377" cy="259045"/>
    <xdr:sp macro="" textlink="">
      <xdr:nvSpPr>
        <xdr:cNvPr id="890" name="テキスト ボックス 889"/>
        <xdr:cNvSpPr txBox="1"/>
      </xdr:nvSpPr>
      <xdr:spPr>
        <a:xfrm>
          <a:off x="19278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7779</xdr:rowOff>
    </xdr:from>
    <xdr:to>
      <xdr:col>98</xdr:col>
      <xdr:colOff>38100</xdr:colOff>
      <xdr:row>77</xdr:row>
      <xdr:rowOff>109379</xdr:rowOff>
    </xdr:to>
    <xdr:sp macro="" textlink="">
      <xdr:nvSpPr>
        <xdr:cNvPr id="891" name="楕円 890"/>
        <xdr:cNvSpPr/>
      </xdr:nvSpPr>
      <xdr:spPr>
        <a:xfrm>
          <a:off x="18605500" y="13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100506</xdr:rowOff>
    </xdr:from>
    <xdr:ext cx="534377" cy="259045"/>
    <xdr:sp macro="" textlink="">
      <xdr:nvSpPr>
        <xdr:cNvPr id="892" name="テキスト ボックス 891"/>
        <xdr:cNvSpPr txBox="1"/>
      </xdr:nvSpPr>
      <xdr:spPr>
        <a:xfrm>
          <a:off x="18389111" y="13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住民一人当たりの歳出決算額は前年度比</a:t>
          </a:r>
          <a:r>
            <a:rPr kumimoji="1" lang="en-US" altLang="ja-JP" sz="1300">
              <a:latin typeface="ＭＳ Ｐゴシック" panose="020B0600070205080204" pitchFamily="50" charset="-128"/>
              <a:ea typeface="ＭＳ Ｐゴシック" panose="020B0600070205080204" pitchFamily="50" charset="-128"/>
            </a:rPr>
            <a:t>9,774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452,409</a:t>
          </a:r>
          <a:r>
            <a:rPr kumimoji="1" lang="ja-JP" altLang="en-US" sz="1300">
              <a:latin typeface="ＭＳ Ｐゴシック" panose="020B0600070205080204" pitchFamily="50" charset="-128"/>
              <a:ea typeface="ＭＳ Ｐゴシック" panose="020B0600070205080204" pitchFamily="50" charset="-128"/>
            </a:rPr>
            <a:t>円で、人件費と物件費が全体の３分の１以上を占め、類似団体と比較して一人当たりのコストが高い状況である。人件費については、成田空港の更なる機能強化、卸売市場の輸出拠点化、待機児童解消や保育の質の向上等、複雑、多様化する業務に対応するため、相当数の職員を確保していること等が主な要因として挙げられる。また、物件費については、類似団体の平均が増加傾向にある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年度は枝木の資源化等によるごみの外部処理委託料の減、ごみ処理に伴い発生するスラグ処理委託料の減などにより、前年度比</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円の減額となったが、依然として類似団体の平均を大きく上回っている。今後も必要な業務量に応じた職員数の見直しを行い、職員定数及び職員給与の適正化に努めるとともに、経常的経費の節減を図る。普通建設事業費の更新整備については、老朽化した消防庁舎の建替工事が完了したことなどにより、前年度比</a:t>
          </a:r>
          <a:r>
            <a:rPr kumimoji="1" lang="en-US" altLang="ja-JP" sz="1300">
              <a:latin typeface="ＭＳ Ｐゴシック" panose="020B0600070205080204" pitchFamily="50" charset="-128"/>
              <a:ea typeface="ＭＳ Ｐゴシック" panose="020B0600070205080204" pitchFamily="50" charset="-128"/>
            </a:rPr>
            <a:t>6,368</a:t>
          </a:r>
          <a:r>
            <a:rPr kumimoji="1" lang="ja-JP" altLang="en-US" sz="1300">
              <a:latin typeface="ＭＳ Ｐゴシック" panose="020B0600070205080204" pitchFamily="50" charset="-128"/>
              <a:ea typeface="ＭＳ Ｐゴシック" panose="020B0600070205080204" pitchFamily="50" charset="-128"/>
            </a:rPr>
            <a:t>円の減となり、類似団体の平均を大きく下回った。また、公債費については、類似団体の平均を下回ってはいるが、大規模事業の進捗に伴い市債残高は増加傾向にあり、今後、据置期間の終了に伴い元金の償還が順次開始し、公債費の増加が想定されることから、今後は市債の借入額と償還額とのバランスを考慮し、財政の健全性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133,456
127,733
213.84
63,421,835
60,376,685
2,460,928
38,342,712
49,423,363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106934</xdr:rowOff>
    </xdr:from>
    <xdr:to>
      <xdr:col>24</xdr:col>
      <xdr:colOff>63500</xdr:colOff>
      <xdr:row>33</xdr:row>
      <xdr:rowOff>168656</xdr:rowOff>
    </xdr:to>
    <xdr:cxnSp macro="">
      <xdr:nvCxnSpPr>
        <xdr:cNvPr id="61" name="直線コネクタ 60"/>
        <xdr:cNvCxnSpPr/>
      </xdr:nvCxnSpPr>
      <xdr:spPr>
        <a:xfrm>
          <a:off x="3797300" y="576478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32258</xdr:rowOff>
    </xdr:from>
    <xdr:to>
      <xdr:col>19</xdr:col>
      <xdr:colOff>177800</xdr:colOff>
      <xdr:row>33</xdr:row>
      <xdr:rowOff>106934</xdr:rowOff>
    </xdr:to>
    <xdr:cxnSp macro="">
      <xdr:nvCxnSpPr>
        <xdr:cNvPr id="64" name="直線コネクタ 63"/>
        <xdr:cNvCxnSpPr/>
      </xdr:nvCxnSpPr>
      <xdr:spPr>
        <a:xfrm>
          <a:off x="2908300" y="569010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33</xdr:row>
      <xdr:rowOff>32258</xdr:rowOff>
    </xdr:to>
    <xdr:cxnSp macro="">
      <xdr:nvCxnSpPr>
        <xdr:cNvPr id="67" name="直線コネクタ 66"/>
        <xdr:cNvCxnSpPr/>
      </xdr:nvCxnSpPr>
      <xdr:spPr>
        <a:xfrm>
          <a:off x="2019300" y="54660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32</xdr:row>
      <xdr:rowOff>107696</xdr:rowOff>
    </xdr:to>
    <xdr:cxnSp macro="">
      <xdr:nvCxnSpPr>
        <xdr:cNvPr id="70" name="直線コネクタ 69"/>
        <xdr:cNvCxnSpPr/>
      </xdr:nvCxnSpPr>
      <xdr:spPr>
        <a:xfrm flipV="1">
          <a:off x="1130300" y="5466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117856</xdr:rowOff>
    </xdr:from>
    <xdr:to>
      <xdr:col>24</xdr:col>
      <xdr:colOff>114300</xdr:colOff>
      <xdr:row>34</xdr:row>
      <xdr:rowOff>48006</xdr:rowOff>
    </xdr:to>
    <xdr:sp macro="" textlink="">
      <xdr:nvSpPr>
        <xdr:cNvPr id="80" name="楕円 79"/>
        <xdr:cNvSpPr/>
      </xdr:nvSpPr>
      <xdr:spPr>
        <a:xfrm>
          <a:off x="45847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140733</xdr:rowOff>
    </xdr:from>
    <xdr:ext cx="469744" cy="259045"/>
    <xdr:sp macro="" textlink="">
      <xdr:nvSpPr>
        <xdr:cNvPr id="81" name="議会費該当値テキスト"/>
        <xdr:cNvSpPr txBox="1"/>
      </xdr:nvSpPr>
      <xdr:spPr>
        <a:xfrm>
          <a:off x="4686300"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56134</xdr:rowOff>
    </xdr:from>
    <xdr:to>
      <xdr:col>20</xdr:col>
      <xdr:colOff>38100</xdr:colOff>
      <xdr:row>33</xdr:row>
      <xdr:rowOff>157734</xdr:rowOff>
    </xdr:to>
    <xdr:sp macro="" textlink="">
      <xdr:nvSpPr>
        <xdr:cNvPr id="82" name="楕円 81"/>
        <xdr:cNvSpPr/>
      </xdr:nvSpPr>
      <xdr:spPr>
        <a:xfrm>
          <a:off x="374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2811</xdr:rowOff>
    </xdr:from>
    <xdr:ext cx="469744" cy="259045"/>
    <xdr:sp macro="" textlink="">
      <xdr:nvSpPr>
        <xdr:cNvPr id="83" name="テキスト ボックス 82"/>
        <xdr:cNvSpPr txBox="1"/>
      </xdr:nvSpPr>
      <xdr:spPr>
        <a:xfrm>
          <a:off x="3562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152908</xdr:rowOff>
    </xdr:from>
    <xdr:to>
      <xdr:col>15</xdr:col>
      <xdr:colOff>101600</xdr:colOff>
      <xdr:row>33</xdr:row>
      <xdr:rowOff>83058</xdr:rowOff>
    </xdr:to>
    <xdr:sp macro="" textlink="">
      <xdr:nvSpPr>
        <xdr:cNvPr id="84" name="楕円 83"/>
        <xdr:cNvSpPr/>
      </xdr:nvSpPr>
      <xdr:spPr>
        <a:xfrm>
          <a:off x="2857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99585</xdr:rowOff>
    </xdr:from>
    <xdr:ext cx="469744" cy="259045"/>
    <xdr:sp macro="" textlink="">
      <xdr:nvSpPr>
        <xdr:cNvPr id="85" name="テキスト ボックス 84"/>
        <xdr:cNvSpPr txBox="1"/>
      </xdr:nvSpPr>
      <xdr:spPr>
        <a:xfrm>
          <a:off x="2673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100330</xdr:rowOff>
    </xdr:from>
    <xdr:to>
      <xdr:col>10</xdr:col>
      <xdr:colOff>165100</xdr:colOff>
      <xdr:row>32</xdr:row>
      <xdr:rowOff>30480</xdr:rowOff>
    </xdr:to>
    <xdr:sp macro="" textlink="">
      <xdr:nvSpPr>
        <xdr:cNvPr id="86" name="楕円 85"/>
        <xdr:cNvSpPr/>
      </xdr:nvSpPr>
      <xdr:spPr>
        <a:xfrm>
          <a:off x="196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47007</xdr:rowOff>
    </xdr:from>
    <xdr:ext cx="469744" cy="259045"/>
    <xdr:sp macro="" textlink="">
      <xdr:nvSpPr>
        <xdr:cNvPr id="87" name="テキスト ボックス 86"/>
        <xdr:cNvSpPr txBox="1"/>
      </xdr:nvSpPr>
      <xdr:spPr>
        <a:xfrm>
          <a:off x="1784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56896</xdr:rowOff>
    </xdr:from>
    <xdr:to>
      <xdr:col>6</xdr:col>
      <xdr:colOff>38100</xdr:colOff>
      <xdr:row>32</xdr:row>
      <xdr:rowOff>158496</xdr:rowOff>
    </xdr:to>
    <xdr:sp macro="" textlink="">
      <xdr:nvSpPr>
        <xdr:cNvPr id="88" name="楕円 87"/>
        <xdr:cNvSpPr/>
      </xdr:nvSpPr>
      <xdr:spPr>
        <a:xfrm>
          <a:off x="1079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3573</xdr:rowOff>
    </xdr:from>
    <xdr:ext cx="469744" cy="259045"/>
    <xdr:sp macro="" textlink="">
      <xdr:nvSpPr>
        <xdr:cNvPr id="89" name="テキスト ボックス 88"/>
        <xdr:cNvSpPr txBox="1"/>
      </xdr:nvSpPr>
      <xdr:spPr>
        <a:xfrm>
          <a:off x="895428"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91542</xdr:rowOff>
    </xdr:from>
    <xdr:to>
      <xdr:col>24</xdr:col>
      <xdr:colOff>63500</xdr:colOff>
      <xdr:row>54</xdr:row>
      <xdr:rowOff>137052</xdr:rowOff>
    </xdr:to>
    <xdr:cxnSp macro="">
      <xdr:nvCxnSpPr>
        <xdr:cNvPr id="119" name="直線コネクタ 118"/>
        <xdr:cNvCxnSpPr/>
      </xdr:nvCxnSpPr>
      <xdr:spPr>
        <a:xfrm flipV="1">
          <a:off x="3797300" y="9178392"/>
          <a:ext cx="838200" cy="2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57366</xdr:rowOff>
    </xdr:from>
    <xdr:to>
      <xdr:col>19</xdr:col>
      <xdr:colOff>177800</xdr:colOff>
      <xdr:row>54</xdr:row>
      <xdr:rowOff>137052</xdr:rowOff>
    </xdr:to>
    <xdr:cxnSp macro="">
      <xdr:nvCxnSpPr>
        <xdr:cNvPr id="122" name="直線コネクタ 121"/>
        <xdr:cNvCxnSpPr/>
      </xdr:nvCxnSpPr>
      <xdr:spPr>
        <a:xfrm>
          <a:off x="2908300" y="9315666"/>
          <a:ext cx="8890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57366</xdr:rowOff>
    </xdr:from>
    <xdr:to>
      <xdr:col>15</xdr:col>
      <xdr:colOff>50800</xdr:colOff>
      <xdr:row>55</xdr:row>
      <xdr:rowOff>15360</xdr:rowOff>
    </xdr:to>
    <xdr:cxnSp macro="">
      <xdr:nvCxnSpPr>
        <xdr:cNvPr id="125" name="直線コネクタ 124"/>
        <xdr:cNvCxnSpPr/>
      </xdr:nvCxnSpPr>
      <xdr:spPr>
        <a:xfrm flipV="1">
          <a:off x="2019300" y="9315666"/>
          <a:ext cx="8890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15360</xdr:rowOff>
    </xdr:from>
    <xdr:to>
      <xdr:col>10</xdr:col>
      <xdr:colOff>114300</xdr:colOff>
      <xdr:row>55</xdr:row>
      <xdr:rowOff>43269</xdr:rowOff>
    </xdr:to>
    <xdr:cxnSp macro="">
      <xdr:nvCxnSpPr>
        <xdr:cNvPr id="128" name="直線コネクタ 127"/>
        <xdr:cNvCxnSpPr/>
      </xdr:nvCxnSpPr>
      <xdr:spPr>
        <a:xfrm flipV="1">
          <a:off x="1130300" y="9445110"/>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40742</xdr:rowOff>
    </xdr:from>
    <xdr:to>
      <xdr:col>24</xdr:col>
      <xdr:colOff>114300</xdr:colOff>
      <xdr:row>53</xdr:row>
      <xdr:rowOff>142342</xdr:rowOff>
    </xdr:to>
    <xdr:sp macro="" textlink="">
      <xdr:nvSpPr>
        <xdr:cNvPr id="138" name="楕円 137"/>
        <xdr:cNvSpPr/>
      </xdr:nvSpPr>
      <xdr:spPr>
        <a:xfrm>
          <a:off x="4584700" y="91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63619</xdr:rowOff>
    </xdr:from>
    <xdr:ext cx="534377" cy="259045"/>
    <xdr:sp macro="" textlink="">
      <xdr:nvSpPr>
        <xdr:cNvPr id="139" name="総務費該当値テキスト"/>
        <xdr:cNvSpPr txBox="1"/>
      </xdr:nvSpPr>
      <xdr:spPr>
        <a:xfrm>
          <a:off x="4686300" y="89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86252</xdr:rowOff>
    </xdr:from>
    <xdr:to>
      <xdr:col>20</xdr:col>
      <xdr:colOff>38100</xdr:colOff>
      <xdr:row>55</xdr:row>
      <xdr:rowOff>16402</xdr:rowOff>
    </xdr:to>
    <xdr:sp macro="" textlink="">
      <xdr:nvSpPr>
        <xdr:cNvPr id="140" name="楕円 139"/>
        <xdr:cNvSpPr/>
      </xdr:nvSpPr>
      <xdr:spPr>
        <a:xfrm>
          <a:off x="3746500" y="93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32929</xdr:rowOff>
    </xdr:from>
    <xdr:ext cx="534377" cy="259045"/>
    <xdr:sp macro="" textlink="">
      <xdr:nvSpPr>
        <xdr:cNvPr id="141" name="テキスト ボックス 140"/>
        <xdr:cNvSpPr txBox="1"/>
      </xdr:nvSpPr>
      <xdr:spPr>
        <a:xfrm>
          <a:off x="3530111" y="9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6566</xdr:rowOff>
    </xdr:from>
    <xdr:to>
      <xdr:col>15</xdr:col>
      <xdr:colOff>101600</xdr:colOff>
      <xdr:row>54</xdr:row>
      <xdr:rowOff>108166</xdr:rowOff>
    </xdr:to>
    <xdr:sp macro="" textlink="">
      <xdr:nvSpPr>
        <xdr:cNvPr id="142" name="楕円 141"/>
        <xdr:cNvSpPr/>
      </xdr:nvSpPr>
      <xdr:spPr>
        <a:xfrm>
          <a:off x="28575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124693</xdr:rowOff>
    </xdr:from>
    <xdr:ext cx="534377" cy="259045"/>
    <xdr:sp macro="" textlink="">
      <xdr:nvSpPr>
        <xdr:cNvPr id="143" name="テキスト ボックス 142"/>
        <xdr:cNvSpPr txBox="1"/>
      </xdr:nvSpPr>
      <xdr:spPr>
        <a:xfrm>
          <a:off x="2641111" y="9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136010</xdr:rowOff>
    </xdr:from>
    <xdr:to>
      <xdr:col>10</xdr:col>
      <xdr:colOff>165100</xdr:colOff>
      <xdr:row>55</xdr:row>
      <xdr:rowOff>66160</xdr:rowOff>
    </xdr:to>
    <xdr:sp macro="" textlink="">
      <xdr:nvSpPr>
        <xdr:cNvPr id="144" name="楕円 143"/>
        <xdr:cNvSpPr/>
      </xdr:nvSpPr>
      <xdr:spPr>
        <a:xfrm>
          <a:off x="1968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82687</xdr:rowOff>
    </xdr:from>
    <xdr:ext cx="534377" cy="259045"/>
    <xdr:sp macro="" textlink="">
      <xdr:nvSpPr>
        <xdr:cNvPr id="145" name="テキスト ボックス 144"/>
        <xdr:cNvSpPr txBox="1"/>
      </xdr:nvSpPr>
      <xdr:spPr>
        <a:xfrm>
          <a:off x="1752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163919</xdr:rowOff>
    </xdr:from>
    <xdr:to>
      <xdr:col>6</xdr:col>
      <xdr:colOff>38100</xdr:colOff>
      <xdr:row>55</xdr:row>
      <xdr:rowOff>94069</xdr:rowOff>
    </xdr:to>
    <xdr:sp macro="" textlink="">
      <xdr:nvSpPr>
        <xdr:cNvPr id="146" name="楕円 145"/>
        <xdr:cNvSpPr/>
      </xdr:nvSpPr>
      <xdr:spPr>
        <a:xfrm>
          <a:off x="1079500" y="94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110596</xdr:rowOff>
    </xdr:from>
    <xdr:ext cx="534377" cy="259045"/>
    <xdr:sp macro="" textlink="">
      <xdr:nvSpPr>
        <xdr:cNvPr id="147" name="テキスト ボックス 146"/>
        <xdr:cNvSpPr txBox="1"/>
      </xdr:nvSpPr>
      <xdr:spPr>
        <a:xfrm>
          <a:off x="863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75845</xdr:rowOff>
    </xdr:from>
    <xdr:to>
      <xdr:col>24</xdr:col>
      <xdr:colOff>63500</xdr:colOff>
      <xdr:row>78</xdr:row>
      <xdr:rowOff>98682</xdr:rowOff>
    </xdr:to>
    <xdr:cxnSp macro="">
      <xdr:nvCxnSpPr>
        <xdr:cNvPr id="179" name="直線コネクタ 178"/>
        <xdr:cNvCxnSpPr/>
      </xdr:nvCxnSpPr>
      <xdr:spPr>
        <a:xfrm>
          <a:off x="3797300" y="13448945"/>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68681</xdr:rowOff>
    </xdr:from>
    <xdr:to>
      <xdr:col>19</xdr:col>
      <xdr:colOff>177800</xdr:colOff>
      <xdr:row>78</xdr:row>
      <xdr:rowOff>75845</xdr:rowOff>
    </xdr:to>
    <xdr:cxnSp macro="">
      <xdr:nvCxnSpPr>
        <xdr:cNvPr id="182" name="直線コネクタ 181"/>
        <xdr:cNvCxnSpPr/>
      </xdr:nvCxnSpPr>
      <xdr:spPr>
        <a:xfrm>
          <a:off x="2908300" y="13441781"/>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68681</xdr:rowOff>
    </xdr:from>
    <xdr:to>
      <xdr:col>15</xdr:col>
      <xdr:colOff>50800</xdr:colOff>
      <xdr:row>78</xdr:row>
      <xdr:rowOff>126234</xdr:rowOff>
    </xdr:to>
    <xdr:cxnSp macro="">
      <xdr:nvCxnSpPr>
        <xdr:cNvPr id="185" name="直線コネクタ 184"/>
        <xdr:cNvCxnSpPr/>
      </xdr:nvCxnSpPr>
      <xdr:spPr>
        <a:xfrm flipV="1">
          <a:off x="2019300" y="1344178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112235</xdr:rowOff>
    </xdr:from>
    <xdr:to>
      <xdr:col>10</xdr:col>
      <xdr:colOff>114300</xdr:colOff>
      <xdr:row>78</xdr:row>
      <xdr:rowOff>126234</xdr:rowOff>
    </xdr:to>
    <xdr:cxnSp macro="">
      <xdr:nvCxnSpPr>
        <xdr:cNvPr id="188" name="直線コネクタ 187"/>
        <xdr:cNvCxnSpPr/>
      </xdr:nvCxnSpPr>
      <xdr:spPr>
        <a:xfrm>
          <a:off x="1130300" y="13485335"/>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104984</xdr:rowOff>
    </xdr:from>
    <xdr:ext cx="599010" cy="259045"/>
    <xdr:sp macro="" textlink="">
      <xdr:nvSpPr>
        <xdr:cNvPr id="192" name="テキスト ボックス 191"/>
        <xdr:cNvSpPr txBox="1"/>
      </xdr:nvSpPr>
      <xdr:spPr>
        <a:xfrm>
          <a:off x="830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47882</xdr:rowOff>
    </xdr:from>
    <xdr:to>
      <xdr:col>24</xdr:col>
      <xdr:colOff>114300</xdr:colOff>
      <xdr:row>78</xdr:row>
      <xdr:rowOff>149482</xdr:rowOff>
    </xdr:to>
    <xdr:sp macro="" textlink="">
      <xdr:nvSpPr>
        <xdr:cNvPr id="198" name="楕円 197"/>
        <xdr:cNvSpPr/>
      </xdr:nvSpPr>
      <xdr:spPr>
        <a:xfrm>
          <a:off x="4584700" y="134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134259</xdr:rowOff>
    </xdr:from>
    <xdr:ext cx="599010" cy="259045"/>
    <xdr:sp macro="" textlink="">
      <xdr:nvSpPr>
        <xdr:cNvPr id="199" name="民生費該当値テキスト"/>
        <xdr:cNvSpPr txBox="1"/>
      </xdr:nvSpPr>
      <xdr:spPr>
        <a:xfrm>
          <a:off x="4686300" y="1333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25045</xdr:rowOff>
    </xdr:from>
    <xdr:to>
      <xdr:col>20</xdr:col>
      <xdr:colOff>38100</xdr:colOff>
      <xdr:row>78</xdr:row>
      <xdr:rowOff>126645</xdr:rowOff>
    </xdr:to>
    <xdr:sp macro="" textlink="">
      <xdr:nvSpPr>
        <xdr:cNvPr id="200" name="楕円 199"/>
        <xdr:cNvSpPr/>
      </xdr:nvSpPr>
      <xdr:spPr>
        <a:xfrm>
          <a:off x="3746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117772</xdr:rowOff>
    </xdr:from>
    <xdr:ext cx="599010" cy="259045"/>
    <xdr:sp macro="" textlink="">
      <xdr:nvSpPr>
        <xdr:cNvPr id="201" name="テキスト ボックス 200"/>
        <xdr:cNvSpPr txBox="1"/>
      </xdr:nvSpPr>
      <xdr:spPr>
        <a:xfrm>
          <a:off x="3497795" y="134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17881</xdr:rowOff>
    </xdr:from>
    <xdr:to>
      <xdr:col>15</xdr:col>
      <xdr:colOff>101600</xdr:colOff>
      <xdr:row>78</xdr:row>
      <xdr:rowOff>119481</xdr:rowOff>
    </xdr:to>
    <xdr:sp macro="" textlink="">
      <xdr:nvSpPr>
        <xdr:cNvPr id="202" name="楕円 201"/>
        <xdr:cNvSpPr/>
      </xdr:nvSpPr>
      <xdr:spPr>
        <a:xfrm>
          <a:off x="28575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110608</xdr:rowOff>
    </xdr:from>
    <xdr:ext cx="599010" cy="259045"/>
    <xdr:sp macro="" textlink="">
      <xdr:nvSpPr>
        <xdr:cNvPr id="203" name="テキスト ボックス 202"/>
        <xdr:cNvSpPr txBox="1"/>
      </xdr:nvSpPr>
      <xdr:spPr>
        <a:xfrm>
          <a:off x="2608795" y="1348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75434</xdr:rowOff>
    </xdr:from>
    <xdr:to>
      <xdr:col>10</xdr:col>
      <xdr:colOff>165100</xdr:colOff>
      <xdr:row>79</xdr:row>
      <xdr:rowOff>5584</xdr:rowOff>
    </xdr:to>
    <xdr:sp macro="" textlink="">
      <xdr:nvSpPr>
        <xdr:cNvPr id="204" name="楕円 203"/>
        <xdr:cNvSpPr/>
      </xdr:nvSpPr>
      <xdr:spPr>
        <a:xfrm>
          <a:off x="1968500" y="134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168161</xdr:rowOff>
    </xdr:from>
    <xdr:ext cx="599010" cy="259045"/>
    <xdr:sp macro="" textlink="">
      <xdr:nvSpPr>
        <xdr:cNvPr id="205" name="テキスト ボックス 204"/>
        <xdr:cNvSpPr txBox="1"/>
      </xdr:nvSpPr>
      <xdr:spPr>
        <a:xfrm>
          <a:off x="1719795" y="1354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61435</xdr:rowOff>
    </xdr:from>
    <xdr:to>
      <xdr:col>6</xdr:col>
      <xdr:colOff>38100</xdr:colOff>
      <xdr:row>78</xdr:row>
      <xdr:rowOff>163035</xdr:rowOff>
    </xdr:to>
    <xdr:sp macro="" textlink="">
      <xdr:nvSpPr>
        <xdr:cNvPr id="206" name="楕円 205"/>
        <xdr:cNvSpPr/>
      </xdr:nvSpPr>
      <xdr:spPr>
        <a:xfrm>
          <a:off x="1079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154162</xdr:rowOff>
    </xdr:from>
    <xdr:ext cx="599010" cy="259045"/>
    <xdr:sp macro="" textlink="">
      <xdr:nvSpPr>
        <xdr:cNvPr id="207" name="テキスト ボックス 206"/>
        <xdr:cNvSpPr txBox="1"/>
      </xdr:nvSpPr>
      <xdr:spPr>
        <a:xfrm>
          <a:off x="830795" y="1352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77270</xdr:rowOff>
    </xdr:from>
    <xdr:to>
      <xdr:col>24</xdr:col>
      <xdr:colOff>63500</xdr:colOff>
      <xdr:row>95</xdr:row>
      <xdr:rowOff>44328</xdr:rowOff>
    </xdr:to>
    <xdr:cxnSp macro="">
      <xdr:nvCxnSpPr>
        <xdr:cNvPr id="235" name="直線コネクタ 234"/>
        <xdr:cNvCxnSpPr/>
      </xdr:nvCxnSpPr>
      <xdr:spPr>
        <a:xfrm>
          <a:off x="3797300" y="16193570"/>
          <a:ext cx="838200" cy="13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77270</xdr:rowOff>
    </xdr:from>
    <xdr:to>
      <xdr:col>19</xdr:col>
      <xdr:colOff>177800</xdr:colOff>
      <xdr:row>94</xdr:row>
      <xdr:rowOff>150582</xdr:rowOff>
    </xdr:to>
    <xdr:cxnSp macro="">
      <xdr:nvCxnSpPr>
        <xdr:cNvPr id="238" name="直線コネクタ 237"/>
        <xdr:cNvCxnSpPr/>
      </xdr:nvCxnSpPr>
      <xdr:spPr>
        <a:xfrm flipV="1">
          <a:off x="2908300" y="16193570"/>
          <a:ext cx="8890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150582</xdr:rowOff>
    </xdr:from>
    <xdr:to>
      <xdr:col>15</xdr:col>
      <xdr:colOff>50800</xdr:colOff>
      <xdr:row>94</xdr:row>
      <xdr:rowOff>165029</xdr:rowOff>
    </xdr:to>
    <xdr:cxnSp macro="">
      <xdr:nvCxnSpPr>
        <xdr:cNvPr id="241" name="直線コネクタ 240"/>
        <xdr:cNvCxnSpPr/>
      </xdr:nvCxnSpPr>
      <xdr:spPr>
        <a:xfrm flipV="1">
          <a:off x="2019300" y="16266882"/>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136958</xdr:rowOff>
    </xdr:from>
    <xdr:to>
      <xdr:col>10</xdr:col>
      <xdr:colOff>114300</xdr:colOff>
      <xdr:row>94</xdr:row>
      <xdr:rowOff>165029</xdr:rowOff>
    </xdr:to>
    <xdr:cxnSp macro="">
      <xdr:nvCxnSpPr>
        <xdr:cNvPr id="244" name="直線コネクタ 243"/>
        <xdr:cNvCxnSpPr/>
      </xdr:nvCxnSpPr>
      <xdr:spPr>
        <a:xfrm>
          <a:off x="1130300" y="16253258"/>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8" name="テキスト ボックス 247"/>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164978</xdr:rowOff>
    </xdr:from>
    <xdr:to>
      <xdr:col>24</xdr:col>
      <xdr:colOff>114300</xdr:colOff>
      <xdr:row>95</xdr:row>
      <xdr:rowOff>95128</xdr:rowOff>
    </xdr:to>
    <xdr:sp macro="" textlink="">
      <xdr:nvSpPr>
        <xdr:cNvPr id="254" name="楕円 253"/>
        <xdr:cNvSpPr/>
      </xdr:nvSpPr>
      <xdr:spPr>
        <a:xfrm>
          <a:off x="4584700" y="162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16405</xdr:rowOff>
    </xdr:from>
    <xdr:ext cx="534377" cy="259045"/>
    <xdr:sp macro="" textlink="">
      <xdr:nvSpPr>
        <xdr:cNvPr id="255" name="衛生費該当値テキスト"/>
        <xdr:cNvSpPr txBox="1"/>
      </xdr:nvSpPr>
      <xdr:spPr>
        <a:xfrm>
          <a:off x="4686300" y="161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26470</xdr:rowOff>
    </xdr:from>
    <xdr:to>
      <xdr:col>20</xdr:col>
      <xdr:colOff>38100</xdr:colOff>
      <xdr:row>94</xdr:row>
      <xdr:rowOff>128070</xdr:rowOff>
    </xdr:to>
    <xdr:sp macro="" textlink="">
      <xdr:nvSpPr>
        <xdr:cNvPr id="256" name="楕円 255"/>
        <xdr:cNvSpPr/>
      </xdr:nvSpPr>
      <xdr:spPr>
        <a:xfrm>
          <a:off x="3746500" y="161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144597</xdr:rowOff>
    </xdr:from>
    <xdr:ext cx="534377" cy="259045"/>
    <xdr:sp macro="" textlink="">
      <xdr:nvSpPr>
        <xdr:cNvPr id="257" name="テキスト ボックス 256"/>
        <xdr:cNvSpPr txBox="1"/>
      </xdr:nvSpPr>
      <xdr:spPr>
        <a:xfrm>
          <a:off x="3530111" y="159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99782</xdr:rowOff>
    </xdr:from>
    <xdr:to>
      <xdr:col>15</xdr:col>
      <xdr:colOff>101600</xdr:colOff>
      <xdr:row>95</xdr:row>
      <xdr:rowOff>29932</xdr:rowOff>
    </xdr:to>
    <xdr:sp macro="" textlink="">
      <xdr:nvSpPr>
        <xdr:cNvPr id="258" name="楕円 257"/>
        <xdr:cNvSpPr/>
      </xdr:nvSpPr>
      <xdr:spPr>
        <a:xfrm>
          <a:off x="2857500" y="162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46459</xdr:rowOff>
    </xdr:from>
    <xdr:ext cx="534377" cy="259045"/>
    <xdr:sp macro="" textlink="">
      <xdr:nvSpPr>
        <xdr:cNvPr id="259" name="テキスト ボックス 258"/>
        <xdr:cNvSpPr txBox="1"/>
      </xdr:nvSpPr>
      <xdr:spPr>
        <a:xfrm>
          <a:off x="2641111" y="159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114229</xdr:rowOff>
    </xdr:from>
    <xdr:to>
      <xdr:col>10</xdr:col>
      <xdr:colOff>165100</xdr:colOff>
      <xdr:row>95</xdr:row>
      <xdr:rowOff>44379</xdr:rowOff>
    </xdr:to>
    <xdr:sp macro="" textlink="">
      <xdr:nvSpPr>
        <xdr:cNvPr id="260" name="楕円 259"/>
        <xdr:cNvSpPr/>
      </xdr:nvSpPr>
      <xdr:spPr>
        <a:xfrm>
          <a:off x="1968500" y="162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60906</xdr:rowOff>
    </xdr:from>
    <xdr:ext cx="534377" cy="259045"/>
    <xdr:sp macro="" textlink="">
      <xdr:nvSpPr>
        <xdr:cNvPr id="261" name="テキスト ボックス 260"/>
        <xdr:cNvSpPr txBox="1"/>
      </xdr:nvSpPr>
      <xdr:spPr>
        <a:xfrm>
          <a:off x="1752111" y="160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86158</xdr:rowOff>
    </xdr:from>
    <xdr:to>
      <xdr:col>6</xdr:col>
      <xdr:colOff>38100</xdr:colOff>
      <xdr:row>95</xdr:row>
      <xdr:rowOff>16308</xdr:rowOff>
    </xdr:to>
    <xdr:sp macro="" textlink="">
      <xdr:nvSpPr>
        <xdr:cNvPr id="262" name="楕円 261"/>
        <xdr:cNvSpPr/>
      </xdr:nvSpPr>
      <xdr:spPr>
        <a:xfrm>
          <a:off x="1079500" y="16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32835</xdr:rowOff>
    </xdr:from>
    <xdr:ext cx="534377" cy="259045"/>
    <xdr:sp macro="" textlink="">
      <xdr:nvSpPr>
        <xdr:cNvPr id="263" name="テキスト ボックス 262"/>
        <xdr:cNvSpPr txBox="1"/>
      </xdr:nvSpPr>
      <xdr:spPr>
        <a:xfrm>
          <a:off x="863111" y="15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168021</xdr:rowOff>
    </xdr:from>
    <xdr:to>
      <xdr:col>55</xdr:col>
      <xdr:colOff>0</xdr:colOff>
      <xdr:row>38</xdr:row>
      <xdr:rowOff>170815</xdr:rowOff>
    </xdr:to>
    <xdr:cxnSp macro="">
      <xdr:nvCxnSpPr>
        <xdr:cNvPr id="292" name="直線コネクタ 291"/>
        <xdr:cNvCxnSpPr/>
      </xdr:nvCxnSpPr>
      <xdr:spPr>
        <a:xfrm>
          <a:off x="9639300" y="668312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161290</xdr:rowOff>
    </xdr:from>
    <xdr:to>
      <xdr:col>50</xdr:col>
      <xdr:colOff>114300</xdr:colOff>
      <xdr:row>38</xdr:row>
      <xdr:rowOff>168021</xdr:rowOff>
    </xdr:to>
    <xdr:cxnSp macro="">
      <xdr:nvCxnSpPr>
        <xdr:cNvPr id="295" name="直線コネクタ 294"/>
        <xdr:cNvCxnSpPr/>
      </xdr:nvCxnSpPr>
      <xdr:spPr>
        <a:xfrm>
          <a:off x="8750300" y="667639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161290</xdr:rowOff>
    </xdr:from>
    <xdr:to>
      <xdr:col>45</xdr:col>
      <xdr:colOff>177800</xdr:colOff>
      <xdr:row>38</xdr:row>
      <xdr:rowOff>169545</xdr:rowOff>
    </xdr:to>
    <xdr:cxnSp macro="">
      <xdr:nvCxnSpPr>
        <xdr:cNvPr id="298" name="直線コネクタ 297"/>
        <xdr:cNvCxnSpPr/>
      </xdr:nvCxnSpPr>
      <xdr:spPr>
        <a:xfrm flipV="1">
          <a:off x="7861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161290</xdr:rowOff>
    </xdr:from>
    <xdr:to>
      <xdr:col>41</xdr:col>
      <xdr:colOff>50800</xdr:colOff>
      <xdr:row>38</xdr:row>
      <xdr:rowOff>169545</xdr:rowOff>
    </xdr:to>
    <xdr:cxnSp macro="">
      <xdr:nvCxnSpPr>
        <xdr:cNvPr id="301" name="直線コネクタ 300"/>
        <xdr:cNvCxnSpPr/>
      </xdr:nvCxnSpPr>
      <xdr:spPr>
        <a:xfrm>
          <a:off x="6972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120015</xdr:rowOff>
    </xdr:from>
    <xdr:to>
      <xdr:col>55</xdr:col>
      <xdr:colOff>50800</xdr:colOff>
      <xdr:row>39</xdr:row>
      <xdr:rowOff>50165</xdr:rowOff>
    </xdr:to>
    <xdr:sp macro="" textlink="">
      <xdr:nvSpPr>
        <xdr:cNvPr id="311" name="楕円 310"/>
        <xdr:cNvSpPr/>
      </xdr:nvSpPr>
      <xdr:spPr>
        <a:xfrm>
          <a:off x="104267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34942</xdr:rowOff>
    </xdr:from>
    <xdr:ext cx="378565" cy="259045"/>
    <xdr:sp macro="" textlink="">
      <xdr:nvSpPr>
        <xdr:cNvPr id="312" name="労働費該当値テキスト"/>
        <xdr:cNvSpPr txBox="1"/>
      </xdr:nvSpPr>
      <xdr:spPr>
        <a:xfrm>
          <a:off x="10528300"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117221</xdr:rowOff>
    </xdr:from>
    <xdr:to>
      <xdr:col>50</xdr:col>
      <xdr:colOff>165100</xdr:colOff>
      <xdr:row>39</xdr:row>
      <xdr:rowOff>47371</xdr:rowOff>
    </xdr:to>
    <xdr:sp macro="" textlink="">
      <xdr:nvSpPr>
        <xdr:cNvPr id="313" name="楕円 312"/>
        <xdr:cNvSpPr/>
      </xdr:nvSpPr>
      <xdr:spPr>
        <a:xfrm>
          <a:off x="9588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38498</xdr:rowOff>
    </xdr:from>
    <xdr:ext cx="378565" cy="259045"/>
    <xdr:sp macro="" textlink="">
      <xdr:nvSpPr>
        <xdr:cNvPr id="314" name="テキスト ボックス 313"/>
        <xdr:cNvSpPr txBox="1"/>
      </xdr:nvSpPr>
      <xdr:spPr>
        <a:xfrm>
          <a:off x="9450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110490</xdr:rowOff>
    </xdr:from>
    <xdr:to>
      <xdr:col>46</xdr:col>
      <xdr:colOff>38100</xdr:colOff>
      <xdr:row>39</xdr:row>
      <xdr:rowOff>40640</xdr:rowOff>
    </xdr:to>
    <xdr:sp macro="" textlink="">
      <xdr:nvSpPr>
        <xdr:cNvPr id="315" name="楕円 314"/>
        <xdr:cNvSpPr/>
      </xdr:nvSpPr>
      <xdr:spPr>
        <a:xfrm>
          <a:off x="8699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31767</xdr:rowOff>
    </xdr:from>
    <xdr:ext cx="378565" cy="259045"/>
    <xdr:sp macro="" textlink="">
      <xdr:nvSpPr>
        <xdr:cNvPr id="316" name="テキスト ボックス 315"/>
        <xdr:cNvSpPr txBox="1"/>
      </xdr:nvSpPr>
      <xdr:spPr>
        <a:xfrm>
          <a:off x="8561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118745</xdr:rowOff>
    </xdr:from>
    <xdr:to>
      <xdr:col>41</xdr:col>
      <xdr:colOff>101600</xdr:colOff>
      <xdr:row>39</xdr:row>
      <xdr:rowOff>48895</xdr:rowOff>
    </xdr:to>
    <xdr:sp macro="" textlink="">
      <xdr:nvSpPr>
        <xdr:cNvPr id="317" name="楕円 316"/>
        <xdr:cNvSpPr/>
      </xdr:nvSpPr>
      <xdr:spPr>
        <a:xfrm>
          <a:off x="781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40022</xdr:rowOff>
    </xdr:from>
    <xdr:ext cx="378565" cy="259045"/>
    <xdr:sp macro="" textlink="">
      <xdr:nvSpPr>
        <xdr:cNvPr id="318" name="テキスト ボックス 317"/>
        <xdr:cNvSpPr txBox="1"/>
      </xdr:nvSpPr>
      <xdr:spPr>
        <a:xfrm>
          <a:off x="7672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110490</xdr:rowOff>
    </xdr:from>
    <xdr:to>
      <xdr:col>36</xdr:col>
      <xdr:colOff>165100</xdr:colOff>
      <xdr:row>39</xdr:row>
      <xdr:rowOff>40640</xdr:rowOff>
    </xdr:to>
    <xdr:sp macro="" textlink="">
      <xdr:nvSpPr>
        <xdr:cNvPr id="319" name="楕円 318"/>
        <xdr:cNvSpPr/>
      </xdr:nvSpPr>
      <xdr:spPr>
        <a:xfrm>
          <a:off x="6921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31767</xdr:rowOff>
    </xdr:from>
    <xdr:ext cx="378565" cy="259045"/>
    <xdr:sp macro="" textlink="">
      <xdr:nvSpPr>
        <xdr:cNvPr id="320" name="テキスト ボックス 319"/>
        <xdr:cNvSpPr txBox="1"/>
      </xdr:nvSpPr>
      <xdr:spPr>
        <a:xfrm>
          <a:off x="6783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26412</xdr:rowOff>
    </xdr:from>
    <xdr:to>
      <xdr:col>55</xdr:col>
      <xdr:colOff>0</xdr:colOff>
      <xdr:row>57</xdr:row>
      <xdr:rowOff>147669</xdr:rowOff>
    </xdr:to>
    <xdr:cxnSp macro="">
      <xdr:nvCxnSpPr>
        <xdr:cNvPr id="351" name="直線コネクタ 350"/>
        <xdr:cNvCxnSpPr/>
      </xdr:nvCxnSpPr>
      <xdr:spPr>
        <a:xfrm>
          <a:off x="9639300" y="9799062"/>
          <a:ext cx="838200" cy="1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26412</xdr:rowOff>
    </xdr:from>
    <xdr:to>
      <xdr:col>50</xdr:col>
      <xdr:colOff>114300</xdr:colOff>
      <xdr:row>57</xdr:row>
      <xdr:rowOff>150346</xdr:rowOff>
    </xdr:to>
    <xdr:cxnSp macro="">
      <xdr:nvCxnSpPr>
        <xdr:cNvPr id="354" name="直線コネクタ 353"/>
        <xdr:cNvCxnSpPr/>
      </xdr:nvCxnSpPr>
      <xdr:spPr>
        <a:xfrm flipV="1">
          <a:off x="8750300" y="9799062"/>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97834</xdr:rowOff>
    </xdr:from>
    <xdr:to>
      <xdr:col>45</xdr:col>
      <xdr:colOff>177800</xdr:colOff>
      <xdr:row>57</xdr:row>
      <xdr:rowOff>150346</xdr:rowOff>
    </xdr:to>
    <xdr:cxnSp macro="">
      <xdr:nvCxnSpPr>
        <xdr:cNvPr id="357" name="直線コネクタ 356"/>
        <xdr:cNvCxnSpPr/>
      </xdr:nvCxnSpPr>
      <xdr:spPr>
        <a:xfrm>
          <a:off x="7861300" y="9870484"/>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97834</xdr:rowOff>
    </xdr:from>
    <xdr:to>
      <xdr:col>41</xdr:col>
      <xdr:colOff>50800</xdr:colOff>
      <xdr:row>57</xdr:row>
      <xdr:rowOff>160372</xdr:rowOff>
    </xdr:to>
    <xdr:cxnSp macro="">
      <xdr:nvCxnSpPr>
        <xdr:cNvPr id="360" name="直線コネクタ 359"/>
        <xdr:cNvCxnSpPr/>
      </xdr:nvCxnSpPr>
      <xdr:spPr>
        <a:xfrm flipV="1">
          <a:off x="6972300" y="9870484"/>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96869</xdr:rowOff>
    </xdr:from>
    <xdr:to>
      <xdr:col>55</xdr:col>
      <xdr:colOff>50800</xdr:colOff>
      <xdr:row>58</xdr:row>
      <xdr:rowOff>27019</xdr:rowOff>
    </xdr:to>
    <xdr:sp macro="" textlink="">
      <xdr:nvSpPr>
        <xdr:cNvPr id="370" name="楕円 369"/>
        <xdr:cNvSpPr/>
      </xdr:nvSpPr>
      <xdr:spPr>
        <a:xfrm>
          <a:off x="10426700" y="98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75296</xdr:rowOff>
    </xdr:from>
    <xdr:ext cx="469744" cy="259045"/>
    <xdr:sp macro="" textlink="">
      <xdr:nvSpPr>
        <xdr:cNvPr id="371" name="農林水産業費該当値テキスト"/>
        <xdr:cNvSpPr txBox="1"/>
      </xdr:nvSpPr>
      <xdr:spPr>
        <a:xfrm>
          <a:off x="10528300" y="98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147062</xdr:rowOff>
    </xdr:from>
    <xdr:to>
      <xdr:col>50</xdr:col>
      <xdr:colOff>165100</xdr:colOff>
      <xdr:row>57</xdr:row>
      <xdr:rowOff>77212</xdr:rowOff>
    </xdr:to>
    <xdr:sp macro="" textlink="">
      <xdr:nvSpPr>
        <xdr:cNvPr id="372" name="楕円 371"/>
        <xdr:cNvSpPr/>
      </xdr:nvSpPr>
      <xdr:spPr>
        <a:xfrm>
          <a:off x="9588500" y="97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68339</xdr:rowOff>
    </xdr:from>
    <xdr:ext cx="534377" cy="259045"/>
    <xdr:sp macro="" textlink="">
      <xdr:nvSpPr>
        <xdr:cNvPr id="373" name="テキスト ボックス 372"/>
        <xdr:cNvSpPr txBox="1"/>
      </xdr:nvSpPr>
      <xdr:spPr>
        <a:xfrm>
          <a:off x="9372111" y="98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99546</xdr:rowOff>
    </xdr:from>
    <xdr:to>
      <xdr:col>46</xdr:col>
      <xdr:colOff>38100</xdr:colOff>
      <xdr:row>58</xdr:row>
      <xdr:rowOff>29696</xdr:rowOff>
    </xdr:to>
    <xdr:sp macro="" textlink="">
      <xdr:nvSpPr>
        <xdr:cNvPr id="374" name="楕円 373"/>
        <xdr:cNvSpPr/>
      </xdr:nvSpPr>
      <xdr:spPr>
        <a:xfrm>
          <a:off x="8699500" y="9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20823</xdr:rowOff>
    </xdr:from>
    <xdr:ext cx="469744" cy="259045"/>
    <xdr:sp macro="" textlink="">
      <xdr:nvSpPr>
        <xdr:cNvPr id="375" name="テキスト ボックス 374"/>
        <xdr:cNvSpPr txBox="1"/>
      </xdr:nvSpPr>
      <xdr:spPr>
        <a:xfrm>
          <a:off x="8515428" y="996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47034</xdr:rowOff>
    </xdr:from>
    <xdr:to>
      <xdr:col>41</xdr:col>
      <xdr:colOff>101600</xdr:colOff>
      <xdr:row>57</xdr:row>
      <xdr:rowOff>148634</xdr:rowOff>
    </xdr:to>
    <xdr:sp macro="" textlink="">
      <xdr:nvSpPr>
        <xdr:cNvPr id="376" name="楕円 375"/>
        <xdr:cNvSpPr/>
      </xdr:nvSpPr>
      <xdr:spPr>
        <a:xfrm>
          <a:off x="7810500" y="98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139761</xdr:rowOff>
    </xdr:from>
    <xdr:ext cx="534377" cy="259045"/>
    <xdr:sp macro="" textlink="">
      <xdr:nvSpPr>
        <xdr:cNvPr id="377" name="テキスト ボックス 376"/>
        <xdr:cNvSpPr txBox="1"/>
      </xdr:nvSpPr>
      <xdr:spPr>
        <a:xfrm>
          <a:off x="7594111" y="99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109572</xdr:rowOff>
    </xdr:from>
    <xdr:to>
      <xdr:col>36</xdr:col>
      <xdr:colOff>165100</xdr:colOff>
      <xdr:row>58</xdr:row>
      <xdr:rowOff>39722</xdr:rowOff>
    </xdr:to>
    <xdr:sp macro="" textlink="">
      <xdr:nvSpPr>
        <xdr:cNvPr id="378" name="楕円 377"/>
        <xdr:cNvSpPr/>
      </xdr:nvSpPr>
      <xdr:spPr>
        <a:xfrm>
          <a:off x="6921500" y="98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56249</xdr:rowOff>
    </xdr:from>
    <xdr:ext cx="469744" cy="259045"/>
    <xdr:sp macro="" textlink="">
      <xdr:nvSpPr>
        <xdr:cNvPr id="379" name="テキスト ボックス 378"/>
        <xdr:cNvSpPr txBox="1"/>
      </xdr:nvSpPr>
      <xdr:spPr>
        <a:xfrm>
          <a:off x="6737428" y="96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95031</xdr:rowOff>
    </xdr:from>
    <xdr:to>
      <xdr:col>55</xdr:col>
      <xdr:colOff>0</xdr:colOff>
      <xdr:row>74</xdr:row>
      <xdr:rowOff>96083</xdr:rowOff>
    </xdr:to>
    <xdr:cxnSp macro="">
      <xdr:nvCxnSpPr>
        <xdr:cNvPr id="406" name="直線コネクタ 405"/>
        <xdr:cNvCxnSpPr/>
      </xdr:nvCxnSpPr>
      <xdr:spPr>
        <a:xfrm flipV="1">
          <a:off x="9639300" y="12782331"/>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96083</xdr:rowOff>
    </xdr:from>
    <xdr:to>
      <xdr:col>50</xdr:col>
      <xdr:colOff>114300</xdr:colOff>
      <xdr:row>74</xdr:row>
      <xdr:rowOff>98781</xdr:rowOff>
    </xdr:to>
    <xdr:cxnSp macro="">
      <xdr:nvCxnSpPr>
        <xdr:cNvPr id="409" name="直線コネクタ 408"/>
        <xdr:cNvCxnSpPr/>
      </xdr:nvCxnSpPr>
      <xdr:spPr>
        <a:xfrm flipV="1">
          <a:off x="8750300" y="12783383"/>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74778</xdr:rowOff>
    </xdr:from>
    <xdr:to>
      <xdr:col>45</xdr:col>
      <xdr:colOff>177800</xdr:colOff>
      <xdr:row>74</xdr:row>
      <xdr:rowOff>98781</xdr:rowOff>
    </xdr:to>
    <xdr:cxnSp macro="">
      <xdr:nvCxnSpPr>
        <xdr:cNvPr id="412" name="直線コネクタ 411"/>
        <xdr:cNvCxnSpPr/>
      </xdr:nvCxnSpPr>
      <xdr:spPr>
        <a:xfrm>
          <a:off x="7861300" y="1276207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21468</xdr:rowOff>
    </xdr:from>
    <xdr:to>
      <xdr:col>41</xdr:col>
      <xdr:colOff>50800</xdr:colOff>
      <xdr:row>74</xdr:row>
      <xdr:rowOff>74778</xdr:rowOff>
    </xdr:to>
    <xdr:cxnSp macro="">
      <xdr:nvCxnSpPr>
        <xdr:cNvPr id="415" name="直線コネクタ 414"/>
        <xdr:cNvCxnSpPr/>
      </xdr:nvCxnSpPr>
      <xdr:spPr>
        <a:xfrm>
          <a:off x="6972300" y="12708768"/>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44231</xdr:rowOff>
    </xdr:from>
    <xdr:to>
      <xdr:col>55</xdr:col>
      <xdr:colOff>50800</xdr:colOff>
      <xdr:row>74</xdr:row>
      <xdr:rowOff>145831</xdr:rowOff>
    </xdr:to>
    <xdr:sp macro="" textlink="">
      <xdr:nvSpPr>
        <xdr:cNvPr id="425" name="楕円 424"/>
        <xdr:cNvSpPr/>
      </xdr:nvSpPr>
      <xdr:spPr>
        <a:xfrm>
          <a:off x="10426700" y="127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67108</xdr:rowOff>
    </xdr:from>
    <xdr:ext cx="534377" cy="259045"/>
    <xdr:sp macro="" textlink="">
      <xdr:nvSpPr>
        <xdr:cNvPr id="426" name="商工費該当値テキスト"/>
        <xdr:cNvSpPr txBox="1"/>
      </xdr:nvSpPr>
      <xdr:spPr>
        <a:xfrm>
          <a:off x="10528300" y="125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45283</xdr:rowOff>
    </xdr:from>
    <xdr:to>
      <xdr:col>50</xdr:col>
      <xdr:colOff>165100</xdr:colOff>
      <xdr:row>74</xdr:row>
      <xdr:rowOff>146883</xdr:rowOff>
    </xdr:to>
    <xdr:sp macro="" textlink="">
      <xdr:nvSpPr>
        <xdr:cNvPr id="427" name="楕円 426"/>
        <xdr:cNvSpPr/>
      </xdr:nvSpPr>
      <xdr:spPr>
        <a:xfrm>
          <a:off x="9588500" y="127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163410</xdr:rowOff>
    </xdr:from>
    <xdr:ext cx="534377" cy="259045"/>
    <xdr:sp macro="" textlink="">
      <xdr:nvSpPr>
        <xdr:cNvPr id="428" name="テキスト ボックス 427"/>
        <xdr:cNvSpPr txBox="1"/>
      </xdr:nvSpPr>
      <xdr:spPr>
        <a:xfrm>
          <a:off x="9372111" y="125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47981</xdr:rowOff>
    </xdr:from>
    <xdr:to>
      <xdr:col>46</xdr:col>
      <xdr:colOff>38100</xdr:colOff>
      <xdr:row>74</xdr:row>
      <xdr:rowOff>149581</xdr:rowOff>
    </xdr:to>
    <xdr:sp macro="" textlink="">
      <xdr:nvSpPr>
        <xdr:cNvPr id="429" name="楕円 428"/>
        <xdr:cNvSpPr/>
      </xdr:nvSpPr>
      <xdr:spPr>
        <a:xfrm>
          <a:off x="8699500" y="127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166108</xdr:rowOff>
    </xdr:from>
    <xdr:ext cx="534377" cy="259045"/>
    <xdr:sp macro="" textlink="">
      <xdr:nvSpPr>
        <xdr:cNvPr id="430" name="テキスト ボックス 429"/>
        <xdr:cNvSpPr txBox="1"/>
      </xdr:nvSpPr>
      <xdr:spPr>
        <a:xfrm>
          <a:off x="8483111" y="125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23978</xdr:rowOff>
    </xdr:from>
    <xdr:to>
      <xdr:col>41</xdr:col>
      <xdr:colOff>101600</xdr:colOff>
      <xdr:row>74</xdr:row>
      <xdr:rowOff>125578</xdr:rowOff>
    </xdr:to>
    <xdr:sp macro="" textlink="">
      <xdr:nvSpPr>
        <xdr:cNvPr id="431" name="楕円 430"/>
        <xdr:cNvSpPr/>
      </xdr:nvSpPr>
      <xdr:spPr>
        <a:xfrm>
          <a:off x="7810500" y="127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142105</xdr:rowOff>
    </xdr:from>
    <xdr:ext cx="534377" cy="259045"/>
    <xdr:sp macro="" textlink="">
      <xdr:nvSpPr>
        <xdr:cNvPr id="432" name="テキスト ボックス 431"/>
        <xdr:cNvSpPr txBox="1"/>
      </xdr:nvSpPr>
      <xdr:spPr>
        <a:xfrm>
          <a:off x="7594111" y="124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142118</xdr:rowOff>
    </xdr:from>
    <xdr:to>
      <xdr:col>36</xdr:col>
      <xdr:colOff>165100</xdr:colOff>
      <xdr:row>74</xdr:row>
      <xdr:rowOff>72268</xdr:rowOff>
    </xdr:to>
    <xdr:sp macro="" textlink="">
      <xdr:nvSpPr>
        <xdr:cNvPr id="433" name="楕円 432"/>
        <xdr:cNvSpPr/>
      </xdr:nvSpPr>
      <xdr:spPr>
        <a:xfrm>
          <a:off x="6921500" y="126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88795</xdr:rowOff>
    </xdr:from>
    <xdr:ext cx="534377" cy="259045"/>
    <xdr:sp macro="" textlink="">
      <xdr:nvSpPr>
        <xdr:cNvPr id="434" name="テキスト ボックス 433"/>
        <xdr:cNvSpPr txBox="1"/>
      </xdr:nvSpPr>
      <xdr:spPr>
        <a:xfrm>
          <a:off x="6705111" y="124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56490</xdr:rowOff>
    </xdr:from>
    <xdr:to>
      <xdr:col>55</xdr:col>
      <xdr:colOff>0</xdr:colOff>
      <xdr:row>96</xdr:row>
      <xdr:rowOff>121489</xdr:rowOff>
    </xdr:to>
    <xdr:cxnSp macro="">
      <xdr:nvCxnSpPr>
        <xdr:cNvPr id="464" name="直線コネクタ 463"/>
        <xdr:cNvCxnSpPr/>
      </xdr:nvCxnSpPr>
      <xdr:spPr>
        <a:xfrm flipV="1">
          <a:off x="9639300" y="16515690"/>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115315</xdr:rowOff>
    </xdr:from>
    <xdr:to>
      <xdr:col>50</xdr:col>
      <xdr:colOff>114300</xdr:colOff>
      <xdr:row>96</xdr:row>
      <xdr:rowOff>121489</xdr:rowOff>
    </xdr:to>
    <xdr:cxnSp macro="">
      <xdr:nvCxnSpPr>
        <xdr:cNvPr id="467" name="直線コネクタ 466"/>
        <xdr:cNvCxnSpPr/>
      </xdr:nvCxnSpPr>
      <xdr:spPr>
        <a:xfrm>
          <a:off x="8750300" y="16574515"/>
          <a:ext cx="8890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101161</xdr:rowOff>
    </xdr:from>
    <xdr:to>
      <xdr:col>45</xdr:col>
      <xdr:colOff>177800</xdr:colOff>
      <xdr:row>96</xdr:row>
      <xdr:rowOff>115315</xdr:rowOff>
    </xdr:to>
    <xdr:cxnSp macro="">
      <xdr:nvCxnSpPr>
        <xdr:cNvPr id="470" name="直線コネクタ 469"/>
        <xdr:cNvCxnSpPr/>
      </xdr:nvCxnSpPr>
      <xdr:spPr>
        <a:xfrm>
          <a:off x="7861300" y="16560361"/>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85770</xdr:rowOff>
    </xdr:from>
    <xdr:to>
      <xdr:col>41</xdr:col>
      <xdr:colOff>50800</xdr:colOff>
      <xdr:row>96</xdr:row>
      <xdr:rowOff>101161</xdr:rowOff>
    </xdr:to>
    <xdr:cxnSp macro="">
      <xdr:nvCxnSpPr>
        <xdr:cNvPr id="473" name="直線コネクタ 472"/>
        <xdr:cNvCxnSpPr/>
      </xdr:nvCxnSpPr>
      <xdr:spPr>
        <a:xfrm>
          <a:off x="6972300" y="15859170"/>
          <a:ext cx="889000" cy="7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5690</xdr:rowOff>
    </xdr:from>
    <xdr:to>
      <xdr:col>55</xdr:col>
      <xdr:colOff>50800</xdr:colOff>
      <xdr:row>96</xdr:row>
      <xdr:rowOff>107290</xdr:rowOff>
    </xdr:to>
    <xdr:sp macro="" textlink="">
      <xdr:nvSpPr>
        <xdr:cNvPr id="483" name="楕円 482"/>
        <xdr:cNvSpPr/>
      </xdr:nvSpPr>
      <xdr:spPr>
        <a:xfrm>
          <a:off x="10426700" y="164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155567</xdr:rowOff>
    </xdr:from>
    <xdr:ext cx="534377" cy="259045"/>
    <xdr:sp macro="" textlink="">
      <xdr:nvSpPr>
        <xdr:cNvPr id="484" name="土木費該当値テキスト"/>
        <xdr:cNvSpPr txBox="1"/>
      </xdr:nvSpPr>
      <xdr:spPr>
        <a:xfrm>
          <a:off x="10528300" y="164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70689</xdr:rowOff>
    </xdr:from>
    <xdr:to>
      <xdr:col>50</xdr:col>
      <xdr:colOff>165100</xdr:colOff>
      <xdr:row>97</xdr:row>
      <xdr:rowOff>839</xdr:rowOff>
    </xdr:to>
    <xdr:sp macro="" textlink="">
      <xdr:nvSpPr>
        <xdr:cNvPr id="485" name="楕円 484"/>
        <xdr:cNvSpPr/>
      </xdr:nvSpPr>
      <xdr:spPr>
        <a:xfrm>
          <a:off x="9588500" y="165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163416</xdr:rowOff>
    </xdr:from>
    <xdr:ext cx="534377" cy="259045"/>
    <xdr:sp macro="" textlink="">
      <xdr:nvSpPr>
        <xdr:cNvPr id="486" name="テキスト ボックス 485"/>
        <xdr:cNvSpPr txBox="1"/>
      </xdr:nvSpPr>
      <xdr:spPr>
        <a:xfrm>
          <a:off x="9372111" y="166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64515</xdr:rowOff>
    </xdr:from>
    <xdr:to>
      <xdr:col>46</xdr:col>
      <xdr:colOff>38100</xdr:colOff>
      <xdr:row>96</xdr:row>
      <xdr:rowOff>166115</xdr:rowOff>
    </xdr:to>
    <xdr:sp macro="" textlink="">
      <xdr:nvSpPr>
        <xdr:cNvPr id="487" name="楕円 486"/>
        <xdr:cNvSpPr/>
      </xdr:nvSpPr>
      <xdr:spPr>
        <a:xfrm>
          <a:off x="86995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157242</xdr:rowOff>
    </xdr:from>
    <xdr:ext cx="534377" cy="259045"/>
    <xdr:sp macro="" textlink="">
      <xdr:nvSpPr>
        <xdr:cNvPr id="488" name="テキスト ボックス 487"/>
        <xdr:cNvSpPr txBox="1"/>
      </xdr:nvSpPr>
      <xdr:spPr>
        <a:xfrm>
          <a:off x="8483111" y="166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50361</xdr:rowOff>
    </xdr:from>
    <xdr:to>
      <xdr:col>41</xdr:col>
      <xdr:colOff>101600</xdr:colOff>
      <xdr:row>96</xdr:row>
      <xdr:rowOff>151961</xdr:rowOff>
    </xdr:to>
    <xdr:sp macro="" textlink="">
      <xdr:nvSpPr>
        <xdr:cNvPr id="489" name="楕円 488"/>
        <xdr:cNvSpPr/>
      </xdr:nvSpPr>
      <xdr:spPr>
        <a:xfrm>
          <a:off x="7810500" y="16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168488</xdr:rowOff>
    </xdr:from>
    <xdr:ext cx="534377" cy="259045"/>
    <xdr:sp macro="" textlink="">
      <xdr:nvSpPr>
        <xdr:cNvPr id="490" name="テキスト ボックス 489"/>
        <xdr:cNvSpPr txBox="1"/>
      </xdr:nvSpPr>
      <xdr:spPr>
        <a:xfrm>
          <a:off x="7594111" y="162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34970</xdr:rowOff>
    </xdr:from>
    <xdr:to>
      <xdr:col>36</xdr:col>
      <xdr:colOff>165100</xdr:colOff>
      <xdr:row>92</xdr:row>
      <xdr:rowOff>136570</xdr:rowOff>
    </xdr:to>
    <xdr:sp macro="" textlink="">
      <xdr:nvSpPr>
        <xdr:cNvPr id="491" name="楕円 490"/>
        <xdr:cNvSpPr/>
      </xdr:nvSpPr>
      <xdr:spPr>
        <a:xfrm>
          <a:off x="6921500" y="158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153097</xdr:rowOff>
    </xdr:from>
    <xdr:ext cx="534377" cy="259045"/>
    <xdr:sp macro="" textlink="">
      <xdr:nvSpPr>
        <xdr:cNvPr id="492" name="テキスト ボックス 491"/>
        <xdr:cNvSpPr txBox="1"/>
      </xdr:nvSpPr>
      <xdr:spPr>
        <a:xfrm>
          <a:off x="6705111" y="15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45608</xdr:rowOff>
    </xdr:from>
    <xdr:to>
      <xdr:col>85</xdr:col>
      <xdr:colOff>127000</xdr:colOff>
      <xdr:row>33</xdr:row>
      <xdr:rowOff>437</xdr:rowOff>
    </xdr:to>
    <xdr:cxnSp macro="">
      <xdr:nvCxnSpPr>
        <xdr:cNvPr id="519" name="直線コネクタ 518"/>
        <xdr:cNvCxnSpPr/>
      </xdr:nvCxnSpPr>
      <xdr:spPr>
        <a:xfrm>
          <a:off x="15481300" y="5532008"/>
          <a:ext cx="838200" cy="1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45608</xdr:rowOff>
    </xdr:from>
    <xdr:to>
      <xdr:col>81</xdr:col>
      <xdr:colOff>50800</xdr:colOff>
      <xdr:row>33</xdr:row>
      <xdr:rowOff>93340</xdr:rowOff>
    </xdr:to>
    <xdr:cxnSp macro="">
      <xdr:nvCxnSpPr>
        <xdr:cNvPr id="522" name="直線コネクタ 521"/>
        <xdr:cNvCxnSpPr/>
      </xdr:nvCxnSpPr>
      <xdr:spPr>
        <a:xfrm flipV="1">
          <a:off x="14592300" y="5532008"/>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93340</xdr:rowOff>
    </xdr:from>
    <xdr:to>
      <xdr:col>76</xdr:col>
      <xdr:colOff>114300</xdr:colOff>
      <xdr:row>33</xdr:row>
      <xdr:rowOff>110348</xdr:rowOff>
    </xdr:to>
    <xdr:cxnSp macro="">
      <xdr:nvCxnSpPr>
        <xdr:cNvPr id="525" name="直線コネクタ 524"/>
        <xdr:cNvCxnSpPr/>
      </xdr:nvCxnSpPr>
      <xdr:spPr>
        <a:xfrm flipV="1">
          <a:off x="13703300" y="575119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110348</xdr:rowOff>
    </xdr:from>
    <xdr:to>
      <xdr:col>71</xdr:col>
      <xdr:colOff>177800</xdr:colOff>
      <xdr:row>33</xdr:row>
      <xdr:rowOff>138100</xdr:rowOff>
    </xdr:to>
    <xdr:cxnSp macro="">
      <xdr:nvCxnSpPr>
        <xdr:cNvPr id="528" name="直線コネクタ 527"/>
        <xdr:cNvCxnSpPr/>
      </xdr:nvCxnSpPr>
      <xdr:spPr>
        <a:xfrm flipV="1">
          <a:off x="12814300" y="5768198"/>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121087</xdr:rowOff>
    </xdr:from>
    <xdr:to>
      <xdr:col>85</xdr:col>
      <xdr:colOff>177800</xdr:colOff>
      <xdr:row>33</xdr:row>
      <xdr:rowOff>51237</xdr:rowOff>
    </xdr:to>
    <xdr:sp macro="" textlink="">
      <xdr:nvSpPr>
        <xdr:cNvPr id="538" name="楕円 537"/>
        <xdr:cNvSpPr/>
      </xdr:nvSpPr>
      <xdr:spPr>
        <a:xfrm>
          <a:off x="16268700" y="56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143964</xdr:rowOff>
    </xdr:from>
    <xdr:ext cx="534377" cy="259045"/>
    <xdr:sp macro="" textlink="">
      <xdr:nvSpPr>
        <xdr:cNvPr id="539" name="消防費該当値テキスト"/>
        <xdr:cNvSpPr txBox="1"/>
      </xdr:nvSpPr>
      <xdr:spPr>
        <a:xfrm>
          <a:off x="16370300" y="54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166258</xdr:rowOff>
    </xdr:from>
    <xdr:to>
      <xdr:col>81</xdr:col>
      <xdr:colOff>101600</xdr:colOff>
      <xdr:row>32</xdr:row>
      <xdr:rowOff>96408</xdr:rowOff>
    </xdr:to>
    <xdr:sp macro="" textlink="">
      <xdr:nvSpPr>
        <xdr:cNvPr id="540" name="楕円 539"/>
        <xdr:cNvSpPr/>
      </xdr:nvSpPr>
      <xdr:spPr>
        <a:xfrm>
          <a:off x="15430500" y="54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112935</xdr:rowOff>
    </xdr:from>
    <xdr:ext cx="534377" cy="259045"/>
    <xdr:sp macro="" textlink="">
      <xdr:nvSpPr>
        <xdr:cNvPr id="541" name="テキスト ボックス 540"/>
        <xdr:cNvSpPr txBox="1"/>
      </xdr:nvSpPr>
      <xdr:spPr>
        <a:xfrm>
          <a:off x="15214111" y="52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42540</xdr:rowOff>
    </xdr:from>
    <xdr:to>
      <xdr:col>76</xdr:col>
      <xdr:colOff>165100</xdr:colOff>
      <xdr:row>33</xdr:row>
      <xdr:rowOff>144140</xdr:rowOff>
    </xdr:to>
    <xdr:sp macro="" textlink="">
      <xdr:nvSpPr>
        <xdr:cNvPr id="542" name="楕円 541"/>
        <xdr:cNvSpPr/>
      </xdr:nvSpPr>
      <xdr:spPr>
        <a:xfrm>
          <a:off x="14541500" y="57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160667</xdr:rowOff>
    </xdr:from>
    <xdr:ext cx="534377" cy="259045"/>
    <xdr:sp macro="" textlink="">
      <xdr:nvSpPr>
        <xdr:cNvPr id="543" name="テキスト ボックス 542"/>
        <xdr:cNvSpPr txBox="1"/>
      </xdr:nvSpPr>
      <xdr:spPr>
        <a:xfrm>
          <a:off x="14325111" y="54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59548</xdr:rowOff>
    </xdr:from>
    <xdr:to>
      <xdr:col>72</xdr:col>
      <xdr:colOff>38100</xdr:colOff>
      <xdr:row>33</xdr:row>
      <xdr:rowOff>161148</xdr:rowOff>
    </xdr:to>
    <xdr:sp macro="" textlink="">
      <xdr:nvSpPr>
        <xdr:cNvPr id="544" name="楕円 543"/>
        <xdr:cNvSpPr/>
      </xdr:nvSpPr>
      <xdr:spPr>
        <a:xfrm>
          <a:off x="13652500" y="57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6225</xdr:rowOff>
    </xdr:from>
    <xdr:ext cx="534377" cy="259045"/>
    <xdr:sp macro="" textlink="">
      <xdr:nvSpPr>
        <xdr:cNvPr id="545" name="テキスト ボックス 544"/>
        <xdr:cNvSpPr txBox="1"/>
      </xdr:nvSpPr>
      <xdr:spPr>
        <a:xfrm>
          <a:off x="13436111" y="54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87300</xdr:rowOff>
    </xdr:from>
    <xdr:to>
      <xdr:col>67</xdr:col>
      <xdr:colOff>101600</xdr:colOff>
      <xdr:row>34</xdr:row>
      <xdr:rowOff>17450</xdr:rowOff>
    </xdr:to>
    <xdr:sp macro="" textlink="">
      <xdr:nvSpPr>
        <xdr:cNvPr id="546" name="楕円 545"/>
        <xdr:cNvSpPr/>
      </xdr:nvSpPr>
      <xdr:spPr>
        <a:xfrm>
          <a:off x="12763500" y="57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33977</xdr:rowOff>
    </xdr:from>
    <xdr:ext cx="534377" cy="259045"/>
    <xdr:sp macro="" textlink="">
      <xdr:nvSpPr>
        <xdr:cNvPr id="547" name="テキスト ボックス 546"/>
        <xdr:cNvSpPr txBox="1"/>
      </xdr:nvSpPr>
      <xdr:spPr>
        <a:xfrm>
          <a:off x="12547111" y="55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131852</xdr:rowOff>
    </xdr:from>
    <xdr:to>
      <xdr:col>85</xdr:col>
      <xdr:colOff>126364</xdr:colOff>
      <xdr:row>58</xdr:row>
      <xdr:rowOff>60261</xdr:rowOff>
    </xdr:to>
    <xdr:cxnSp macro="">
      <xdr:nvCxnSpPr>
        <xdr:cNvPr id="572" name="直線コネクタ 571"/>
        <xdr:cNvCxnSpPr/>
      </xdr:nvCxnSpPr>
      <xdr:spPr>
        <a:xfrm flipV="1">
          <a:off x="16317595" y="9218702"/>
          <a:ext cx="1269" cy="785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64088</xdr:rowOff>
    </xdr:from>
    <xdr:ext cx="534377" cy="259045"/>
    <xdr:sp macro="" textlink="">
      <xdr:nvSpPr>
        <xdr:cNvPr id="573" name="教育費最小値テキスト"/>
        <xdr:cNvSpPr txBox="1"/>
      </xdr:nvSpPr>
      <xdr:spPr>
        <a:xfrm>
          <a:off x="16370300" y="100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60261</xdr:rowOff>
    </xdr:from>
    <xdr:to>
      <xdr:col>86</xdr:col>
      <xdr:colOff>25400</xdr:colOff>
      <xdr:row>58</xdr:row>
      <xdr:rowOff>60261</xdr:rowOff>
    </xdr:to>
    <xdr:cxnSp macro="">
      <xdr:nvCxnSpPr>
        <xdr:cNvPr id="574" name="直線コネクタ 573"/>
        <xdr:cNvCxnSpPr/>
      </xdr:nvCxnSpPr>
      <xdr:spPr>
        <a:xfrm>
          <a:off x="16230600" y="1000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78529</xdr:rowOff>
    </xdr:from>
    <xdr:ext cx="534377" cy="259045"/>
    <xdr:sp macro="" textlink="">
      <xdr:nvSpPr>
        <xdr:cNvPr id="575" name="教育費最大値テキスト"/>
        <xdr:cNvSpPr txBox="1"/>
      </xdr:nvSpPr>
      <xdr:spPr>
        <a:xfrm>
          <a:off x="16370300" y="899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131852</xdr:rowOff>
    </xdr:from>
    <xdr:to>
      <xdr:col>86</xdr:col>
      <xdr:colOff>25400</xdr:colOff>
      <xdr:row>53</xdr:row>
      <xdr:rowOff>131852</xdr:rowOff>
    </xdr:to>
    <xdr:cxnSp macro="">
      <xdr:nvCxnSpPr>
        <xdr:cNvPr id="576" name="直線コネクタ 575"/>
        <xdr:cNvCxnSpPr/>
      </xdr:nvCxnSpPr>
      <xdr:spPr>
        <a:xfrm>
          <a:off x="16230600" y="921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170523</xdr:rowOff>
    </xdr:from>
    <xdr:to>
      <xdr:col>85</xdr:col>
      <xdr:colOff>127000</xdr:colOff>
      <xdr:row>54</xdr:row>
      <xdr:rowOff>44641</xdr:rowOff>
    </xdr:to>
    <xdr:cxnSp macro="">
      <xdr:nvCxnSpPr>
        <xdr:cNvPr id="577" name="直線コネクタ 576"/>
        <xdr:cNvCxnSpPr/>
      </xdr:nvCxnSpPr>
      <xdr:spPr>
        <a:xfrm>
          <a:off x="15481300" y="9085923"/>
          <a:ext cx="8382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79481</xdr:rowOff>
    </xdr:from>
    <xdr:ext cx="534377" cy="259045"/>
    <xdr:sp macro="" textlink="">
      <xdr:nvSpPr>
        <xdr:cNvPr id="578" name="教育費平均値テキスト"/>
        <xdr:cNvSpPr txBox="1"/>
      </xdr:nvSpPr>
      <xdr:spPr>
        <a:xfrm>
          <a:off x="16370300" y="950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101054</xdr:rowOff>
    </xdr:from>
    <xdr:to>
      <xdr:col>85</xdr:col>
      <xdr:colOff>177800</xdr:colOff>
      <xdr:row>56</xdr:row>
      <xdr:rowOff>31204</xdr:rowOff>
    </xdr:to>
    <xdr:sp macro="" textlink="">
      <xdr:nvSpPr>
        <xdr:cNvPr id="579" name="フローチャート: 判断 578"/>
        <xdr:cNvSpPr/>
      </xdr:nvSpPr>
      <xdr:spPr>
        <a:xfrm>
          <a:off x="162687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74149</xdr:rowOff>
    </xdr:from>
    <xdr:to>
      <xdr:col>81</xdr:col>
      <xdr:colOff>50800</xdr:colOff>
      <xdr:row>52</xdr:row>
      <xdr:rowOff>170523</xdr:rowOff>
    </xdr:to>
    <xdr:cxnSp macro="">
      <xdr:nvCxnSpPr>
        <xdr:cNvPr id="580" name="直線コネクタ 579"/>
        <xdr:cNvCxnSpPr/>
      </xdr:nvCxnSpPr>
      <xdr:spPr>
        <a:xfrm>
          <a:off x="14592300" y="8989549"/>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98520</xdr:rowOff>
    </xdr:from>
    <xdr:to>
      <xdr:col>81</xdr:col>
      <xdr:colOff>101600</xdr:colOff>
      <xdr:row>56</xdr:row>
      <xdr:rowOff>28670</xdr:rowOff>
    </xdr:to>
    <xdr:sp macro="" textlink="">
      <xdr:nvSpPr>
        <xdr:cNvPr id="581" name="フローチャート: 判断 580"/>
        <xdr:cNvSpPr/>
      </xdr:nvSpPr>
      <xdr:spPr>
        <a:xfrm>
          <a:off x="15430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19797</xdr:rowOff>
    </xdr:from>
    <xdr:ext cx="534377" cy="259045"/>
    <xdr:sp macro="" textlink="">
      <xdr:nvSpPr>
        <xdr:cNvPr id="582" name="テキスト ボックス 581"/>
        <xdr:cNvSpPr txBox="1"/>
      </xdr:nvSpPr>
      <xdr:spPr>
        <a:xfrm>
          <a:off x="15214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46774</xdr:rowOff>
    </xdr:from>
    <xdr:to>
      <xdr:col>76</xdr:col>
      <xdr:colOff>114300</xdr:colOff>
      <xdr:row>52</xdr:row>
      <xdr:rowOff>74149</xdr:rowOff>
    </xdr:to>
    <xdr:cxnSp macro="">
      <xdr:nvCxnSpPr>
        <xdr:cNvPr id="583" name="直線コネクタ 582"/>
        <xdr:cNvCxnSpPr/>
      </xdr:nvCxnSpPr>
      <xdr:spPr>
        <a:xfrm>
          <a:off x="13703300" y="8619274"/>
          <a:ext cx="8890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66993</xdr:rowOff>
    </xdr:from>
    <xdr:to>
      <xdr:col>76</xdr:col>
      <xdr:colOff>165100</xdr:colOff>
      <xdr:row>55</xdr:row>
      <xdr:rowOff>168593</xdr:rowOff>
    </xdr:to>
    <xdr:sp macro="" textlink="">
      <xdr:nvSpPr>
        <xdr:cNvPr id="584" name="フローチャート: 判断 583"/>
        <xdr:cNvSpPr/>
      </xdr:nvSpPr>
      <xdr:spPr>
        <a:xfrm>
          <a:off x="14541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159720</xdr:rowOff>
    </xdr:from>
    <xdr:ext cx="534377" cy="259045"/>
    <xdr:sp macro="" textlink="">
      <xdr:nvSpPr>
        <xdr:cNvPr id="585" name="テキスト ボックス 584"/>
        <xdr:cNvSpPr txBox="1"/>
      </xdr:nvSpPr>
      <xdr:spPr>
        <a:xfrm>
          <a:off x="14325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46774</xdr:rowOff>
    </xdr:from>
    <xdr:to>
      <xdr:col>71</xdr:col>
      <xdr:colOff>177800</xdr:colOff>
      <xdr:row>53</xdr:row>
      <xdr:rowOff>34410</xdr:rowOff>
    </xdr:to>
    <xdr:cxnSp macro="">
      <xdr:nvCxnSpPr>
        <xdr:cNvPr id="586" name="直線コネクタ 585"/>
        <xdr:cNvCxnSpPr/>
      </xdr:nvCxnSpPr>
      <xdr:spPr>
        <a:xfrm flipV="1">
          <a:off x="12814300" y="8619274"/>
          <a:ext cx="8890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7" name="フローチャート: 判断 586"/>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43495</xdr:rowOff>
    </xdr:from>
    <xdr:ext cx="534377" cy="259045"/>
    <xdr:sp macro="" textlink="">
      <xdr:nvSpPr>
        <xdr:cNvPr id="588" name="テキスト ボックス 587"/>
        <xdr:cNvSpPr txBox="1"/>
      </xdr:nvSpPr>
      <xdr:spPr>
        <a:xfrm>
          <a:off x="13436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0" name="テキスト ボックス 589"/>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165291</xdr:rowOff>
    </xdr:from>
    <xdr:to>
      <xdr:col>85</xdr:col>
      <xdr:colOff>177800</xdr:colOff>
      <xdr:row>54</xdr:row>
      <xdr:rowOff>95441</xdr:rowOff>
    </xdr:to>
    <xdr:sp macro="" textlink="">
      <xdr:nvSpPr>
        <xdr:cNvPr id="596" name="楕円 595"/>
        <xdr:cNvSpPr/>
      </xdr:nvSpPr>
      <xdr:spPr>
        <a:xfrm>
          <a:off x="16268700" y="9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80218</xdr:rowOff>
    </xdr:from>
    <xdr:ext cx="534377" cy="259045"/>
    <xdr:sp macro="" textlink="">
      <xdr:nvSpPr>
        <xdr:cNvPr id="597" name="教育費該当値テキスト"/>
        <xdr:cNvSpPr txBox="1"/>
      </xdr:nvSpPr>
      <xdr:spPr>
        <a:xfrm>
          <a:off x="16370300" y="91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119723</xdr:rowOff>
    </xdr:from>
    <xdr:to>
      <xdr:col>81</xdr:col>
      <xdr:colOff>101600</xdr:colOff>
      <xdr:row>53</xdr:row>
      <xdr:rowOff>49873</xdr:rowOff>
    </xdr:to>
    <xdr:sp macro="" textlink="">
      <xdr:nvSpPr>
        <xdr:cNvPr id="598" name="楕円 597"/>
        <xdr:cNvSpPr/>
      </xdr:nvSpPr>
      <xdr:spPr>
        <a:xfrm>
          <a:off x="15430500" y="90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66400</xdr:rowOff>
    </xdr:from>
    <xdr:ext cx="534377" cy="259045"/>
    <xdr:sp macro="" textlink="">
      <xdr:nvSpPr>
        <xdr:cNvPr id="599" name="テキスト ボックス 598"/>
        <xdr:cNvSpPr txBox="1"/>
      </xdr:nvSpPr>
      <xdr:spPr>
        <a:xfrm>
          <a:off x="15214111" y="88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23349</xdr:rowOff>
    </xdr:from>
    <xdr:to>
      <xdr:col>76</xdr:col>
      <xdr:colOff>165100</xdr:colOff>
      <xdr:row>52</xdr:row>
      <xdr:rowOff>124949</xdr:rowOff>
    </xdr:to>
    <xdr:sp macro="" textlink="">
      <xdr:nvSpPr>
        <xdr:cNvPr id="600" name="楕円 599"/>
        <xdr:cNvSpPr/>
      </xdr:nvSpPr>
      <xdr:spPr>
        <a:xfrm>
          <a:off x="145415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141476</xdr:rowOff>
    </xdr:from>
    <xdr:ext cx="534377" cy="259045"/>
    <xdr:sp macro="" textlink="">
      <xdr:nvSpPr>
        <xdr:cNvPr id="601" name="テキスト ボックス 600"/>
        <xdr:cNvSpPr txBox="1"/>
      </xdr:nvSpPr>
      <xdr:spPr>
        <a:xfrm>
          <a:off x="14325111" y="8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167424</xdr:rowOff>
    </xdr:from>
    <xdr:to>
      <xdr:col>72</xdr:col>
      <xdr:colOff>38100</xdr:colOff>
      <xdr:row>50</xdr:row>
      <xdr:rowOff>97574</xdr:rowOff>
    </xdr:to>
    <xdr:sp macro="" textlink="">
      <xdr:nvSpPr>
        <xdr:cNvPr id="602" name="楕円 601"/>
        <xdr:cNvSpPr/>
      </xdr:nvSpPr>
      <xdr:spPr>
        <a:xfrm>
          <a:off x="13652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114101</xdr:rowOff>
    </xdr:from>
    <xdr:ext cx="599010" cy="259045"/>
    <xdr:sp macro="" textlink="">
      <xdr:nvSpPr>
        <xdr:cNvPr id="603" name="テキスト ボックス 602"/>
        <xdr:cNvSpPr txBox="1"/>
      </xdr:nvSpPr>
      <xdr:spPr>
        <a:xfrm>
          <a:off x="13403795"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155060</xdr:rowOff>
    </xdr:from>
    <xdr:to>
      <xdr:col>67</xdr:col>
      <xdr:colOff>101600</xdr:colOff>
      <xdr:row>53</xdr:row>
      <xdr:rowOff>85210</xdr:rowOff>
    </xdr:to>
    <xdr:sp macro="" textlink="">
      <xdr:nvSpPr>
        <xdr:cNvPr id="604" name="楕円 603"/>
        <xdr:cNvSpPr/>
      </xdr:nvSpPr>
      <xdr:spPr>
        <a:xfrm>
          <a:off x="12763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101737</xdr:rowOff>
    </xdr:from>
    <xdr:ext cx="534377" cy="259045"/>
    <xdr:sp macro="" textlink="">
      <xdr:nvSpPr>
        <xdr:cNvPr id="605" name="テキスト ボックス 604"/>
        <xdr:cNvSpPr txBox="1"/>
      </xdr:nvSpPr>
      <xdr:spPr>
        <a:xfrm>
          <a:off x="12547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74712</xdr:rowOff>
    </xdr:from>
    <xdr:to>
      <xdr:col>85</xdr:col>
      <xdr:colOff>127000</xdr:colOff>
      <xdr:row>79</xdr:row>
      <xdr:rowOff>98879</xdr:rowOff>
    </xdr:to>
    <xdr:cxnSp macro="">
      <xdr:nvCxnSpPr>
        <xdr:cNvPr id="636" name="直線コネクタ 635"/>
        <xdr:cNvCxnSpPr/>
      </xdr:nvCxnSpPr>
      <xdr:spPr>
        <a:xfrm>
          <a:off x="15481300" y="13619262"/>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8527</xdr:rowOff>
    </xdr:from>
    <xdr:to>
      <xdr:col>81</xdr:col>
      <xdr:colOff>50800</xdr:colOff>
      <xdr:row>79</xdr:row>
      <xdr:rowOff>74712</xdr:rowOff>
    </xdr:to>
    <xdr:cxnSp macro="">
      <xdr:nvCxnSpPr>
        <xdr:cNvPr id="639" name="直線コネクタ 638"/>
        <xdr:cNvCxnSpPr/>
      </xdr:nvCxnSpPr>
      <xdr:spPr>
        <a:xfrm>
          <a:off x="14592300" y="1355307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8527</xdr:rowOff>
    </xdr:from>
    <xdr:to>
      <xdr:col>76</xdr:col>
      <xdr:colOff>114300</xdr:colOff>
      <xdr:row>79</xdr:row>
      <xdr:rowOff>98879</xdr:rowOff>
    </xdr:to>
    <xdr:cxnSp macro="">
      <xdr:nvCxnSpPr>
        <xdr:cNvPr id="642" name="直線コネクタ 641"/>
        <xdr:cNvCxnSpPr/>
      </xdr:nvCxnSpPr>
      <xdr:spPr>
        <a:xfrm flipV="1">
          <a:off x="13703300" y="13553077"/>
          <a:ext cx="8890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61213</xdr:rowOff>
    </xdr:from>
    <xdr:to>
      <xdr:col>71</xdr:col>
      <xdr:colOff>177800</xdr:colOff>
      <xdr:row>79</xdr:row>
      <xdr:rowOff>98879</xdr:rowOff>
    </xdr:to>
    <xdr:cxnSp macro="">
      <xdr:nvCxnSpPr>
        <xdr:cNvPr id="645" name="直線コネクタ 644"/>
        <xdr:cNvCxnSpPr/>
      </xdr:nvCxnSpPr>
      <xdr:spPr>
        <a:xfrm>
          <a:off x="12814300" y="13434313"/>
          <a:ext cx="889000" cy="20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49" name="テキスト ボックス 648"/>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23912</xdr:rowOff>
    </xdr:from>
    <xdr:to>
      <xdr:col>81</xdr:col>
      <xdr:colOff>101600</xdr:colOff>
      <xdr:row>79</xdr:row>
      <xdr:rowOff>125512</xdr:rowOff>
    </xdr:to>
    <xdr:sp macro="" textlink="">
      <xdr:nvSpPr>
        <xdr:cNvPr id="657" name="楕円 656"/>
        <xdr:cNvSpPr/>
      </xdr:nvSpPr>
      <xdr:spPr>
        <a:xfrm>
          <a:off x="15430500" y="135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116639</xdr:rowOff>
    </xdr:from>
    <xdr:ext cx="378565" cy="259045"/>
    <xdr:sp macro="" textlink="">
      <xdr:nvSpPr>
        <xdr:cNvPr id="658" name="テキスト ボックス 657"/>
        <xdr:cNvSpPr txBox="1"/>
      </xdr:nvSpPr>
      <xdr:spPr>
        <a:xfrm>
          <a:off x="15292017" y="13661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129177</xdr:rowOff>
    </xdr:from>
    <xdr:to>
      <xdr:col>76</xdr:col>
      <xdr:colOff>165100</xdr:colOff>
      <xdr:row>79</xdr:row>
      <xdr:rowOff>59327</xdr:rowOff>
    </xdr:to>
    <xdr:sp macro="" textlink="">
      <xdr:nvSpPr>
        <xdr:cNvPr id="659" name="楕円 658"/>
        <xdr:cNvSpPr/>
      </xdr:nvSpPr>
      <xdr:spPr>
        <a:xfrm>
          <a:off x="14541500" y="135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50454</xdr:rowOff>
    </xdr:from>
    <xdr:ext cx="378565" cy="259045"/>
    <xdr:sp macro="" textlink="">
      <xdr:nvSpPr>
        <xdr:cNvPr id="660" name="テキスト ボックス 659"/>
        <xdr:cNvSpPr txBox="1"/>
      </xdr:nvSpPr>
      <xdr:spPr>
        <a:xfrm>
          <a:off x="14403017" y="1359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10413</xdr:rowOff>
    </xdr:from>
    <xdr:to>
      <xdr:col>67</xdr:col>
      <xdr:colOff>101600</xdr:colOff>
      <xdr:row>78</xdr:row>
      <xdr:rowOff>112013</xdr:rowOff>
    </xdr:to>
    <xdr:sp macro="" textlink="">
      <xdr:nvSpPr>
        <xdr:cNvPr id="663" name="楕円 662"/>
        <xdr:cNvSpPr/>
      </xdr:nvSpPr>
      <xdr:spPr>
        <a:xfrm>
          <a:off x="127635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128540</xdr:rowOff>
    </xdr:from>
    <xdr:ext cx="469744" cy="259045"/>
    <xdr:sp macro="" textlink="">
      <xdr:nvSpPr>
        <xdr:cNvPr id="664" name="テキスト ボックス 663"/>
        <xdr:cNvSpPr txBox="1"/>
      </xdr:nvSpPr>
      <xdr:spPr>
        <a:xfrm>
          <a:off x="12579428" y="131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99420</xdr:rowOff>
    </xdr:from>
    <xdr:to>
      <xdr:col>85</xdr:col>
      <xdr:colOff>127000</xdr:colOff>
      <xdr:row>96</xdr:row>
      <xdr:rowOff>139449</xdr:rowOff>
    </xdr:to>
    <xdr:cxnSp macro="">
      <xdr:nvCxnSpPr>
        <xdr:cNvPr id="692" name="直線コネクタ 691"/>
        <xdr:cNvCxnSpPr/>
      </xdr:nvCxnSpPr>
      <xdr:spPr>
        <a:xfrm flipV="1">
          <a:off x="15481300" y="16558620"/>
          <a:ext cx="8382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139449</xdr:rowOff>
    </xdr:from>
    <xdr:to>
      <xdr:col>81</xdr:col>
      <xdr:colOff>50800</xdr:colOff>
      <xdr:row>96</xdr:row>
      <xdr:rowOff>162903</xdr:rowOff>
    </xdr:to>
    <xdr:cxnSp macro="">
      <xdr:nvCxnSpPr>
        <xdr:cNvPr id="695" name="直線コネクタ 694"/>
        <xdr:cNvCxnSpPr/>
      </xdr:nvCxnSpPr>
      <xdr:spPr>
        <a:xfrm flipV="1">
          <a:off x="14592300" y="1659864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162903</xdr:rowOff>
    </xdr:from>
    <xdr:to>
      <xdr:col>76</xdr:col>
      <xdr:colOff>114300</xdr:colOff>
      <xdr:row>96</xdr:row>
      <xdr:rowOff>166790</xdr:rowOff>
    </xdr:to>
    <xdr:cxnSp macro="">
      <xdr:nvCxnSpPr>
        <xdr:cNvPr id="698" name="直線コネクタ 697"/>
        <xdr:cNvCxnSpPr/>
      </xdr:nvCxnSpPr>
      <xdr:spPr>
        <a:xfrm flipV="1">
          <a:off x="13703300" y="16622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164114</xdr:rowOff>
    </xdr:from>
    <xdr:to>
      <xdr:col>71</xdr:col>
      <xdr:colOff>177800</xdr:colOff>
      <xdr:row>96</xdr:row>
      <xdr:rowOff>166790</xdr:rowOff>
    </xdr:to>
    <xdr:cxnSp macro="">
      <xdr:nvCxnSpPr>
        <xdr:cNvPr id="701" name="直線コネクタ 700"/>
        <xdr:cNvCxnSpPr/>
      </xdr:nvCxnSpPr>
      <xdr:spPr>
        <a:xfrm>
          <a:off x="12814300" y="16623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125989</xdr:rowOff>
    </xdr:from>
    <xdr:ext cx="534377" cy="259045"/>
    <xdr:sp macro="" textlink="">
      <xdr:nvSpPr>
        <xdr:cNvPr id="705" name="テキスト ボックス 704"/>
        <xdr:cNvSpPr txBox="1"/>
      </xdr:nvSpPr>
      <xdr:spPr>
        <a:xfrm>
          <a:off x="12547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48620</xdr:rowOff>
    </xdr:from>
    <xdr:to>
      <xdr:col>85</xdr:col>
      <xdr:colOff>177800</xdr:colOff>
      <xdr:row>96</xdr:row>
      <xdr:rowOff>150220</xdr:rowOff>
    </xdr:to>
    <xdr:sp macro="" textlink="">
      <xdr:nvSpPr>
        <xdr:cNvPr id="711" name="楕円 710"/>
        <xdr:cNvSpPr/>
      </xdr:nvSpPr>
      <xdr:spPr>
        <a:xfrm>
          <a:off x="16268700" y="165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27047</xdr:rowOff>
    </xdr:from>
    <xdr:ext cx="534377" cy="259045"/>
    <xdr:sp macro="" textlink="">
      <xdr:nvSpPr>
        <xdr:cNvPr id="712" name="公債費該当値テキスト"/>
        <xdr:cNvSpPr txBox="1"/>
      </xdr:nvSpPr>
      <xdr:spPr>
        <a:xfrm>
          <a:off x="16370300" y="1648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88649</xdr:rowOff>
    </xdr:from>
    <xdr:to>
      <xdr:col>81</xdr:col>
      <xdr:colOff>101600</xdr:colOff>
      <xdr:row>97</xdr:row>
      <xdr:rowOff>18799</xdr:rowOff>
    </xdr:to>
    <xdr:sp macro="" textlink="">
      <xdr:nvSpPr>
        <xdr:cNvPr id="713" name="楕円 712"/>
        <xdr:cNvSpPr/>
      </xdr:nvSpPr>
      <xdr:spPr>
        <a:xfrm>
          <a:off x="15430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9926</xdr:rowOff>
    </xdr:from>
    <xdr:ext cx="534377" cy="259045"/>
    <xdr:sp macro="" textlink="">
      <xdr:nvSpPr>
        <xdr:cNvPr id="714" name="テキスト ボックス 713"/>
        <xdr:cNvSpPr txBox="1"/>
      </xdr:nvSpPr>
      <xdr:spPr>
        <a:xfrm>
          <a:off x="15214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112103</xdr:rowOff>
    </xdr:from>
    <xdr:to>
      <xdr:col>76</xdr:col>
      <xdr:colOff>165100</xdr:colOff>
      <xdr:row>97</xdr:row>
      <xdr:rowOff>42253</xdr:rowOff>
    </xdr:to>
    <xdr:sp macro="" textlink="">
      <xdr:nvSpPr>
        <xdr:cNvPr id="715" name="楕円 714"/>
        <xdr:cNvSpPr/>
      </xdr:nvSpPr>
      <xdr:spPr>
        <a:xfrm>
          <a:off x="145415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33380</xdr:rowOff>
    </xdr:from>
    <xdr:ext cx="534377" cy="259045"/>
    <xdr:sp macro="" textlink="">
      <xdr:nvSpPr>
        <xdr:cNvPr id="716" name="テキスト ボックス 715"/>
        <xdr:cNvSpPr txBox="1"/>
      </xdr:nvSpPr>
      <xdr:spPr>
        <a:xfrm>
          <a:off x="14325111" y="16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115990</xdr:rowOff>
    </xdr:from>
    <xdr:to>
      <xdr:col>72</xdr:col>
      <xdr:colOff>38100</xdr:colOff>
      <xdr:row>97</xdr:row>
      <xdr:rowOff>46140</xdr:rowOff>
    </xdr:to>
    <xdr:sp macro="" textlink="">
      <xdr:nvSpPr>
        <xdr:cNvPr id="717" name="楕円 716"/>
        <xdr:cNvSpPr/>
      </xdr:nvSpPr>
      <xdr:spPr>
        <a:xfrm>
          <a:off x="136525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37267</xdr:rowOff>
    </xdr:from>
    <xdr:ext cx="534377" cy="259045"/>
    <xdr:sp macro="" textlink="">
      <xdr:nvSpPr>
        <xdr:cNvPr id="718" name="テキスト ボックス 717"/>
        <xdr:cNvSpPr txBox="1"/>
      </xdr:nvSpPr>
      <xdr:spPr>
        <a:xfrm>
          <a:off x="13436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113314</xdr:rowOff>
    </xdr:from>
    <xdr:to>
      <xdr:col>67</xdr:col>
      <xdr:colOff>101600</xdr:colOff>
      <xdr:row>97</xdr:row>
      <xdr:rowOff>43464</xdr:rowOff>
    </xdr:to>
    <xdr:sp macro="" textlink="">
      <xdr:nvSpPr>
        <xdr:cNvPr id="719" name="楕円 718"/>
        <xdr:cNvSpPr/>
      </xdr:nvSpPr>
      <xdr:spPr>
        <a:xfrm>
          <a:off x="12763500" y="165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34591</xdr:rowOff>
    </xdr:from>
    <xdr:ext cx="534377" cy="259045"/>
    <xdr:sp macro="" textlink="">
      <xdr:nvSpPr>
        <xdr:cNvPr id="720" name="テキスト ボックス 719"/>
        <xdr:cNvSpPr txBox="1"/>
      </xdr:nvSpPr>
      <xdr:spPr>
        <a:xfrm>
          <a:off x="12547111" y="166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年度決算では、総務費、消防費、教育費において類似団体の平均を大きく上回った。総務費の住民一人当たりのコストは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71,528</a:t>
          </a:r>
          <a:r>
            <a:rPr kumimoji="1" lang="ja-JP" altLang="en-US" sz="1300">
              <a:latin typeface="ＭＳ Ｐゴシック" panose="020B0600070205080204" pitchFamily="50" charset="-128"/>
              <a:ea typeface="ＭＳ Ｐゴシック" panose="020B0600070205080204" pitchFamily="50" charset="-128"/>
            </a:rPr>
            <a:t>円であり、前年度の決算剰余金が多かったことなどにより、財政調整基金積立金が前年度比で約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億円増加したことが主な要因として挙げられる。消防費の住民一人当たりのコストは</a:t>
          </a:r>
          <a:r>
            <a:rPr kumimoji="1" lang="en-US" altLang="ja-JP" sz="1300">
              <a:latin typeface="ＭＳ Ｐゴシック" panose="020B0600070205080204" pitchFamily="50" charset="-128"/>
              <a:ea typeface="ＭＳ Ｐゴシック" panose="020B0600070205080204" pitchFamily="50" charset="-128"/>
            </a:rPr>
            <a:t>21,796</a:t>
          </a:r>
          <a:r>
            <a:rPr kumimoji="1" lang="ja-JP" altLang="en-US" sz="1300">
              <a:latin typeface="ＭＳ Ｐゴシック" panose="020B0600070205080204" pitchFamily="50" charset="-128"/>
              <a:ea typeface="ＭＳ Ｐゴシック" panose="020B0600070205080204" pitchFamily="50" charset="-128"/>
            </a:rPr>
            <a:t>円で類似団体中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位であるが、本市独自で常備消防組織を整備していることや、老朽化した消防庁舎の建替工事を実施したことが主な要因として挙げられる。また、教育費の住民一人当たりのコストは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64,990</a:t>
          </a:r>
          <a:r>
            <a:rPr kumimoji="1" lang="ja-JP" altLang="en-US" sz="1300">
              <a:latin typeface="ＭＳ Ｐゴシック" panose="020B0600070205080204" pitchFamily="50" charset="-128"/>
              <a:ea typeface="ＭＳ Ｐゴシック" panose="020B0600070205080204" pitchFamily="50" charset="-128"/>
            </a:rPr>
            <a:t>円であり、国家戦略特区推進事業、久住中学校増築事業等の大規模事業の進捗に伴う普通建設事業費の減少により、類似団体内順位は前年度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位から順位を下げ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位となった。なお、今後は、大栄地区小中一体型校舎建設事業について、令和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年度までの継続費を設定していることから、教育費の増加が見込まれる。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収支額は、大規模事業等の実施に伴い前年度比では減少したものの、景気の緩やかな回復による市民税の増等により、引き続き黒字を確保している。また、実質単年度収支は５年連続で黒字となった。財政調整基金の残高は、前年度の決算剰余金が多く、取り崩し額を上回る積立てを行ったため大幅に増加した。今後も標準財政規模に占める割合に留意しながら、将来の大規模事業の実施に備え、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年度も一般会計及び特別会計の全会計において黒字となった。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今後も、市税の課税客体の掘り起こしや徴収強化等の歳入の確保に努めるとともに、歳出においてはより一層の効率的かつ効果的な行財政運営に努め、財政の健全性を維持する。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63421835</v>
      </c>
      <c r="BO4" s="430"/>
      <c r="BP4" s="430"/>
      <c r="BQ4" s="430"/>
      <c r="BR4" s="430"/>
      <c r="BS4" s="430"/>
      <c r="BT4" s="430"/>
      <c r="BU4" s="431"/>
      <c r="BV4" s="429">
        <v>65900595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6.4</v>
      </c>
      <c r="CU4" s="436"/>
      <c r="CV4" s="436"/>
      <c r="CW4" s="436"/>
      <c r="CX4" s="436"/>
      <c r="CY4" s="436"/>
      <c r="CZ4" s="436"/>
      <c r="DA4" s="437"/>
      <c r="DB4" s="435">
        <v>9.6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60376685</v>
      </c>
      <c r="BO5" s="467"/>
      <c r="BP5" s="467"/>
      <c r="BQ5" s="467"/>
      <c r="BR5" s="467"/>
      <c r="BS5" s="467"/>
      <c r="BT5" s="467"/>
      <c r="BU5" s="468"/>
      <c r="BV5" s="466">
        <v>61515625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84.3</v>
      </c>
      <c r="CU5" s="464"/>
      <c r="CV5" s="464"/>
      <c r="CW5" s="464"/>
      <c r="CX5" s="464"/>
      <c r="CY5" s="464"/>
      <c r="CZ5" s="464"/>
      <c r="DA5" s="465"/>
      <c r="DB5" s="463">
        <v>82.3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3045150</v>
      </c>
      <c r="BO6" s="467"/>
      <c r="BP6" s="467"/>
      <c r="BQ6" s="467"/>
      <c r="BR6" s="467"/>
      <c r="BS6" s="467"/>
      <c r="BT6" s="467"/>
      <c r="BU6" s="468"/>
      <c r="BV6" s="466">
        <v>4384970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84.3</v>
      </c>
      <c r="CU6" s="504"/>
      <c r="CV6" s="504"/>
      <c r="CW6" s="504"/>
      <c r="CX6" s="504"/>
      <c r="CY6" s="504"/>
      <c r="CZ6" s="504"/>
      <c r="DA6" s="505"/>
      <c r="DB6" s="503">
        <v>82.3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584222</v>
      </c>
      <c r="BO7" s="467"/>
      <c r="BP7" s="467"/>
      <c r="BQ7" s="467"/>
      <c r="BR7" s="467"/>
      <c r="BS7" s="467"/>
      <c r="BT7" s="467"/>
      <c r="BU7" s="468"/>
      <c r="BV7" s="466">
        <v>729825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38342712</v>
      </c>
      <c r="CU7" s="467"/>
      <c r="CV7" s="467"/>
      <c r="CW7" s="467"/>
      <c r="CX7" s="467"/>
      <c r="CY7" s="467"/>
      <c r="CZ7" s="467"/>
      <c r="DA7" s="468"/>
      <c r="DB7" s="466">
        <v>37977294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2460928</v>
      </c>
      <c r="BO8" s="467"/>
      <c r="BP8" s="467"/>
      <c r="BQ8" s="467"/>
      <c r="BR8" s="467"/>
      <c r="BS8" s="467"/>
      <c r="BT8" s="467"/>
      <c r="BU8" s="468"/>
      <c r="BV8" s="466">
        <v>3655145</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1.3</v>
      </c>
      <c r="CU8" s="507"/>
      <c r="CV8" s="507"/>
      <c r="CW8" s="507"/>
      <c r="CX8" s="507"/>
      <c r="CY8" s="507"/>
      <c r="CZ8" s="507"/>
      <c r="DA8" s="508"/>
      <c r="DB8" s="506">
        <v>1.28</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131190</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-1194217</v>
      </c>
      <c r="BO9" s="467"/>
      <c r="BP9" s="467"/>
      <c r="BQ9" s="467"/>
      <c r="BR9" s="467"/>
      <c r="BS9" s="467"/>
      <c r="BT9" s="467"/>
      <c r="BU9" s="468"/>
      <c r="BV9" s="466">
        <v>1318250</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10.9</v>
      </c>
      <c r="CU9" s="464"/>
      <c r="CV9" s="464"/>
      <c r="CW9" s="464"/>
      <c r="CX9" s="464"/>
      <c r="CY9" s="464"/>
      <c r="CZ9" s="464"/>
      <c r="DA9" s="465"/>
      <c r="DB9" s="463">
        <v>10.199999999999999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120</v>
      </c>
      <c r="M10" s="496"/>
      <c r="N10" s="496"/>
      <c r="O10" s="496"/>
      <c r="P10" s="496"/>
      <c r="Q10" s="497"/>
      <c r="R10" s="517">
        <v>128933</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94</v>
      </c>
      <c r="AV10" s="499"/>
      <c r="AW10" s="499"/>
      <c r="AX10" s="499"/>
      <c r="AY10" s="500" t="s">
        <v>122</v>
      </c>
      <c r="AZ10" s="501"/>
      <c r="BA10" s="501"/>
      <c r="BB10" s="501"/>
      <c r="BC10" s="501"/>
      <c r="BD10" s="501"/>
      <c r="BE10" s="501"/>
      <c r="BF10" s="501"/>
      <c r="BG10" s="501"/>
      <c r="BH10" s="501"/>
      <c r="BI10" s="501"/>
      <c r="BJ10" s="501"/>
      <c r="BK10" s="501"/>
      <c r="BL10" s="501"/>
      <c r="BM10" s="502"/>
      <c r="BN10" s="466">
        <v>2983549</v>
      </c>
      <c r="BO10" s="467"/>
      <c r="BP10" s="467"/>
      <c r="BQ10" s="467"/>
      <c r="BR10" s="467"/>
      <c r="BS10" s="467"/>
      <c r="BT10" s="467"/>
      <c r="BU10" s="468"/>
      <c r="BV10" s="466">
        <v>2080246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94</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133456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956524</v>
      </c>
      <c r="BO12" s="467"/>
      <c r="BP12" s="467"/>
      <c r="BQ12" s="467"/>
      <c r="BR12" s="467"/>
      <c r="BS12" s="467"/>
      <c r="BT12" s="467"/>
      <c r="BU12" s="468"/>
      <c r="BV12" s="466">
        <v>2194056</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127733</v>
      </c>
      <c r="S13" s="548"/>
      <c r="T13" s="548"/>
      <c r="U13" s="548"/>
      <c r="V13" s="549"/>
      <c r="W13" s="482" t="s">
        <v>141</v>
      </c>
      <c r="X13" s="483"/>
      <c r="Y13" s="483"/>
      <c r="Z13" s="483"/>
      <c r="AA13" s="483"/>
      <c r="AB13" s="473"/>
      <c r="AC13" s="517">
        <v>2451</v>
      </c>
      <c r="AD13" s="518"/>
      <c r="AE13" s="518"/>
      <c r="AF13" s="518"/>
      <c r="AG13" s="557"/>
      <c r="AH13" s="517">
        <v>2617</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832808</v>
      </c>
      <c r="BO13" s="467"/>
      <c r="BP13" s="467"/>
      <c r="BQ13" s="467"/>
      <c r="BR13" s="467"/>
      <c r="BS13" s="467"/>
      <c r="BT13" s="467"/>
      <c r="BU13" s="468"/>
      <c r="BV13" s="466">
        <v>1204440</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6.7</v>
      </c>
      <c r="CU13" s="464"/>
      <c r="CV13" s="464"/>
      <c r="CW13" s="464"/>
      <c r="CX13" s="464"/>
      <c r="CY13" s="464"/>
      <c r="CZ13" s="464"/>
      <c r="DA13" s="465"/>
      <c r="DB13" s="463">
        <v>6.3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133098</v>
      </c>
      <c r="S14" s="548"/>
      <c r="T14" s="548"/>
      <c r="U14" s="548"/>
      <c r="V14" s="549"/>
      <c r="W14" s="456"/>
      <c r="X14" s="457"/>
      <c r="Y14" s="457"/>
      <c r="Z14" s="457"/>
      <c r="AA14" s="457"/>
      <c r="AB14" s="446"/>
      <c r="AC14" s="550">
        <v>4.0999999999999996</v>
      </c>
      <c r="AD14" s="551"/>
      <c r="AE14" s="551"/>
      <c r="AF14" s="551"/>
      <c r="AG14" s="552"/>
      <c r="AH14" s="550">
        <v>4.4000000000000004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76</v>
      </c>
      <c r="CU14" s="562"/>
      <c r="CV14" s="562"/>
      <c r="CW14" s="562"/>
      <c r="CX14" s="562"/>
      <c r="CY14" s="562"/>
      <c r="CZ14" s="562"/>
      <c r="DA14" s="563"/>
      <c r="DB14" s="561">
        <v>81</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128008</v>
      </c>
      <c r="S15" s="548"/>
      <c r="T15" s="548"/>
      <c r="U15" s="548"/>
      <c r="V15" s="549"/>
      <c r="W15" s="482" t="s">
        <v>149</v>
      </c>
      <c r="X15" s="483"/>
      <c r="Y15" s="483"/>
      <c r="Z15" s="483"/>
      <c r="AA15" s="483"/>
      <c r="AB15" s="473"/>
      <c r="AC15" s="517">
        <v>9496</v>
      </c>
      <c r="AD15" s="518"/>
      <c r="AE15" s="518"/>
      <c r="AF15" s="518"/>
      <c r="AG15" s="557"/>
      <c r="AH15" s="517">
        <v>9765</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28475195</v>
      </c>
      <c r="BO15" s="430"/>
      <c r="BP15" s="430"/>
      <c r="BQ15" s="430"/>
      <c r="BR15" s="430"/>
      <c r="BS15" s="430"/>
      <c r="BT15" s="430"/>
      <c r="BU15" s="431"/>
      <c r="BV15" s="429">
        <v>27822804</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15.9</v>
      </c>
      <c r="AD16" s="551"/>
      <c r="AE16" s="551"/>
      <c r="AF16" s="551"/>
      <c r="AG16" s="552"/>
      <c r="AH16" s="550">
        <v>16.5</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21626135</v>
      </c>
      <c r="BO16" s="467"/>
      <c r="BP16" s="467"/>
      <c r="BQ16" s="467"/>
      <c r="BR16" s="467"/>
      <c r="BS16" s="467"/>
      <c r="BT16" s="467"/>
      <c r="BU16" s="468"/>
      <c r="BV16" s="466">
        <v>21626059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47951</v>
      </c>
      <c r="AD17" s="518"/>
      <c r="AE17" s="518"/>
      <c r="AF17" s="518"/>
      <c r="AG17" s="557"/>
      <c r="AH17" s="517">
        <v>46929</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37007589</v>
      </c>
      <c r="BO17" s="467"/>
      <c r="BP17" s="467"/>
      <c r="BQ17" s="467"/>
      <c r="BR17" s="467"/>
      <c r="BS17" s="467"/>
      <c r="BT17" s="467"/>
      <c r="BU17" s="468"/>
      <c r="BV17" s="466">
        <v>36143990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213.84</v>
      </c>
      <c r="M18" s="579"/>
      <c r="N18" s="579"/>
      <c r="O18" s="579"/>
      <c r="P18" s="579"/>
      <c r="Q18" s="579"/>
      <c r="R18" s="580"/>
      <c r="S18" s="580"/>
      <c r="T18" s="580"/>
      <c r="U18" s="580"/>
      <c r="V18" s="581"/>
      <c r="W18" s="484"/>
      <c r="X18" s="485"/>
      <c r="Y18" s="485"/>
      <c r="Z18" s="485"/>
      <c r="AA18" s="485"/>
      <c r="AB18" s="476"/>
      <c r="AC18" s="582">
        <v>80.099999999999994</v>
      </c>
      <c r="AD18" s="583"/>
      <c r="AE18" s="583"/>
      <c r="AF18" s="583"/>
      <c r="AG18" s="584"/>
      <c r="AH18" s="582">
        <v>79.099999999999994</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32715183</v>
      </c>
      <c r="BO18" s="467"/>
      <c r="BP18" s="467"/>
      <c r="BQ18" s="467"/>
      <c r="BR18" s="467"/>
      <c r="BS18" s="467"/>
      <c r="BT18" s="467"/>
      <c r="BU18" s="468"/>
      <c r="BV18" s="466">
        <v>31991677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613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44917360</v>
      </c>
      <c r="BO19" s="467"/>
      <c r="BP19" s="467"/>
      <c r="BQ19" s="467"/>
      <c r="BR19" s="467"/>
      <c r="BS19" s="467"/>
      <c r="BT19" s="467"/>
      <c r="BU19" s="468"/>
      <c r="BV19" s="466">
        <v>45488607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55462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49423363</v>
      </c>
      <c r="BO23" s="467"/>
      <c r="BP23" s="467"/>
      <c r="BQ23" s="467"/>
      <c r="BR23" s="467"/>
      <c r="BS23" s="467"/>
      <c r="BT23" s="467"/>
      <c r="BU23" s="468"/>
      <c r="BV23" s="466">
        <v>49938147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9300</v>
      </c>
      <c r="R24" s="518"/>
      <c r="S24" s="518"/>
      <c r="T24" s="518"/>
      <c r="U24" s="518"/>
      <c r="V24" s="557"/>
      <c r="W24" s="616"/>
      <c r="X24" s="604"/>
      <c r="Y24" s="605"/>
      <c r="Z24" s="516" t="s">
        <v>173</v>
      </c>
      <c r="AA24" s="496"/>
      <c r="AB24" s="496"/>
      <c r="AC24" s="496"/>
      <c r="AD24" s="496"/>
      <c r="AE24" s="496"/>
      <c r="AF24" s="496"/>
      <c r="AG24" s="497"/>
      <c r="AH24" s="517">
        <v>1175</v>
      </c>
      <c r="AI24" s="518"/>
      <c r="AJ24" s="518"/>
      <c r="AK24" s="518"/>
      <c r="AL24" s="557"/>
      <c r="AM24" s="517">
        <v>3384000</v>
      </c>
      <c r="AN24" s="518"/>
      <c r="AO24" s="518"/>
      <c r="AP24" s="518"/>
      <c r="AQ24" s="518"/>
      <c r="AR24" s="557"/>
      <c r="AS24" s="517">
        <v>2880</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17841296</v>
      </c>
      <c r="BO24" s="467"/>
      <c r="BP24" s="467"/>
      <c r="BQ24" s="467"/>
      <c r="BR24" s="467"/>
      <c r="BS24" s="467"/>
      <c r="BT24" s="467"/>
      <c r="BU24" s="468"/>
      <c r="BV24" s="466">
        <v>19807361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2</v>
      </c>
      <c r="M25" s="518"/>
      <c r="N25" s="518"/>
      <c r="O25" s="518"/>
      <c r="P25" s="557"/>
      <c r="Q25" s="517">
        <v>8000</v>
      </c>
      <c r="R25" s="518"/>
      <c r="S25" s="518"/>
      <c r="T25" s="518"/>
      <c r="U25" s="518"/>
      <c r="V25" s="557"/>
      <c r="W25" s="616"/>
      <c r="X25" s="604"/>
      <c r="Y25" s="605"/>
      <c r="Z25" s="516" t="s">
        <v>176</v>
      </c>
      <c r="AA25" s="496"/>
      <c r="AB25" s="496"/>
      <c r="AC25" s="496"/>
      <c r="AD25" s="496"/>
      <c r="AE25" s="496"/>
      <c r="AF25" s="496"/>
      <c r="AG25" s="497"/>
      <c r="AH25" s="517">
        <v>245</v>
      </c>
      <c r="AI25" s="518"/>
      <c r="AJ25" s="518"/>
      <c r="AK25" s="518"/>
      <c r="AL25" s="557"/>
      <c r="AM25" s="517">
        <v>702660</v>
      </c>
      <c r="AN25" s="518"/>
      <c r="AO25" s="518"/>
      <c r="AP25" s="518"/>
      <c r="AQ25" s="518"/>
      <c r="AR25" s="557"/>
      <c r="AS25" s="517">
        <v>2868</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14418319</v>
      </c>
      <c r="BO25" s="430"/>
      <c r="BP25" s="430"/>
      <c r="BQ25" s="430"/>
      <c r="BR25" s="430"/>
      <c r="BS25" s="430"/>
      <c r="BT25" s="430"/>
      <c r="BU25" s="431"/>
      <c r="BV25" s="429">
        <v>17246367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7400</v>
      </c>
      <c r="R26" s="518"/>
      <c r="S26" s="518"/>
      <c r="T26" s="518"/>
      <c r="U26" s="518"/>
      <c r="V26" s="557"/>
      <c r="W26" s="616"/>
      <c r="X26" s="604"/>
      <c r="Y26" s="605"/>
      <c r="Z26" s="516" t="s">
        <v>179</v>
      </c>
      <c r="AA26" s="626"/>
      <c r="AB26" s="626"/>
      <c r="AC26" s="626"/>
      <c r="AD26" s="626"/>
      <c r="AE26" s="626"/>
      <c r="AF26" s="626"/>
      <c r="AG26" s="627"/>
      <c r="AH26" s="517">
        <v>8</v>
      </c>
      <c r="AI26" s="518"/>
      <c r="AJ26" s="518"/>
      <c r="AK26" s="518"/>
      <c r="AL26" s="557"/>
      <c r="AM26" s="517">
        <v>22992</v>
      </c>
      <c r="AN26" s="518"/>
      <c r="AO26" s="518"/>
      <c r="AP26" s="518"/>
      <c r="AQ26" s="518"/>
      <c r="AR26" s="557"/>
      <c r="AS26" s="517">
        <v>2874</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5300</v>
      </c>
      <c r="R27" s="518"/>
      <c r="S27" s="518"/>
      <c r="T27" s="518"/>
      <c r="U27" s="518"/>
      <c r="V27" s="557"/>
      <c r="W27" s="616"/>
      <c r="X27" s="604"/>
      <c r="Y27" s="605"/>
      <c r="Z27" s="516" t="s">
        <v>182</v>
      </c>
      <c r="AA27" s="496"/>
      <c r="AB27" s="496"/>
      <c r="AC27" s="496"/>
      <c r="AD27" s="496"/>
      <c r="AE27" s="496"/>
      <c r="AF27" s="496"/>
      <c r="AG27" s="497"/>
      <c r="AH27" s="517">
        <v>29</v>
      </c>
      <c r="AI27" s="518"/>
      <c r="AJ27" s="518"/>
      <c r="AK27" s="518"/>
      <c r="AL27" s="557"/>
      <c r="AM27" s="517">
        <v>101537</v>
      </c>
      <c r="AN27" s="518"/>
      <c r="AO27" s="518"/>
      <c r="AP27" s="518"/>
      <c r="AQ27" s="518"/>
      <c r="AR27" s="557"/>
      <c r="AS27" s="517">
        <v>3501</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1500000</v>
      </c>
      <c r="BO27" s="640"/>
      <c r="BP27" s="640"/>
      <c r="BQ27" s="640"/>
      <c r="BR27" s="640"/>
      <c r="BS27" s="640"/>
      <c r="BT27" s="640"/>
      <c r="BU27" s="641"/>
      <c r="BV27" s="639">
        <v>1500000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4900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186</v>
      </c>
      <c r="AN28" s="518"/>
      <c r="AO28" s="518"/>
      <c r="AP28" s="518"/>
      <c r="AQ28" s="518"/>
      <c r="AR28" s="557"/>
      <c r="AS28" s="517" t="s">
        <v>129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7861964</v>
      </c>
      <c r="BO28" s="430"/>
      <c r="BP28" s="430"/>
      <c r="BQ28" s="430"/>
      <c r="BR28" s="430"/>
      <c r="BS28" s="430"/>
      <c r="BT28" s="430"/>
      <c r="BU28" s="431"/>
      <c r="BV28" s="429">
        <v>5834939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28</v>
      </c>
      <c r="M29" s="518"/>
      <c r="N29" s="518"/>
      <c r="O29" s="518"/>
      <c r="P29" s="557"/>
      <c r="Q29" s="517">
        <v>4700</v>
      </c>
      <c r="R29" s="518"/>
      <c r="S29" s="518"/>
      <c r="T29" s="518"/>
      <c r="U29" s="518"/>
      <c r="V29" s="557"/>
      <c r="W29" s="617"/>
      <c r="X29" s="618"/>
      <c r="Y29" s="619"/>
      <c r="Z29" s="516" t="s">
        <v>189</v>
      </c>
      <c r="AA29" s="496"/>
      <c r="AB29" s="496"/>
      <c r="AC29" s="496"/>
      <c r="AD29" s="496"/>
      <c r="AE29" s="496"/>
      <c r="AF29" s="496"/>
      <c r="AG29" s="497"/>
      <c r="AH29" s="517">
        <v>1204</v>
      </c>
      <c r="AI29" s="518"/>
      <c r="AJ29" s="518"/>
      <c r="AK29" s="518"/>
      <c r="AL29" s="557"/>
      <c r="AM29" s="517">
        <v>3485537</v>
      </c>
      <c r="AN29" s="518"/>
      <c r="AO29" s="518"/>
      <c r="AP29" s="518"/>
      <c r="AQ29" s="518"/>
      <c r="AR29" s="557"/>
      <c r="AS29" s="517">
        <v>2895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912</v>
      </c>
      <c r="BO29" s="467"/>
      <c r="BP29" s="467"/>
      <c r="BQ29" s="467"/>
      <c r="BR29" s="467"/>
      <c r="BS29" s="467"/>
      <c r="BT29" s="467"/>
      <c r="BU29" s="468"/>
      <c r="BV29" s="466">
        <v>912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100.9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1904517</v>
      </c>
      <c r="BO30" s="640"/>
      <c r="BP30" s="640"/>
      <c r="BQ30" s="640"/>
      <c r="BR30" s="640"/>
      <c r="BS30" s="640"/>
      <c r="BT30" s="640"/>
      <c r="BU30" s="641"/>
      <c r="BV30" s="639">
        <v>2036548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205</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公設地方卸売市場特別会計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千葉県市町村総合事務組合（一般会計）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（公財）成田市スポーツ・みどり振興財団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国民健康保険特別会計（施設勘定）</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簡易水道事業特別会計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千葉県市町村総合事務組合（千葉県自治会館管理運営特別会計）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（公財）成田市農業センター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IF('各会計、関係団体の財政状況及び健全化判断比率'!B36="","",'各会計、関係団体の財政状況及び健全化判断比率'!B36)</f>
        <v>農業集落排水事業特別会計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千葉県市町村総合事務組合（千葉県自治研修センター特別会計）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成田市土地開発公社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千葉県市町村総合事務組合（千葉県市町村交通災害共済特別会計）</v>
      </c>
      <c r="BZ37" s="653"/>
      <c r="CA37" s="653"/>
      <c r="CB37" s="653"/>
      <c r="CC37" s="653"/>
      <c r="CD37" s="653"/>
      <c r="CE37" s="653"/>
      <c r="CF37" s="653"/>
      <c r="CG37" s="653"/>
      <c r="CH37" s="653"/>
      <c r="CI37" s="653"/>
      <c r="CJ37" s="653"/>
      <c r="CK37" s="653"/>
      <c r="CL37" s="653"/>
      <c r="CM37" s="653"/>
      <c r="CN37" s="213"/>
      <c r="CO37" s="652">
        <f t="shared" si="3"/>
        <v>24</v>
      </c>
      <c r="CP37" s="652"/>
      <c r="CQ37" s="653" t="str">
        <f>IF('各会計、関係団体の財政状況及び健全化判断比率'!BS10="","",'各会計、関係団体の財政状況及び健全化判断比率'!BS10)</f>
        <v>（有）ティ・ティ・エス</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千葉県後期高齢者医療広域連合（一般会計）</v>
      </c>
      <c r="BZ38" s="653"/>
      <c r="CA38" s="653"/>
      <c r="CB38" s="653"/>
      <c r="CC38" s="653"/>
      <c r="CD38" s="653"/>
      <c r="CE38" s="653"/>
      <c r="CF38" s="653"/>
      <c r="CG38" s="653"/>
      <c r="CH38" s="653"/>
      <c r="CI38" s="653"/>
      <c r="CJ38" s="653"/>
      <c r="CK38" s="653"/>
      <c r="CL38" s="653"/>
      <c r="CM38" s="653"/>
      <c r="CN38" s="213"/>
      <c r="CO38" s="652">
        <f t="shared" si="3"/>
        <v>25</v>
      </c>
      <c r="CP38" s="652"/>
      <c r="CQ38" s="653" t="str">
        <f>IF('各会計、関係団体の財政状況及び健全化判断比率'!BS11="","",'各会計、関係団体の財政状況及び健全化判断比率'!BS11)</f>
        <v>（公財）印旛郡市文化財センター</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千葉県後期高齢者医療広域連合（後期高齢者医療特別会計）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f t="shared" si="3"/>
        <v>26</v>
      </c>
      <c r="CP39" s="652"/>
      <c r="CQ39" s="653" t="str">
        <f>IF('各会計、関係団体の財政状況及び健全化判断比率'!BS12="","",'各会計、関係団体の財政状況及び健全化判断比率'!BS12)</f>
        <v>芝山鉄道（株）</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印旛郡市広域市町村圏事務組合（一般会計）</v>
      </c>
      <c r="BZ40" s="653"/>
      <c r="CA40" s="653"/>
      <c r="CB40" s="653"/>
      <c r="CC40" s="653"/>
      <c r="CD40" s="653"/>
      <c r="CE40" s="653"/>
      <c r="CF40" s="653"/>
      <c r="CG40" s="653"/>
      <c r="CH40" s="653"/>
      <c r="CI40" s="653"/>
      <c r="CJ40" s="653"/>
      <c r="CK40" s="653"/>
      <c r="CL40" s="653"/>
      <c r="CM40" s="653"/>
      <c r="CN40" s="213"/>
      <c r="CO40" s="652">
        <f t="shared" si="3"/>
        <v>27</v>
      </c>
      <c r="CP40" s="652"/>
      <c r="CQ40" s="653" t="str">
        <f>IF('各会計、関係団体の財政状況及び健全化判断比率'!BS13="","",'各会計、関係団体の財政状況及び健全化判断比率'!BS13)</f>
        <v>（株）成田香取エネルギー</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印旛郡市広域市町村圏事務組合（水道用水供給事業会計）</v>
      </c>
      <c r="BZ41" s="653"/>
      <c r="CA41" s="653"/>
      <c r="CB41" s="653"/>
      <c r="CC41" s="653"/>
      <c r="CD41" s="653"/>
      <c r="CE41" s="653"/>
      <c r="CF41" s="653"/>
      <c r="CG41" s="653"/>
      <c r="CH41" s="653"/>
      <c r="CI41" s="653"/>
      <c r="CJ41" s="653"/>
      <c r="CK41" s="653"/>
      <c r="CL41" s="653"/>
      <c r="CM41" s="653"/>
      <c r="CN41" s="213"/>
      <c r="CO41" s="652">
        <f t="shared" si="3"/>
        <v>28</v>
      </c>
      <c r="CP41" s="652"/>
      <c r="CQ41" s="653" t="str">
        <f>IF('各会計、関係団体の財政状況及び健全化判断比率'!BS14="","",'各会計、関係団体の財政状況及び健全化判断比率'!BS14)</f>
        <v>成田ケーブルテレビ（株）</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香取広域市町村圏事務組合（一般会計）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印旛利根川水防事務組合（一般会計）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Cp39/tyWN7E2Qvu3XXNPSWQkJQoK5IHgTHayDWvikOE4+STwW0ec9B4/YGfelXJdtwq2CvoOcOIPXGTFPT5Lw==" saltValue="fY4el6Dd2vLa9uWKbK8K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571</v>
      </c>
      <c r="D34" s="1244"/>
      <c r="E34" s="1245"/>
      <c r="F34" s="32">
        <v>6.51</v>
      </c>
      <c r="G34" s="33">
        <v>6.77</v>
      </c>
      <c r="H34" s="33">
        <v>7.23</v>
      </c>
      <c r="I34" s="33">
        <v>7.25</v>
      </c>
      <c r="J34" s="34">
        <v>7.01</v>
      </c>
      <c r="K34" s="22"/>
      <c r="L34" s="22"/>
      <c r="M34" s="22"/>
      <c r="N34" s="22"/>
      <c r="O34" s="22"/>
      <c r="P34" s="22"/>
    </row>
    <row r="35" spans="1:16" ht="39" customHeight="1" x14ac:dyDescent="0.15">
      <c r="A35" s="22"/>
      <c r="B35" s="35"/>
      <c r="C35" s="1238" t="s">
        <v>572</v>
      </c>
      <c r="D35" s="1239"/>
      <c r="E35" s="1240"/>
      <c r="F35" s="36">
        <v>6.74</v>
      </c>
      <c r="G35" s="37">
        <v>9.6</v>
      </c>
      <c r="H35" s="37">
        <v>6.15</v>
      </c>
      <c r="I35" s="37">
        <v>9.6199999999999992</v>
      </c>
      <c r="J35" s="38">
        <v>6.41</v>
      </c>
      <c r="K35" s="22"/>
      <c r="L35" s="22"/>
      <c r="M35" s="22"/>
      <c r="N35" s="22"/>
      <c r="O35" s="22"/>
      <c r="P35" s="22"/>
    </row>
    <row r="36" spans="1:16" ht="39" customHeight="1" x14ac:dyDescent="0.15">
      <c r="A36" s="22"/>
      <c r="B36" s="35"/>
      <c r="C36" s="1238" t="s">
        <v>573</v>
      </c>
      <c r="D36" s="1239"/>
      <c r="E36" s="1240"/>
      <c r="F36" s="36">
        <v>0.31</v>
      </c>
      <c r="G36" s="37">
        <v>0.3</v>
      </c>
      <c r="H36" s="37">
        <v>0.34</v>
      </c>
      <c r="I36" s="37">
        <v>0.53</v>
      </c>
      <c r="J36" s="38">
        <v>1.88</v>
      </c>
      <c r="K36" s="22"/>
      <c r="L36" s="22"/>
      <c r="M36" s="22"/>
      <c r="N36" s="22"/>
      <c r="O36" s="22"/>
      <c r="P36" s="22"/>
    </row>
    <row r="37" spans="1:16" ht="39" customHeight="1" x14ac:dyDescent="0.15">
      <c r="A37" s="22"/>
      <c r="B37" s="35"/>
      <c r="C37" s="1238" t="s">
        <v>574</v>
      </c>
      <c r="D37" s="1239"/>
      <c r="E37" s="1240"/>
      <c r="F37" s="36">
        <v>1.06</v>
      </c>
      <c r="G37" s="37">
        <v>1</v>
      </c>
      <c r="H37" s="37">
        <v>0.97</v>
      </c>
      <c r="I37" s="37">
        <v>0.92</v>
      </c>
      <c r="J37" s="38">
        <v>0.88</v>
      </c>
      <c r="K37" s="22"/>
      <c r="L37" s="22"/>
      <c r="M37" s="22"/>
      <c r="N37" s="22"/>
      <c r="O37" s="22"/>
      <c r="P37" s="22"/>
    </row>
    <row r="38" spans="1:16" ht="39" customHeight="1" x14ac:dyDescent="0.15">
      <c r="A38" s="22"/>
      <c r="B38" s="35"/>
      <c r="C38" s="1238" t="s">
        <v>575</v>
      </c>
      <c r="D38" s="1239"/>
      <c r="E38" s="1240"/>
      <c r="F38" s="36">
        <v>1.22</v>
      </c>
      <c r="G38" s="37">
        <v>1.27</v>
      </c>
      <c r="H38" s="37">
        <v>1.3</v>
      </c>
      <c r="I38" s="37">
        <v>1.53</v>
      </c>
      <c r="J38" s="38">
        <v>0.65</v>
      </c>
      <c r="K38" s="22"/>
      <c r="L38" s="22"/>
      <c r="M38" s="22"/>
      <c r="N38" s="22"/>
      <c r="O38" s="22"/>
      <c r="P38" s="22"/>
    </row>
    <row r="39" spans="1:16" ht="39" customHeight="1" x14ac:dyDescent="0.15">
      <c r="A39" s="22"/>
      <c r="B39" s="35"/>
      <c r="C39" s="1238" t="s">
        <v>576</v>
      </c>
      <c r="D39" s="1239"/>
      <c r="E39" s="1240"/>
      <c r="F39" s="36">
        <v>0.23</v>
      </c>
      <c r="G39" s="37">
        <v>0.26</v>
      </c>
      <c r="H39" s="37">
        <v>0.45</v>
      </c>
      <c r="I39" s="37">
        <v>0.66</v>
      </c>
      <c r="J39" s="38">
        <v>0.5</v>
      </c>
      <c r="K39" s="22"/>
      <c r="L39" s="22"/>
      <c r="M39" s="22"/>
      <c r="N39" s="22"/>
      <c r="O39" s="22"/>
      <c r="P39" s="22"/>
    </row>
    <row r="40" spans="1:16" ht="39" customHeight="1" x14ac:dyDescent="0.15">
      <c r="A40" s="22"/>
      <c r="B40" s="35"/>
      <c r="C40" s="1238" t="s">
        <v>577</v>
      </c>
      <c r="D40" s="1239"/>
      <c r="E40" s="1240"/>
      <c r="F40" s="36">
        <v>0.03</v>
      </c>
      <c r="G40" s="37">
        <v>0.04</v>
      </c>
      <c r="H40" s="37">
        <v>0.04</v>
      </c>
      <c r="I40" s="37">
        <v>0.05</v>
      </c>
      <c r="J40" s="38">
        <v>0.04</v>
      </c>
      <c r="K40" s="22"/>
      <c r="L40" s="22"/>
      <c r="M40" s="22"/>
      <c r="N40" s="22"/>
      <c r="O40" s="22"/>
      <c r="P40" s="22"/>
    </row>
    <row r="41" spans="1:16" ht="39" customHeight="1" x14ac:dyDescent="0.15">
      <c r="A41" s="22"/>
      <c r="B41" s="35"/>
      <c r="C41" s="1238" t="s">
        <v>578</v>
      </c>
      <c r="D41" s="1239"/>
      <c r="E41" s="1240"/>
      <c r="F41" s="36">
        <v>0</v>
      </c>
      <c r="G41" s="37">
        <v>0.01</v>
      </c>
      <c r="H41" s="37">
        <v>0.01</v>
      </c>
      <c r="I41" s="37">
        <v>0.02</v>
      </c>
      <c r="J41" s="38">
        <v>0.02</v>
      </c>
      <c r="K41" s="22"/>
      <c r="L41" s="22"/>
      <c r="M41" s="22"/>
      <c r="N41" s="22"/>
      <c r="O41" s="22"/>
      <c r="P41" s="22"/>
    </row>
    <row r="42" spans="1:16" ht="39" customHeight="1" x14ac:dyDescent="0.15">
      <c r="A42" s="22"/>
      <c r="B42" s="39"/>
      <c r="C42" s="1238" t="s">
        <v>579</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580</v>
      </c>
      <c r="D43" s="1242"/>
      <c r="E43" s="1243"/>
      <c r="F43" s="41">
        <v>0.03</v>
      </c>
      <c r="G43" s="42">
        <v>0.05</v>
      </c>
      <c r="H43" s="42">
        <v>0.01</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AIl+4xsN/zHq2AZulk009J/zDQENg4IwBhCnUohaJq624trEwFp7yoiJaxz7XurCBb8fCLtiWsDgqj46xSrQ==" saltValue="5blPZWB99DQn9OUA57X7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4452</v>
      </c>
      <c r="L45" s="60">
        <v>4455</v>
      </c>
      <c r="M45" s="60">
        <v>4497</v>
      </c>
      <c r="N45" s="60">
        <v>4660</v>
      </c>
      <c r="O45" s="61">
        <v>4906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48"/>
      <c r="C48" s="1249"/>
      <c r="D48" s="62"/>
      <c r="E48" s="1254" t="s">
        <v>15</v>
      </c>
      <c r="F48" s="1254"/>
      <c r="G48" s="1254"/>
      <c r="H48" s="1254"/>
      <c r="I48" s="1254"/>
      <c r="J48" s="1255"/>
      <c r="K48" s="63">
        <v>560</v>
      </c>
      <c r="L48" s="64">
        <v>687</v>
      </c>
      <c r="M48" s="64">
        <v>641</v>
      </c>
      <c r="N48" s="64">
        <v>723</v>
      </c>
      <c r="O48" s="65">
        <v>700</v>
      </c>
      <c r="P48" s="48"/>
      <c r="Q48" s="48"/>
      <c r="R48" s="48"/>
      <c r="S48" s="48"/>
      <c r="T48" s="48"/>
      <c r="U48" s="48"/>
    </row>
    <row r="49" spans="1:21" ht="30.75" customHeight="1" x14ac:dyDescent="0.15">
      <c r="A49" s="48"/>
      <c r="B49" s="1248"/>
      <c r="C49" s="1249"/>
      <c r="D49" s="62"/>
      <c r="E49" s="1254" t="s">
        <v>16</v>
      </c>
      <c r="F49" s="1254"/>
      <c r="G49" s="1254"/>
      <c r="H49" s="1254"/>
      <c r="I49" s="1254"/>
      <c r="J49" s="1255"/>
      <c r="K49" s="63">
        <v>7</v>
      </c>
      <c r="L49" s="64">
        <v>4</v>
      </c>
      <c r="M49" s="64">
        <v>2</v>
      </c>
      <c r="N49" s="64">
        <v>1</v>
      </c>
      <c r="O49" s="65">
        <v>7</v>
      </c>
      <c r="P49" s="48"/>
      <c r="Q49" s="48"/>
      <c r="R49" s="48"/>
      <c r="S49" s="48"/>
      <c r="T49" s="48"/>
      <c r="U49" s="48"/>
    </row>
    <row r="50" spans="1:21" ht="30.75" customHeight="1" x14ac:dyDescent="0.15">
      <c r="A50" s="48"/>
      <c r="B50" s="1248"/>
      <c r="C50" s="1249"/>
      <c r="D50" s="62"/>
      <c r="E50" s="1254" t="s">
        <v>17</v>
      </c>
      <c r="F50" s="1254"/>
      <c r="G50" s="1254"/>
      <c r="H50" s="1254"/>
      <c r="I50" s="1254"/>
      <c r="J50" s="1255"/>
      <c r="K50" s="63">
        <v>94</v>
      </c>
      <c r="L50" s="64">
        <v>43</v>
      </c>
      <c r="M50" s="64">
        <v>6</v>
      </c>
      <c r="N50" s="64">
        <v>24</v>
      </c>
      <c r="O50" s="65">
        <v>34</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3135</v>
      </c>
      <c r="L52" s="64">
        <v>3046</v>
      </c>
      <c r="M52" s="64">
        <v>3042</v>
      </c>
      <c r="N52" s="64">
        <v>3038</v>
      </c>
      <c r="O52" s="65">
        <v>2960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1978</v>
      </c>
      <c r="L53" s="69">
        <v>2143</v>
      </c>
      <c r="M53" s="69">
        <v>2104</v>
      </c>
      <c r="N53" s="69">
        <v>2370</v>
      </c>
      <c r="O53" s="70">
        <v>2687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591</v>
      </c>
      <c r="L57" s="83" t="s">
        <v>591</v>
      </c>
      <c r="M57" s="83" t="s">
        <v>591</v>
      </c>
      <c r="N57" s="83" t="s">
        <v>591</v>
      </c>
      <c r="O57" s="84" t="s">
        <v>591</v>
      </c>
    </row>
    <row r="58" spans="1:21" ht="31.5" customHeight="1" thickBot="1" x14ac:dyDescent="0.2">
      <c r="B58" s="1264"/>
      <c r="C58" s="1265"/>
      <c r="D58" s="1269" t="s">
        <v>27</v>
      </c>
      <c r="E58" s="1270"/>
      <c r="F58" s="1270"/>
      <c r="G58" s="1270"/>
      <c r="H58" s="1270"/>
      <c r="I58" s="1270"/>
      <c r="J58" s="1271"/>
      <c r="K58" s="85" t="s">
        <v>591</v>
      </c>
      <c r="L58" s="86" t="s">
        <v>591</v>
      </c>
      <c r="M58" s="86" t="s">
        <v>591</v>
      </c>
      <c r="N58" s="86" t="s">
        <v>591</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gknEvqnA/LVlKuJa8Oh5toEfj78YJs+qtj0lqE1SmOgTZre4r6qfBv6T8O+emaBYeLjIcLKz8pME/6H/J1XzA==" saltValue="u314DgpKOkRVCqWYNEmX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72" t="s">
        <v>30</v>
      </c>
      <c r="C41" s="1273"/>
      <c r="D41" s="101"/>
      <c r="E41" s="1278" t="s">
        <v>31</v>
      </c>
      <c r="F41" s="1278"/>
      <c r="G41" s="1278"/>
      <c r="H41" s="1279"/>
      <c r="I41" s="102">
        <v>45190</v>
      </c>
      <c r="J41" s="103">
        <v>47779</v>
      </c>
      <c r="K41" s="103">
        <v>49138</v>
      </c>
      <c r="L41" s="103">
        <v>49938</v>
      </c>
      <c r="M41" s="104">
        <v>49423</v>
      </c>
    </row>
    <row r="42" spans="2:13" ht="27.75" customHeight="1" x14ac:dyDescent="0.15">
      <c r="B42" s="1274"/>
      <c r="C42" s="1275"/>
      <c r="D42" s="105"/>
      <c r="E42" s="1280" t="s">
        <v>32</v>
      </c>
      <c r="F42" s="1280"/>
      <c r="G42" s="1280"/>
      <c r="H42" s="1281"/>
      <c r="I42" s="106">
        <v>630</v>
      </c>
      <c r="J42" s="107">
        <v>1303</v>
      </c>
      <c r="K42" s="107">
        <v>1376</v>
      </c>
      <c r="L42" s="107">
        <v>1625</v>
      </c>
      <c r="M42" s="108">
        <v>1606</v>
      </c>
    </row>
    <row r="43" spans="2:13" ht="27.75" customHeight="1" x14ac:dyDescent="0.15">
      <c r="B43" s="1274"/>
      <c r="C43" s="1275"/>
      <c r="D43" s="105"/>
      <c r="E43" s="1280" t="s">
        <v>33</v>
      </c>
      <c r="F43" s="1280"/>
      <c r="G43" s="1280"/>
      <c r="H43" s="1281"/>
      <c r="I43" s="106">
        <v>7568</v>
      </c>
      <c r="J43" s="107">
        <v>7315</v>
      </c>
      <c r="K43" s="107">
        <v>6784</v>
      </c>
      <c r="L43" s="107">
        <v>7172</v>
      </c>
      <c r="M43" s="108">
        <v>6884</v>
      </c>
    </row>
    <row r="44" spans="2:13" ht="27.75" customHeight="1" x14ac:dyDescent="0.15">
      <c r="B44" s="1274"/>
      <c r="C44" s="1275"/>
      <c r="D44" s="105"/>
      <c r="E44" s="1280" t="s">
        <v>34</v>
      </c>
      <c r="F44" s="1280"/>
      <c r="G44" s="1280"/>
      <c r="H44" s="1281"/>
      <c r="I44" s="106">
        <v>13</v>
      </c>
      <c r="J44" s="107">
        <v>7</v>
      </c>
      <c r="K44" s="107">
        <v>3</v>
      </c>
      <c r="L44" s="107">
        <v>1</v>
      </c>
      <c r="M44" s="108">
        <v>0</v>
      </c>
    </row>
    <row r="45" spans="2:13" ht="27.75" customHeight="1" x14ac:dyDescent="0.15">
      <c r="B45" s="1274"/>
      <c r="C45" s="1275"/>
      <c r="D45" s="105"/>
      <c r="E45" s="1280" t="s">
        <v>35</v>
      </c>
      <c r="F45" s="1280"/>
      <c r="G45" s="1280"/>
      <c r="H45" s="1281"/>
      <c r="I45" s="106">
        <v>7931</v>
      </c>
      <c r="J45" s="107">
        <v>7315</v>
      </c>
      <c r="K45" s="107">
        <v>6912</v>
      </c>
      <c r="L45" s="107">
        <v>6438</v>
      </c>
      <c r="M45" s="108">
        <v>5665</v>
      </c>
    </row>
    <row r="46" spans="2:13" ht="27.75" customHeight="1" x14ac:dyDescent="0.15">
      <c r="B46" s="1274"/>
      <c r="C46" s="1275"/>
      <c r="D46" s="109"/>
      <c r="E46" s="1280" t="s">
        <v>36</v>
      </c>
      <c r="F46" s="1280"/>
      <c r="G46" s="1280"/>
      <c r="H46" s="1281"/>
      <c r="I46" s="106">
        <v>7</v>
      </c>
      <c r="J46" s="107">
        <v>7</v>
      </c>
      <c r="K46" s="107">
        <v>8</v>
      </c>
      <c r="L46" s="107">
        <v>9</v>
      </c>
      <c r="M46" s="108">
        <v>15</v>
      </c>
    </row>
    <row r="47" spans="2:13" ht="27.75" customHeight="1" x14ac:dyDescent="0.15">
      <c r="B47" s="1274"/>
      <c r="C47" s="1275"/>
      <c r="D47" s="110"/>
      <c r="E47" s="1282" t="s">
        <v>37</v>
      </c>
      <c r="F47" s="1283"/>
      <c r="G47" s="1283"/>
      <c r="H47" s="1284"/>
      <c r="I47" s="106" t="s">
        <v>525</v>
      </c>
      <c r="J47" s="107" t="s">
        <v>525</v>
      </c>
      <c r="K47" s="107" t="s">
        <v>525</v>
      </c>
      <c r="L47" s="107" t="s">
        <v>525</v>
      </c>
      <c r="M47" s="108" t="s">
        <v>525</v>
      </c>
    </row>
    <row r="48" spans="2:13" ht="27.75" customHeight="1" x14ac:dyDescent="0.15">
      <c r="B48" s="1274"/>
      <c r="C48" s="1275"/>
      <c r="D48" s="105"/>
      <c r="E48" s="1280" t="s">
        <v>38</v>
      </c>
      <c r="F48" s="1280"/>
      <c r="G48" s="1280"/>
      <c r="H48" s="1281"/>
      <c r="I48" s="106" t="s">
        <v>525</v>
      </c>
      <c r="J48" s="107" t="s">
        <v>525</v>
      </c>
      <c r="K48" s="107" t="s">
        <v>525</v>
      </c>
      <c r="L48" s="107" t="s">
        <v>525</v>
      </c>
      <c r="M48" s="108" t="s">
        <v>525</v>
      </c>
    </row>
    <row r="49" spans="2:13" ht="27.75" customHeight="1" x14ac:dyDescent="0.15">
      <c r="B49" s="1276"/>
      <c r="C49" s="1277"/>
      <c r="D49" s="105"/>
      <c r="E49" s="1280" t="s">
        <v>39</v>
      </c>
      <c r="F49" s="1280"/>
      <c r="G49" s="1280"/>
      <c r="H49" s="1281"/>
      <c r="I49" s="106" t="s">
        <v>525</v>
      </c>
      <c r="J49" s="107" t="s">
        <v>525</v>
      </c>
      <c r="K49" s="107" t="s">
        <v>525</v>
      </c>
      <c r="L49" s="107" t="s">
        <v>525</v>
      </c>
      <c r="M49" s="108" t="s">
        <v>525</v>
      </c>
    </row>
    <row r="50" spans="2:13" ht="27.75" customHeight="1" x14ac:dyDescent="0.15">
      <c r="B50" s="1285" t="s">
        <v>40</v>
      </c>
      <c r="C50" s="1286"/>
      <c r="D50" s="111"/>
      <c r="E50" s="1280" t="s">
        <v>41</v>
      </c>
      <c r="F50" s="1280"/>
      <c r="G50" s="1280"/>
      <c r="H50" s="1281"/>
      <c r="I50" s="106">
        <v>8772</v>
      </c>
      <c r="J50" s="107">
        <v>7532</v>
      </c>
      <c r="K50" s="107">
        <v>9033</v>
      </c>
      <c r="L50" s="107">
        <v>8613</v>
      </c>
      <c r="M50" s="108">
        <v>10808</v>
      </c>
    </row>
    <row r="51" spans="2:13" ht="27.75" customHeight="1" x14ac:dyDescent="0.15">
      <c r="B51" s="1274"/>
      <c r="C51" s="1275"/>
      <c r="D51" s="105"/>
      <c r="E51" s="1280" t="s">
        <v>42</v>
      </c>
      <c r="F51" s="1280"/>
      <c r="G51" s="1280"/>
      <c r="H51" s="1281"/>
      <c r="I51" s="106">
        <v>1850</v>
      </c>
      <c r="J51" s="107">
        <v>2532</v>
      </c>
      <c r="K51" s="107">
        <v>2391</v>
      </c>
      <c r="L51" s="107">
        <v>2930</v>
      </c>
      <c r="M51" s="108">
        <v>2965</v>
      </c>
    </row>
    <row r="52" spans="2:13" ht="27.75" customHeight="1" x14ac:dyDescent="0.15">
      <c r="B52" s="1276"/>
      <c r="C52" s="1277"/>
      <c r="D52" s="105"/>
      <c r="E52" s="1280" t="s">
        <v>43</v>
      </c>
      <c r="F52" s="1280"/>
      <c r="G52" s="1280"/>
      <c r="H52" s="1281"/>
      <c r="I52" s="106">
        <v>29843</v>
      </c>
      <c r="J52" s="107">
        <v>28234</v>
      </c>
      <c r="K52" s="107">
        <v>26657</v>
      </c>
      <c r="L52" s="107">
        <v>25179</v>
      </c>
      <c r="M52" s="108">
        <v>22753</v>
      </c>
    </row>
    <row r="53" spans="2:13" ht="27.75" customHeight="1" thickBot="1" x14ac:dyDescent="0.2">
      <c r="B53" s="1287" t="s">
        <v>44</v>
      </c>
      <c r="C53" s="1288"/>
      <c r="D53" s="112"/>
      <c r="E53" s="1289" t="s">
        <v>45</v>
      </c>
      <c r="F53" s="1289"/>
      <c r="G53" s="1289"/>
      <c r="H53" s="1290"/>
      <c r="I53" s="113">
        <v>20875</v>
      </c>
      <c r="J53" s="114">
        <v>25429</v>
      </c>
      <c r="K53" s="114">
        <v>26137</v>
      </c>
      <c r="L53" s="114">
        <v>28461</v>
      </c>
      <c r="M53" s="115">
        <v>27067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OI3B+djBDu8jpIYrZmiHKhX2GwV1Al7mB2aZaZPl3z1jXIewns3GmxmcBJbMi43+1JuSJDpVFcVcidzpPMs3w==" saltValue="Mye0Fxzs7hbKc6HlXHkb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5949</v>
      </c>
      <c r="G55" s="127">
        <v>5835</v>
      </c>
      <c r="H55" s="128">
        <v>7862</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2187</v>
      </c>
      <c r="G57" s="132">
        <v>2037</v>
      </c>
      <c r="H57" s="133">
        <v>1905</v>
      </c>
    </row>
    <row r="58" spans="2:8" ht="45.75" customHeight="1" x14ac:dyDescent="0.15">
      <c r="B58" s="134"/>
      <c r="C58" s="1291" t="s">
        <v>586</v>
      </c>
      <c r="D58" s="1292"/>
      <c r="E58" s="1293"/>
      <c r="F58" s="135">
        <v>915</v>
      </c>
      <c r="G58" s="135">
        <v>836</v>
      </c>
      <c r="H58" s="136">
        <v>757</v>
      </c>
    </row>
    <row r="59" spans="2:8" ht="45.75" customHeight="1" x14ac:dyDescent="0.15">
      <c r="B59" s="134"/>
      <c r="C59" s="1291" t="s">
        <v>587</v>
      </c>
      <c r="D59" s="1292"/>
      <c r="E59" s="1293"/>
      <c r="F59" s="135">
        <v>358</v>
      </c>
      <c r="G59" s="135">
        <v>359</v>
      </c>
      <c r="H59" s="136">
        <v>359</v>
      </c>
    </row>
    <row r="60" spans="2:8" ht="45.75" customHeight="1" x14ac:dyDescent="0.15">
      <c r="B60" s="134"/>
      <c r="C60" s="1291" t="s">
        <v>588</v>
      </c>
      <c r="D60" s="1292"/>
      <c r="E60" s="1293"/>
      <c r="F60" s="135">
        <v>297</v>
      </c>
      <c r="G60" s="135">
        <v>277</v>
      </c>
      <c r="H60" s="136">
        <v>257</v>
      </c>
    </row>
    <row r="61" spans="2:8" ht="45.75" customHeight="1" x14ac:dyDescent="0.15">
      <c r="B61" s="134"/>
      <c r="C61" s="1291" t="s">
        <v>589</v>
      </c>
      <c r="D61" s="1292"/>
      <c r="E61" s="1293"/>
      <c r="F61" s="135">
        <v>204</v>
      </c>
      <c r="G61" s="135">
        <v>204</v>
      </c>
      <c r="H61" s="136">
        <v>204</v>
      </c>
    </row>
    <row r="62" spans="2:8" ht="45.75" customHeight="1" thickBot="1" x14ac:dyDescent="0.2">
      <c r="B62" s="137"/>
      <c r="C62" s="1294" t="s">
        <v>590</v>
      </c>
      <c r="D62" s="1295"/>
      <c r="E62" s="1296"/>
      <c r="F62" s="138">
        <v>204</v>
      </c>
      <c r="G62" s="138">
        <v>195</v>
      </c>
      <c r="H62" s="139">
        <v>190</v>
      </c>
    </row>
    <row r="63" spans="2:8" ht="52.5" customHeight="1" thickBot="1" x14ac:dyDescent="0.2">
      <c r="B63" s="140"/>
      <c r="C63" s="1297" t="s">
        <v>51</v>
      </c>
      <c r="D63" s="1297"/>
      <c r="E63" s="1298"/>
      <c r="F63" s="141">
        <v>8137</v>
      </c>
      <c r="G63" s="141">
        <v>7872</v>
      </c>
      <c r="H63" s="142">
        <v>9767</v>
      </c>
    </row>
    <row r="64" spans="2:8" ht="15" customHeight="1" x14ac:dyDescent="0.15"/>
    <row r="65" ht="0" hidden="1" customHeight="1" x14ac:dyDescent="0.15"/>
    <row r="66" ht="0" hidden="1" customHeight="1" x14ac:dyDescent="0.15"/>
  </sheetData>
  <sheetProtection algorithmName="SHA-512" hashValue="LxDanf8DmDmN5gdBYXsBZqY3QlPYSiZgKXdWNLW9NwpG5vRAbegj043pRrpgOqX1c7F9OuvrQ/P3EAm7k/i1ew==" saltValue="RdicxexL0ij8Etvl2PS3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70" zoomScaleNormal="70" zoomScaleSheetLayoutView="55" workbookViewId="0">
      <selection activeCell="CH13" sqref="CH1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566</v>
      </c>
      <c r="BQ50" s="1310"/>
      <c r="BR50" s="1310"/>
      <c r="BS50" s="1310"/>
      <c r="BT50" s="1310"/>
      <c r="BU50" s="1310"/>
      <c r="BV50" s="1310"/>
      <c r="BW50" s="1310"/>
      <c r="BX50" s="1310" t="s">
        <v>567</v>
      </c>
      <c r="BY50" s="1310"/>
      <c r="BZ50" s="1310"/>
      <c r="CA50" s="1310"/>
      <c r="CB50" s="1310"/>
      <c r="CC50" s="1310"/>
      <c r="CD50" s="1310"/>
      <c r="CE50" s="1310"/>
      <c r="CF50" s="1310" t="s">
        <v>568</v>
      </c>
      <c r="CG50" s="1310"/>
      <c r="CH50" s="1310"/>
      <c r="CI50" s="1310"/>
      <c r="CJ50" s="1310"/>
      <c r="CK50" s="1310"/>
      <c r="CL50" s="1310"/>
      <c r="CM50" s="1310"/>
      <c r="CN50" s="1310" t="s">
        <v>569</v>
      </c>
      <c r="CO50" s="1310"/>
      <c r="CP50" s="1310"/>
      <c r="CQ50" s="1310"/>
      <c r="CR50" s="1310"/>
      <c r="CS50" s="1310"/>
      <c r="CT50" s="1310"/>
      <c r="CU50" s="1310"/>
      <c r="CV50" s="1310" t="s">
        <v>570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617</v>
      </c>
      <c r="AO51" s="1308"/>
      <c r="AP51" s="1308"/>
      <c r="AQ51" s="1308"/>
      <c r="AR51" s="1308"/>
      <c r="AS51" s="1308"/>
      <c r="AT51" s="1308"/>
      <c r="AU51" s="1308"/>
      <c r="AV51" s="1308"/>
      <c r="AW51" s="1308"/>
      <c r="AX51" s="1308"/>
      <c r="AY51" s="1308"/>
      <c r="AZ51" s="1308"/>
      <c r="BA51" s="1308"/>
      <c r="BB51" s="1308" t="s">
        <v>618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74.599999999999994</v>
      </c>
      <c r="CG51" s="1305"/>
      <c r="CH51" s="1305"/>
      <c r="CI51" s="1305"/>
      <c r="CJ51" s="1305"/>
      <c r="CK51" s="1305"/>
      <c r="CL51" s="1305"/>
      <c r="CM51" s="1305"/>
      <c r="CN51" s="1305">
        <v>81</v>
      </c>
      <c r="CO51" s="1305"/>
      <c r="CP51" s="1305"/>
      <c r="CQ51" s="1305"/>
      <c r="CR51" s="1305"/>
      <c r="CS51" s="1305"/>
      <c r="CT51" s="1305"/>
      <c r="CU51" s="1305"/>
      <c r="CV51" s="1305">
        <v>76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57.6</v>
      </c>
      <c r="CG53" s="1305"/>
      <c r="CH53" s="1305"/>
      <c r="CI53" s="1305"/>
      <c r="CJ53" s="1305"/>
      <c r="CK53" s="1305"/>
      <c r="CL53" s="1305"/>
      <c r="CM53" s="1305"/>
      <c r="CN53" s="1305">
        <v>58.7</v>
      </c>
      <c r="CO53" s="1305"/>
      <c r="CP53" s="1305"/>
      <c r="CQ53" s="1305"/>
      <c r="CR53" s="1305"/>
      <c r="CS53" s="1305"/>
      <c r="CT53" s="1305"/>
      <c r="CU53" s="1305"/>
      <c r="CV53" s="1305">
        <v>59.2</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620</v>
      </c>
      <c r="AO55" s="1310"/>
      <c r="AP55" s="1310"/>
      <c r="AQ55" s="1310"/>
      <c r="AR55" s="1310"/>
      <c r="AS55" s="1310"/>
      <c r="AT55" s="1310"/>
      <c r="AU55" s="1310"/>
      <c r="AV55" s="1310"/>
      <c r="AW55" s="1310"/>
      <c r="AX55" s="1310"/>
      <c r="AY55" s="1310"/>
      <c r="AZ55" s="1310"/>
      <c r="BA55" s="1310"/>
      <c r="BB55" s="1308" t="s">
        <v>618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53.1</v>
      </c>
      <c r="CG55" s="1305"/>
      <c r="CH55" s="1305"/>
      <c r="CI55" s="1305"/>
      <c r="CJ55" s="1305"/>
      <c r="CK55" s="1305"/>
      <c r="CL55" s="1305"/>
      <c r="CM55" s="1305"/>
      <c r="CN55" s="1305">
        <v>51.2</v>
      </c>
      <c r="CO55" s="1305"/>
      <c r="CP55" s="1305"/>
      <c r="CQ55" s="1305"/>
      <c r="CR55" s="1305"/>
      <c r="CS55" s="1305"/>
      <c r="CT55" s="1305"/>
      <c r="CU55" s="1305"/>
      <c r="CV55" s="1305">
        <v>47.2</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57.4</v>
      </c>
      <c r="CG57" s="1305"/>
      <c r="CH57" s="1305"/>
      <c r="CI57" s="1305"/>
      <c r="CJ57" s="1305"/>
      <c r="CK57" s="1305"/>
      <c r="CL57" s="1305"/>
      <c r="CM57" s="1305"/>
      <c r="CN57" s="1305">
        <v>58.7</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566</v>
      </c>
      <c r="BQ72" s="1310"/>
      <c r="BR72" s="1310"/>
      <c r="BS72" s="1310"/>
      <c r="BT72" s="1310"/>
      <c r="BU72" s="1310"/>
      <c r="BV72" s="1310"/>
      <c r="BW72" s="1310"/>
      <c r="BX72" s="1310" t="s">
        <v>567</v>
      </c>
      <c r="BY72" s="1310"/>
      <c r="BZ72" s="1310"/>
      <c r="CA72" s="1310"/>
      <c r="CB72" s="1310"/>
      <c r="CC72" s="1310"/>
      <c r="CD72" s="1310"/>
      <c r="CE72" s="1310"/>
      <c r="CF72" s="1310" t="s">
        <v>568</v>
      </c>
      <c r="CG72" s="1310"/>
      <c r="CH72" s="1310"/>
      <c r="CI72" s="1310"/>
      <c r="CJ72" s="1310"/>
      <c r="CK72" s="1310"/>
      <c r="CL72" s="1310"/>
      <c r="CM72" s="1310"/>
      <c r="CN72" s="1310" t="s">
        <v>569</v>
      </c>
      <c r="CO72" s="1310"/>
      <c r="CP72" s="1310"/>
      <c r="CQ72" s="1310"/>
      <c r="CR72" s="1310"/>
      <c r="CS72" s="1310"/>
      <c r="CT72" s="1310"/>
      <c r="CU72" s="1310"/>
      <c r="CV72" s="1310" t="s">
        <v>570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617</v>
      </c>
      <c r="AO73" s="1308"/>
      <c r="AP73" s="1308"/>
      <c r="AQ73" s="1308"/>
      <c r="AR73" s="1308"/>
      <c r="AS73" s="1308"/>
      <c r="AT73" s="1308"/>
      <c r="AU73" s="1308"/>
      <c r="AV73" s="1308"/>
      <c r="AW73" s="1308"/>
      <c r="AX73" s="1308"/>
      <c r="AY73" s="1308"/>
      <c r="AZ73" s="1308"/>
      <c r="BA73" s="1308"/>
      <c r="BB73" s="1308" t="s">
        <v>618</v>
      </c>
      <c r="BC73" s="1308"/>
      <c r="BD73" s="1308"/>
      <c r="BE73" s="1308"/>
      <c r="BF73" s="1308"/>
      <c r="BG73" s="1308"/>
      <c r="BH73" s="1308"/>
      <c r="BI73" s="1308"/>
      <c r="BJ73" s="1308"/>
      <c r="BK73" s="1308"/>
      <c r="BL73" s="1308"/>
      <c r="BM73" s="1308"/>
      <c r="BN73" s="1308"/>
      <c r="BO73" s="1308"/>
      <c r="BP73" s="1305">
        <v>61.5</v>
      </c>
      <c r="BQ73" s="1305"/>
      <c r="BR73" s="1305"/>
      <c r="BS73" s="1305"/>
      <c r="BT73" s="1305"/>
      <c r="BU73" s="1305"/>
      <c r="BV73" s="1305"/>
      <c r="BW73" s="1305"/>
      <c r="BX73" s="1305">
        <v>73.400000000000006</v>
      </c>
      <c r="BY73" s="1305"/>
      <c r="BZ73" s="1305"/>
      <c r="CA73" s="1305"/>
      <c r="CB73" s="1305"/>
      <c r="CC73" s="1305"/>
      <c r="CD73" s="1305"/>
      <c r="CE73" s="1305"/>
      <c r="CF73" s="1305">
        <v>74.599999999999994</v>
      </c>
      <c r="CG73" s="1305"/>
      <c r="CH73" s="1305"/>
      <c r="CI73" s="1305"/>
      <c r="CJ73" s="1305"/>
      <c r="CK73" s="1305"/>
      <c r="CL73" s="1305"/>
      <c r="CM73" s="1305"/>
      <c r="CN73" s="1305">
        <v>81</v>
      </c>
      <c r="CO73" s="1305"/>
      <c r="CP73" s="1305"/>
      <c r="CQ73" s="1305"/>
      <c r="CR73" s="1305"/>
      <c r="CS73" s="1305"/>
      <c r="CT73" s="1305"/>
      <c r="CU73" s="1305"/>
      <c r="CV73" s="1305">
        <v>76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623</v>
      </c>
      <c r="BC75" s="1308"/>
      <c r="BD75" s="1308"/>
      <c r="BE75" s="1308"/>
      <c r="BF75" s="1308"/>
      <c r="BG75" s="1308"/>
      <c r="BH75" s="1308"/>
      <c r="BI75" s="1308"/>
      <c r="BJ75" s="1308"/>
      <c r="BK75" s="1308"/>
      <c r="BL75" s="1308"/>
      <c r="BM75" s="1308"/>
      <c r="BN75" s="1308"/>
      <c r="BO75" s="1308"/>
      <c r="BP75" s="1305">
        <v>6</v>
      </c>
      <c r="BQ75" s="1305"/>
      <c r="BR75" s="1305"/>
      <c r="BS75" s="1305"/>
      <c r="BT75" s="1305"/>
      <c r="BU75" s="1305"/>
      <c r="BV75" s="1305"/>
      <c r="BW75" s="1305"/>
      <c r="BX75" s="1305">
        <v>6</v>
      </c>
      <c r="BY75" s="1305"/>
      <c r="BZ75" s="1305"/>
      <c r="CA75" s="1305"/>
      <c r="CB75" s="1305"/>
      <c r="CC75" s="1305"/>
      <c r="CD75" s="1305"/>
      <c r="CE75" s="1305"/>
      <c r="CF75" s="1305">
        <v>6</v>
      </c>
      <c r="CG75" s="1305"/>
      <c r="CH75" s="1305"/>
      <c r="CI75" s="1305"/>
      <c r="CJ75" s="1305"/>
      <c r="CK75" s="1305"/>
      <c r="CL75" s="1305"/>
      <c r="CM75" s="1305"/>
      <c r="CN75" s="1305">
        <v>6.3</v>
      </c>
      <c r="CO75" s="1305"/>
      <c r="CP75" s="1305"/>
      <c r="CQ75" s="1305"/>
      <c r="CR75" s="1305"/>
      <c r="CS75" s="1305"/>
      <c r="CT75" s="1305"/>
      <c r="CU75" s="1305"/>
      <c r="CV75" s="1305">
        <v>6.7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620</v>
      </c>
      <c r="AO77" s="1310"/>
      <c r="AP77" s="1310"/>
      <c r="AQ77" s="1310"/>
      <c r="AR77" s="1310"/>
      <c r="AS77" s="1310"/>
      <c r="AT77" s="1310"/>
      <c r="AU77" s="1310"/>
      <c r="AV77" s="1310"/>
      <c r="AW77" s="1310"/>
      <c r="AX77" s="1310"/>
      <c r="AY77" s="1310"/>
      <c r="AZ77" s="1310"/>
      <c r="BA77" s="1310"/>
      <c r="BB77" s="1308" t="s">
        <v>618</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34.9</v>
      </c>
      <c r="BY77" s="1305"/>
      <c r="BZ77" s="1305"/>
      <c r="CA77" s="1305"/>
      <c r="CB77" s="1305"/>
      <c r="CC77" s="1305"/>
      <c r="CD77" s="1305"/>
      <c r="CE77" s="1305"/>
      <c r="CF77" s="1305">
        <v>53.1</v>
      </c>
      <c r="CG77" s="1305"/>
      <c r="CH77" s="1305"/>
      <c r="CI77" s="1305"/>
      <c r="CJ77" s="1305"/>
      <c r="CK77" s="1305"/>
      <c r="CL77" s="1305"/>
      <c r="CM77" s="1305"/>
      <c r="CN77" s="1305">
        <v>51.2</v>
      </c>
      <c r="CO77" s="1305"/>
      <c r="CP77" s="1305"/>
      <c r="CQ77" s="1305"/>
      <c r="CR77" s="1305"/>
      <c r="CS77" s="1305"/>
      <c r="CT77" s="1305"/>
      <c r="CU77" s="1305"/>
      <c r="CV77" s="1305">
        <v>47.2</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623</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7.2</v>
      </c>
      <c r="BY79" s="1305"/>
      <c r="BZ79" s="1305"/>
      <c r="CA79" s="1305"/>
      <c r="CB79" s="1305"/>
      <c r="CC79" s="1305"/>
      <c r="CD79" s="1305"/>
      <c r="CE79" s="1305"/>
      <c r="CF79" s="1305">
        <v>8.6</v>
      </c>
      <c r="CG79" s="1305"/>
      <c r="CH79" s="1305"/>
      <c r="CI79" s="1305"/>
      <c r="CJ79" s="1305"/>
      <c r="CK79" s="1305"/>
      <c r="CL79" s="1305"/>
      <c r="CM79" s="1305"/>
      <c r="CN79" s="1305">
        <v>8.1999999999999993</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5HS9DFXSVtUyoDe38Vp8/tlnoVHZyEocO6TuRXasWhbKsUFNG5XxjjY75kiaBYLMKhrY+MVu+EM7tQEJVOkFQ==" saltValue="ZWWHZIzxfH9imL+XCmM/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55" zoomScaleNormal="55" zoomScaleSheetLayoutView="70" workbookViewId="0">
      <selection activeCell="CH13" sqref="CH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pSdEFG/odY9SY5V3jcxZJfX6hUrt6Icmn4zmLP1yEUMXM1H5EY1Bf0b5D+muA4mvVLfhnZhJwYw0ziInQUQ==" saltValue="bKfu6J94iVDr8MZqZrgG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1" zoomScale="55" zoomScaleNormal="55" zoomScaleSheetLayoutView="55" workbookViewId="0">
      <selection activeCell="CH13" sqref="CH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HTvVdGS+0brYAZoLFo5bkHUwEBcY0PgKwBuWEBeU0yLuIJ+2GGJAG9kzebSTRFoavamSns7/jTNqwlxYuK40g==" saltValue="eLCs1MQKoRcSbaEiOY8i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124715</v>
      </c>
      <c r="E3" s="161"/>
      <c r="F3" s="162">
        <v>53605</v>
      </c>
      <c r="G3" s="163"/>
      <c r="H3" s="164"/>
    </row>
    <row r="4" spans="1:8" x14ac:dyDescent="0.15">
      <c r="A4" s="165"/>
      <c r="B4" s="166"/>
      <c r="C4" s="167"/>
      <c r="D4" s="168">
        <v>95516</v>
      </c>
      <c r="E4" s="169"/>
      <c r="F4" s="170">
        <v>28343</v>
      </c>
      <c r="G4" s="171"/>
      <c r="H4" s="172"/>
    </row>
    <row r="5" spans="1:8" x14ac:dyDescent="0.15">
      <c r="A5" s="153" t="s">
        <v>558</v>
      </c>
      <c r="B5" s="158"/>
      <c r="C5" s="159"/>
      <c r="D5" s="160">
        <v>105516</v>
      </c>
      <c r="E5" s="161"/>
      <c r="F5" s="162">
        <v>58051</v>
      </c>
      <c r="G5" s="163"/>
      <c r="H5" s="164"/>
    </row>
    <row r="6" spans="1:8" x14ac:dyDescent="0.15">
      <c r="A6" s="165"/>
      <c r="B6" s="166"/>
      <c r="C6" s="167"/>
      <c r="D6" s="168">
        <v>84398</v>
      </c>
      <c r="E6" s="169"/>
      <c r="F6" s="170">
        <v>32143</v>
      </c>
      <c r="G6" s="171"/>
      <c r="H6" s="172"/>
    </row>
    <row r="7" spans="1:8" x14ac:dyDescent="0.15">
      <c r="A7" s="153" t="s">
        <v>559</v>
      </c>
      <c r="B7" s="158"/>
      <c r="C7" s="159"/>
      <c r="D7" s="160">
        <v>83334</v>
      </c>
      <c r="E7" s="161"/>
      <c r="F7" s="162">
        <v>65942</v>
      </c>
      <c r="G7" s="163"/>
      <c r="H7" s="164"/>
    </row>
    <row r="8" spans="1:8" x14ac:dyDescent="0.15">
      <c r="A8" s="165"/>
      <c r="B8" s="166"/>
      <c r="C8" s="167"/>
      <c r="D8" s="168">
        <v>64392</v>
      </c>
      <c r="E8" s="169"/>
      <c r="F8" s="170">
        <v>32778</v>
      </c>
      <c r="G8" s="171"/>
      <c r="H8" s="172"/>
    </row>
    <row r="9" spans="1:8" x14ac:dyDescent="0.15">
      <c r="A9" s="153" t="s">
        <v>560</v>
      </c>
      <c r="B9" s="158"/>
      <c r="C9" s="159"/>
      <c r="D9" s="160">
        <v>91104</v>
      </c>
      <c r="E9" s="161"/>
      <c r="F9" s="162">
        <v>68655</v>
      </c>
      <c r="G9" s="163"/>
      <c r="H9" s="164"/>
    </row>
    <row r="10" spans="1:8" x14ac:dyDescent="0.15">
      <c r="A10" s="165"/>
      <c r="B10" s="166"/>
      <c r="C10" s="167"/>
      <c r="D10" s="168">
        <v>69218</v>
      </c>
      <c r="E10" s="169"/>
      <c r="F10" s="170">
        <v>32316</v>
      </c>
      <c r="G10" s="171"/>
      <c r="H10" s="172"/>
    </row>
    <row r="11" spans="1:8" x14ac:dyDescent="0.15">
      <c r="A11" s="153" t="s">
        <v>561</v>
      </c>
      <c r="B11" s="158"/>
      <c r="C11" s="159"/>
      <c r="D11" s="160">
        <v>73752</v>
      </c>
      <c r="E11" s="161"/>
      <c r="F11" s="162">
        <v>66863</v>
      </c>
      <c r="G11" s="163"/>
      <c r="H11" s="164"/>
    </row>
    <row r="12" spans="1:8" x14ac:dyDescent="0.15">
      <c r="A12" s="165"/>
      <c r="B12" s="166"/>
      <c r="C12" s="173"/>
      <c r="D12" s="168">
        <v>57789</v>
      </c>
      <c r="E12" s="169"/>
      <c r="F12" s="170">
        <v>32770</v>
      </c>
      <c r="G12" s="171"/>
      <c r="H12" s="172"/>
    </row>
    <row r="13" spans="1:8" x14ac:dyDescent="0.15">
      <c r="A13" s="153"/>
      <c r="B13" s="158"/>
      <c r="C13" s="174"/>
      <c r="D13" s="175">
        <v>95684</v>
      </c>
      <c r="E13" s="176"/>
      <c r="F13" s="177">
        <v>62623</v>
      </c>
      <c r="G13" s="178"/>
      <c r="H13" s="164"/>
    </row>
    <row r="14" spans="1:8" x14ac:dyDescent="0.15">
      <c r="A14" s="165"/>
      <c r="B14" s="166"/>
      <c r="C14" s="167"/>
      <c r="D14" s="168">
        <v>74263</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6.75</v>
      </c>
      <c r="C19" s="179">
        <f>ROUND(VALUE(SUBSTITUTE(実質収支比率等に係る経年分析!G$48,"▲","-")),2)</f>
        <v>9.6</v>
      </c>
      <c r="D19" s="179">
        <f>ROUND(VALUE(SUBSTITUTE(実質収支比率等に係る経年分析!H$48,"▲","-")),2)</f>
        <v>6.16</v>
      </c>
      <c r="E19" s="179">
        <f>ROUND(VALUE(SUBSTITUTE(実質収支比率等に係る経年分析!I$48,"▲","-")),2)</f>
        <v>9.6199999999999992</v>
      </c>
      <c r="F19" s="179">
        <f>ROUND(VALUE(SUBSTITUTE(実質収支比率等に係る経年分析!J$48,"▲","-")),2)</f>
        <v>6.42</v>
      </c>
    </row>
    <row r="20" spans="1:11" x14ac:dyDescent="0.15">
      <c r="A20" s="179" t="s">
        <v>55</v>
      </c>
      <c r="B20" s="179">
        <f>ROUND(VALUE(SUBSTITUTE(実質収支比率等に係る経年分析!F$47,"▲","-")),2)</f>
        <v>13.59</v>
      </c>
      <c r="C20" s="179">
        <f>ROUND(VALUE(SUBSTITUTE(実質収支比率等に係る経年分析!G$47,"▲","-")),2)</f>
        <v>11.94</v>
      </c>
      <c r="D20" s="179">
        <f>ROUND(VALUE(SUBSTITUTE(実質収支比率等に係る経年分析!H$47,"▲","-")),2)</f>
        <v>15.68</v>
      </c>
      <c r="E20" s="179">
        <f>ROUND(VALUE(SUBSTITUTE(実質収支比率等に係る経年分析!I$47,"▲","-")),2)</f>
        <v>15.36</v>
      </c>
      <c r="F20" s="179">
        <f>ROUND(VALUE(SUBSTITUTE(実質収支比率等に係る経年分析!J$47,"▲","-")),2)</f>
        <v>20.5</v>
      </c>
    </row>
    <row r="21" spans="1:11" x14ac:dyDescent="0.15">
      <c r="A21" s="179" t="s">
        <v>56</v>
      </c>
      <c r="B21" s="179">
        <f>IF(ISNUMBER(VALUE(SUBSTITUTE(実質収支比率等に係る経年分析!F$49,"▲","-"))),ROUND(VALUE(SUBSTITUTE(実質収支比率等に係る経年分析!F$49,"▲","-")),2),NA())</f>
        <v>2.87</v>
      </c>
      <c r="C21" s="179">
        <f>IF(ISNUMBER(VALUE(SUBSTITUTE(実質収支比率等に係る経年分析!G$49,"▲","-"))),ROUND(VALUE(SUBSTITUTE(実質収支比率等に係る経年分析!G$49,"▲","-")),2),NA())</f>
        <v>1.49</v>
      </c>
      <c r="D21" s="179">
        <f>IF(ISNUMBER(VALUE(SUBSTITUTE(実質収支比率等に係る経年分析!H$49,"▲","-"))),ROUND(VALUE(SUBSTITUTE(実質収支比率等に係る経年分析!H$49,"▲","-")),2),NA())</f>
        <v>0.54</v>
      </c>
      <c r="E21" s="179">
        <f>IF(ISNUMBER(VALUE(SUBSTITUTE(実質収支比率等に係る経年分析!I$49,"▲","-"))),ROUND(VALUE(SUBSTITUTE(実質収支比率等に係る経年分析!I$49,"▲","-")),2),NA())</f>
        <v>3.17</v>
      </c>
      <c r="F21" s="179">
        <f>IF(ISNUMBER(VALUE(SUBSTITUTE(実質収支比率等に係る経年分析!J$49,"▲","-"))),ROUND(VALUE(SUBSTITUTE(実質収支比率等に係る経年分析!J$49,"▲","-")),2),NA())</f>
        <v>2.17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0.65</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9.6199999999999992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6.41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3135</v>
      </c>
      <c r="E42" s="181"/>
      <c r="F42" s="181"/>
      <c r="G42" s="181">
        <f>'実質公債費比率（分子）の構造'!L$52</f>
        <v>3046</v>
      </c>
      <c r="H42" s="181"/>
      <c r="I42" s="181"/>
      <c r="J42" s="181">
        <f>'実質公債費比率（分子）の構造'!M$52</f>
        <v>3042</v>
      </c>
      <c r="K42" s="181"/>
      <c r="L42" s="181"/>
      <c r="M42" s="181">
        <f>'実質公債費比率（分子）の構造'!N$52</f>
        <v>3038</v>
      </c>
      <c r="N42" s="181"/>
      <c r="O42" s="181"/>
      <c r="P42" s="181">
        <f>'実質公債費比率（分子）の構造'!O$52</f>
        <v>2960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94</v>
      </c>
      <c r="C44" s="181"/>
      <c r="D44" s="181"/>
      <c r="E44" s="181">
        <f>'実質公債費比率（分子）の構造'!L$50</f>
        <v>43</v>
      </c>
      <c r="F44" s="181"/>
      <c r="G44" s="181"/>
      <c r="H44" s="181">
        <f>'実質公債費比率（分子）の構造'!M$50</f>
        <v>6</v>
      </c>
      <c r="I44" s="181"/>
      <c r="J44" s="181"/>
      <c r="K44" s="181">
        <f>'実質公債費比率（分子）の構造'!N$50</f>
        <v>24</v>
      </c>
      <c r="L44" s="181"/>
      <c r="M44" s="181"/>
      <c r="N44" s="181">
        <f>'実質公債費比率（分子）の構造'!O$50</f>
        <v>34</v>
      </c>
      <c r="O44" s="181"/>
      <c r="P44" s="181"/>
    </row>
    <row r="45" spans="1:16" x14ac:dyDescent="0.15">
      <c r="A45" s="181" t="s">
        <v>66</v>
      </c>
      <c r="B45" s="181">
        <f>'実質公債費比率（分子）の構造'!K$49</f>
        <v>7</v>
      </c>
      <c r="C45" s="181"/>
      <c r="D45" s="181"/>
      <c r="E45" s="181">
        <f>'実質公債費比率（分子）の構造'!L$49</f>
        <v>4</v>
      </c>
      <c r="F45" s="181"/>
      <c r="G45" s="181"/>
      <c r="H45" s="181">
        <f>'実質公債費比率（分子）の構造'!M$49</f>
        <v>2</v>
      </c>
      <c r="I45" s="181"/>
      <c r="J45" s="181"/>
      <c r="K45" s="181">
        <f>'実質公債費比率（分子）の構造'!N$49</f>
        <v>1</v>
      </c>
      <c r="L45" s="181"/>
      <c r="M45" s="181"/>
      <c r="N45" s="181">
        <f>'実質公債費比率（分子）の構造'!O$49</f>
        <v>7</v>
      </c>
      <c r="O45" s="181"/>
      <c r="P45" s="181"/>
    </row>
    <row r="46" spans="1:16" x14ac:dyDescent="0.15">
      <c r="A46" s="181" t="s">
        <v>67</v>
      </c>
      <c r="B46" s="181">
        <f>'実質公債費比率（分子）の構造'!K$48</f>
        <v>560</v>
      </c>
      <c r="C46" s="181"/>
      <c r="D46" s="181"/>
      <c r="E46" s="181">
        <f>'実質公債費比率（分子）の構造'!L$48</f>
        <v>687</v>
      </c>
      <c r="F46" s="181"/>
      <c r="G46" s="181"/>
      <c r="H46" s="181">
        <f>'実質公債費比率（分子）の構造'!M$48</f>
        <v>641</v>
      </c>
      <c r="I46" s="181"/>
      <c r="J46" s="181"/>
      <c r="K46" s="181">
        <f>'実質公債費比率（分子）の構造'!N$48</f>
        <v>723</v>
      </c>
      <c r="L46" s="181"/>
      <c r="M46" s="181"/>
      <c r="N46" s="181">
        <f>'実質公債費比率（分子）の構造'!O$48</f>
        <v>700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4452</v>
      </c>
      <c r="C49" s="181"/>
      <c r="D49" s="181"/>
      <c r="E49" s="181">
        <f>'実質公債費比率（分子）の構造'!L$45</f>
        <v>4455</v>
      </c>
      <c r="F49" s="181"/>
      <c r="G49" s="181"/>
      <c r="H49" s="181">
        <f>'実質公債費比率（分子）の構造'!M$45</f>
        <v>4497</v>
      </c>
      <c r="I49" s="181"/>
      <c r="J49" s="181"/>
      <c r="K49" s="181">
        <f>'実質公債費比率（分子）の構造'!N$45</f>
        <v>4660</v>
      </c>
      <c r="L49" s="181"/>
      <c r="M49" s="181"/>
      <c r="N49" s="181">
        <f>'実質公債費比率（分子）の構造'!O$45</f>
        <v>4906</v>
      </c>
      <c r="O49" s="181"/>
      <c r="P49" s="181"/>
    </row>
    <row r="50" spans="1:16" x14ac:dyDescent="0.15">
      <c r="A50" s="181" t="s">
        <v>71</v>
      </c>
      <c r="B50" s="181" t="e">
        <f>NA()</f>
        <v>#N/A</v>
      </c>
      <c r="C50" s="181">
        <f>IF(ISNUMBER('実質公債費比率（分子）の構造'!K$53),'実質公債費比率（分子）の構造'!K$53,NA())</f>
        <v>1978</v>
      </c>
      <c r="D50" s="181" t="e">
        <f>NA()</f>
        <v>#N/A</v>
      </c>
      <c r="E50" s="181" t="e">
        <f>NA()</f>
        <v>#N/A</v>
      </c>
      <c r="F50" s="181">
        <f>IF(ISNUMBER('実質公債費比率（分子）の構造'!L$53),'実質公債費比率（分子）の構造'!L$53,NA())</f>
        <v>2143</v>
      </c>
      <c r="G50" s="181" t="e">
        <f>NA()</f>
        <v>#N/A</v>
      </c>
      <c r="H50" s="181" t="e">
        <f>NA()</f>
        <v>#N/A</v>
      </c>
      <c r="I50" s="181">
        <f>IF(ISNUMBER('実質公債費比率（分子）の構造'!M$53),'実質公債費比率（分子）の構造'!M$53,NA())</f>
        <v>2104</v>
      </c>
      <c r="J50" s="181" t="e">
        <f>NA()</f>
        <v>#N/A</v>
      </c>
      <c r="K50" s="181" t="e">
        <f>NA()</f>
        <v>#N/A</v>
      </c>
      <c r="L50" s="181">
        <f>IF(ISNUMBER('実質公債費比率（分子）の構造'!N$53),'実質公債費比率（分子）の構造'!N$53,NA())</f>
        <v>2370</v>
      </c>
      <c r="M50" s="181" t="e">
        <f>NA()</f>
        <v>#N/A</v>
      </c>
      <c r="N50" s="181" t="e">
        <f>NA()</f>
        <v>#N/A</v>
      </c>
      <c r="O50" s="181">
        <f>IF(ISNUMBER('実質公債費比率（分子）の構造'!O$53),'実質公債費比率（分子）の構造'!O$53,NA())</f>
        <v>2687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29843</v>
      </c>
      <c r="E56" s="180"/>
      <c r="F56" s="180"/>
      <c r="G56" s="180">
        <f>'将来負担比率（分子）の構造'!J$52</f>
        <v>28234</v>
      </c>
      <c r="H56" s="180"/>
      <c r="I56" s="180"/>
      <c r="J56" s="180">
        <f>'将来負担比率（分子）の構造'!K$52</f>
        <v>26657</v>
      </c>
      <c r="K56" s="180"/>
      <c r="L56" s="180"/>
      <c r="M56" s="180">
        <f>'将来負担比率（分子）の構造'!L$52</f>
        <v>25179</v>
      </c>
      <c r="N56" s="180"/>
      <c r="O56" s="180"/>
      <c r="P56" s="180">
        <f>'将来負担比率（分子）の構造'!M$52</f>
        <v>22753</v>
      </c>
    </row>
    <row r="57" spans="1:16" x14ac:dyDescent="0.15">
      <c r="A57" s="180" t="s">
        <v>42</v>
      </c>
      <c r="B57" s="180"/>
      <c r="C57" s="180"/>
      <c r="D57" s="180">
        <f>'将来負担比率（分子）の構造'!I$51</f>
        <v>1850</v>
      </c>
      <c r="E57" s="180"/>
      <c r="F57" s="180"/>
      <c r="G57" s="180">
        <f>'将来負担比率（分子）の構造'!J$51</f>
        <v>2532</v>
      </c>
      <c r="H57" s="180"/>
      <c r="I57" s="180"/>
      <c r="J57" s="180">
        <f>'将来負担比率（分子）の構造'!K$51</f>
        <v>2391</v>
      </c>
      <c r="K57" s="180"/>
      <c r="L57" s="180"/>
      <c r="M57" s="180">
        <f>'将来負担比率（分子）の構造'!L$51</f>
        <v>2930</v>
      </c>
      <c r="N57" s="180"/>
      <c r="O57" s="180"/>
      <c r="P57" s="180">
        <f>'将来負担比率（分子）の構造'!M$51</f>
        <v>2965</v>
      </c>
    </row>
    <row r="58" spans="1:16" x14ac:dyDescent="0.15">
      <c r="A58" s="180" t="s">
        <v>41</v>
      </c>
      <c r="B58" s="180"/>
      <c r="C58" s="180"/>
      <c r="D58" s="180">
        <f>'将来負担比率（分子）の構造'!I$50</f>
        <v>8772</v>
      </c>
      <c r="E58" s="180"/>
      <c r="F58" s="180"/>
      <c r="G58" s="180">
        <f>'将来負担比率（分子）の構造'!J$50</f>
        <v>7532</v>
      </c>
      <c r="H58" s="180"/>
      <c r="I58" s="180"/>
      <c r="J58" s="180">
        <f>'将来負担比率（分子）の構造'!K$50</f>
        <v>9033</v>
      </c>
      <c r="K58" s="180"/>
      <c r="L58" s="180"/>
      <c r="M58" s="180">
        <f>'将来負担比率（分子）の構造'!L$50</f>
        <v>8613</v>
      </c>
      <c r="N58" s="180"/>
      <c r="O58" s="180"/>
      <c r="P58" s="180">
        <f>'将来負担比率（分子）の構造'!M$50</f>
        <v>10808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v>
      </c>
      <c r="C61" s="180"/>
      <c r="D61" s="180"/>
      <c r="E61" s="180">
        <f>'将来負担比率（分子）の構造'!J$46</f>
        <v>7</v>
      </c>
      <c r="F61" s="180"/>
      <c r="G61" s="180"/>
      <c r="H61" s="180">
        <f>'将来負担比率（分子）の構造'!K$46</f>
        <v>8</v>
      </c>
      <c r="I61" s="180"/>
      <c r="J61" s="180"/>
      <c r="K61" s="180">
        <f>'将来負担比率（分子）の構造'!L$46</f>
        <v>9</v>
      </c>
      <c r="L61" s="180"/>
      <c r="M61" s="180"/>
      <c r="N61" s="180">
        <f>'将来負担比率（分子）の構造'!M$46</f>
        <v>15</v>
      </c>
      <c r="O61" s="180"/>
      <c r="P61" s="180"/>
    </row>
    <row r="62" spans="1:16" x14ac:dyDescent="0.15">
      <c r="A62" s="180" t="s">
        <v>35</v>
      </c>
      <c r="B62" s="180">
        <f>'将来負担比率（分子）の構造'!I$45</f>
        <v>7931</v>
      </c>
      <c r="C62" s="180"/>
      <c r="D62" s="180"/>
      <c r="E62" s="180">
        <f>'将来負担比率（分子）の構造'!J$45</f>
        <v>7315</v>
      </c>
      <c r="F62" s="180"/>
      <c r="G62" s="180"/>
      <c r="H62" s="180">
        <f>'将来負担比率（分子）の構造'!K$45</f>
        <v>6912</v>
      </c>
      <c r="I62" s="180"/>
      <c r="J62" s="180"/>
      <c r="K62" s="180">
        <f>'将来負担比率（分子）の構造'!L$45</f>
        <v>6438</v>
      </c>
      <c r="L62" s="180"/>
      <c r="M62" s="180"/>
      <c r="N62" s="180">
        <f>'将来負担比率（分子）の構造'!M$45</f>
        <v>5665</v>
      </c>
      <c r="O62" s="180"/>
      <c r="P62" s="180"/>
    </row>
    <row r="63" spans="1:16" x14ac:dyDescent="0.15">
      <c r="A63" s="180" t="s">
        <v>34</v>
      </c>
      <c r="B63" s="180">
        <f>'将来負担比率（分子）の構造'!I$44</f>
        <v>13</v>
      </c>
      <c r="C63" s="180"/>
      <c r="D63" s="180"/>
      <c r="E63" s="180">
        <f>'将来負担比率（分子）の構造'!J$44</f>
        <v>7</v>
      </c>
      <c r="F63" s="180"/>
      <c r="G63" s="180"/>
      <c r="H63" s="180">
        <f>'将来負担比率（分子）の構造'!K$44</f>
        <v>3</v>
      </c>
      <c r="I63" s="180"/>
      <c r="J63" s="180"/>
      <c r="K63" s="180">
        <f>'将来負担比率（分子）の構造'!L$44</f>
        <v>1</v>
      </c>
      <c r="L63" s="180"/>
      <c r="M63" s="180"/>
      <c r="N63" s="180">
        <f>'将来負担比率（分子）の構造'!M$44</f>
        <v>0</v>
      </c>
      <c r="O63" s="180"/>
      <c r="P63" s="180"/>
    </row>
    <row r="64" spans="1:16" x14ac:dyDescent="0.15">
      <c r="A64" s="180" t="s">
        <v>33</v>
      </c>
      <c r="B64" s="180">
        <f>'将来負担比率（分子）の構造'!I$43</f>
        <v>7568</v>
      </c>
      <c r="C64" s="180"/>
      <c r="D64" s="180"/>
      <c r="E64" s="180">
        <f>'将来負担比率（分子）の構造'!J$43</f>
        <v>7315</v>
      </c>
      <c r="F64" s="180"/>
      <c r="G64" s="180"/>
      <c r="H64" s="180">
        <f>'将来負担比率（分子）の構造'!K$43</f>
        <v>6784</v>
      </c>
      <c r="I64" s="180"/>
      <c r="J64" s="180"/>
      <c r="K64" s="180">
        <f>'将来負担比率（分子）の構造'!L$43</f>
        <v>7172</v>
      </c>
      <c r="L64" s="180"/>
      <c r="M64" s="180"/>
      <c r="N64" s="180">
        <f>'将来負担比率（分子）の構造'!M$43</f>
        <v>6884</v>
      </c>
      <c r="O64" s="180"/>
      <c r="P64" s="180"/>
    </row>
    <row r="65" spans="1:16" x14ac:dyDescent="0.15">
      <c r="A65" s="180" t="s">
        <v>32</v>
      </c>
      <c r="B65" s="180">
        <f>'将来負担比率（分子）の構造'!I$42</f>
        <v>630</v>
      </c>
      <c r="C65" s="180"/>
      <c r="D65" s="180"/>
      <c r="E65" s="180">
        <f>'将来負担比率（分子）の構造'!J$42</f>
        <v>1303</v>
      </c>
      <c r="F65" s="180"/>
      <c r="G65" s="180"/>
      <c r="H65" s="180">
        <f>'将来負担比率（分子）の構造'!K$42</f>
        <v>1376</v>
      </c>
      <c r="I65" s="180"/>
      <c r="J65" s="180"/>
      <c r="K65" s="180">
        <f>'将来負担比率（分子）の構造'!L$42</f>
        <v>1625</v>
      </c>
      <c r="L65" s="180"/>
      <c r="M65" s="180"/>
      <c r="N65" s="180">
        <f>'将来負担比率（分子）の構造'!M$42</f>
        <v>1606</v>
      </c>
      <c r="O65" s="180"/>
      <c r="P65" s="180"/>
    </row>
    <row r="66" spans="1:16" x14ac:dyDescent="0.15">
      <c r="A66" s="180" t="s">
        <v>31</v>
      </c>
      <c r="B66" s="180">
        <f>'将来負担比率（分子）の構造'!I$41</f>
        <v>45190</v>
      </c>
      <c r="C66" s="180"/>
      <c r="D66" s="180"/>
      <c r="E66" s="180">
        <f>'将来負担比率（分子）の構造'!J$41</f>
        <v>47779</v>
      </c>
      <c r="F66" s="180"/>
      <c r="G66" s="180"/>
      <c r="H66" s="180">
        <f>'将来負担比率（分子）の構造'!K$41</f>
        <v>49138</v>
      </c>
      <c r="I66" s="180"/>
      <c r="J66" s="180"/>
      <c r="K66" s="180">
        <f>'将来負担比率（分子）の構造'!L$41</f>
        <v>49938</v>
      </c>
      <c r="L66" s="180"/>
      <c r="M66" s="180"/>
      <c r="N66" s="180">
        <f>'将来負担比率（分子）の構造'!M$41</f>
        <v>49423</v>
      </c>
      <c r="O66" s="180"/>
      <c r="P66" s="180"/>
    </row>
    <row r="67" spans="1:16" x14ac:dyDescent="0.15">
      <c r="A67" s="180" t="s">
        <v>75</v>
      </c>
      <c r="B67" s="180" t="e">
        <f>NA()</f>
        <v>#N/A</v>
      </c>
      <c r="C67" s="180">
        <f>IF(ISNUMBER('将来負担比率（分子）の構造'!I$53), IF('将来負担比率（分子）の構造'!I$53 &lt; 0, 0, '将来負担比率（分子）の構造'!I$53), NA())</f>
        <v>20875</v>
      </c>
      <c r="D67" s="180" t="e">
        <f>NA()</f>
        <v>#N/A</v>
      </c>
      <c r="E67" s="180" t="e">
        <f>NA()</f>
        <v>#N/A</v>
      </c>
      <c r="F67" s="180">
        <f>IF(ISNUMBER('将来負担比率（分子）の構造'!J$53), IF('将来負担比率（分子）の構造'!J$53 &lt; 0, 0, '将来負担比率（分子）の構造'!J$53), NA())</f>
        <v>25429</v>
      </c>
      <c r="G67" s="180" t="e">
        <f>NA()</f>
        <v>#N/A</v>
      </c>
      <c r="H67" s="180" t="e">
        <f>NA()</f>
        <v>#N/A</v>
      </c>
      <c r="I67" s="180">
        <f>IF(ISNUMBER('将来負担比率（分子）の構造'!K$53), IF('将来負担比率（分子）の構造'!K$53 &lt; 0, 0, '将来負担比率（分子）の構造'!K$53), NA())</f>
        <v>26137</v>
      </c>
      <c r="J67" s="180" t="e">
        <f>NA()</f>
        <v>#N/A</v>
      </c>
      <c r="K67" s="180" t="e">
        <f>NA()</f>
        <v>#N/A</v>
      </c>
      <c r="L67" s="180">
        <f>IF(ISNUMBER('将来負担比率（分子）の構造'!L$53), IF('将来負担比率（分子）の構造'!L$53 &lt; 0, 0, '将来負担比率（分子）の構造'!L$53), NA())</f>
        <v>28461</v>
      </c>
      <c r="M67" s="180" t="e">
        <f>NA()</f>
        <v>#N/A</v>
      </c>
      <c r="N67" s="180" t="e">
        <f>NA()</f>
        <v>#N/A</v>
      </c>
      <c r="O67" s="180">
        <f>IF(ISNUMBER('将来負担比率（分子）の構造'!M$53), IF('将来負担比率（分子）の構造'!M$53 &lt; 0, 0, '将来負担比率（分子）の構造'!M$53), NA())</f>
        <v>27067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5949</v>
      </c>
      <c r="C72" s="184">
        <f>基金残高に係る経年分析!G55</f>
        <v>5835</v>
      </c>
      <c r="D72" s="184">
        <f>基金残高に係る経年分析!H55</f>
        <v>7862</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2187</v>
      </c>
      <c r="C74" s="184">
        <f>基金残高に係る経年分析!G57</f>
        <v>2037</v>
      </c>
      <c r="D74" s="184">
        <f>基金残高に係る経年分析!H57</f>
        <v>1905</v>
      </c>
    </row>
  </sheetData>
  <sheetProtection algorithmName="SHA-512" hashValue="TwdJW+1JShWFdzl+e5jpZlpvdcfuWL7AbSiqT4fEaRySyy0Ufa6lxDIoByJuDNlEQ1Q2gfEJxfLnGElMbDcKgQ==" saltValue="lUBb8f6yikbNq3OdZxIM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33424022</v>
      </c>
      <c r="S5" s="669"/>
      <c r="T5" s="669"/>
      <c r="U5" s="669"/>
      <c r="V5" s="669"/>
      <c r="W5" s="669"/>
      <c r="X5" s="669"/>
      <c r="Y5" s="670"/>
      <c r="Z5" s="671">
        <v>52.7</v>
      </c>
      <c r="AA5" s="671"/>
      <c r="AB5" s="671"/>
      <c r="AC5" s="671"/>
      <c r="AD5" s="672">
        <v>33219549</v>
      </c>
      <c r="AE5" s="672"/>
      <c r="AF5" s="672"/>
      <c r="AG5" s="672"/>
      <c r="AH5" s="672"/>
      <c r="AI5" s="672"/>
      <c r="AJ5" s="672"/>
      <c r="AK5" s="672"/>
      <c r="AL5" s="673">
        <v>85.6</v>
      </c>
      <c r="AM5" s="674"/>
      <c r="AN5" s="674"/>
      <c r="AO5" s="675"/>
      <c r="AP5" s="665" t="s">
        <v>230</v>
      </c>
      <c r="AQ5" s="666"/>
      <c r="AR5" s="666"/>
      <c r="AS5" s="666"/>
      <c r="AT5" s="666"/>
      <c r="AU5" s="666"/>
      <c r="AV5" s="666"/>
      <c r="AW5" s="666"/>
      <c r="AX5" s="666"/>
      <c r="AY5" s="666"/>
      <c r="AZ5" s="666"/>
      <c r="BA5" s="666"/>
      <c r="BB5" s="666"/>
      <c r="BC5" s="666"/>
      <c r="BD5" s="666"/>
      <c r="BE5" s="666"/>
      <c r="BF5" s="667"/>
      <c r="BG5" s="679">
        <v>33208739</v>
      </c>
      <c r="BH5" s="680"/>
      <c r="BI5" s="680"/>
      <c r="BJ5" s="680"/>
      <c r="BK5" s="680"/>
      <c r="BL5" s="680"/>
      <c r="BM5" s="680"/>
      <c r="BN5" s="681"/>
      <c r="BO5" s="682">
        <v>99.4</v>
      </c>
      <c r="BP5" s="682"/>
      <c r="BQ5" s="682"/>
      <c r="BR5" s="682"/>
      <c r="BS5" s="683">
        <v>410292</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624934</v>
      </c>
      <c r="S6" s="680"/>
      <c r="T6" s="680"/>
      <c r="U6" s="680"/>
      <c r="V6" s="680"/>
      <c r="W6" s="680"/>
      <c r="X6" s="680"/>
      <c r="Y6" s="681"/>
      <c r="Z6" s="682">
        <v>1</v>
      </c>
      <c r="AA6" s="682"/>
      <c r="AB6" s="682"/>
      <c r="AC6" s="682"/>
      <c r="AD6" s="683">
        <v>624934</v>
      </c>
      <c r="AE6" s="683"/>
      <c r="AF6" s="683"/>
      <c r="AG6" s="683"/>
      <c r="AH6" s="683"/>
      <c r="AI6" s="683"/>
      <c r="AJ6" s="683"/>
      <c r="AK6" s="683"/>
      <c r="AL6" s="684">
        <v>1.6</v>
      </c>
      <c r="AM6" s="685"/>
      <c r="AN6" s="685"/>
      <c r="AO6" s="686"/>
      <c r="AP6" s="676" t="s">
        <v>235</v>
      </c>
      <c r="AQ6" s="677"/>
      <c r="AR6" s="677"/>
      <c r="AS6" s="677"/>
      <c r="AT6" s="677"/>
      <c r="AU6" s="677"/>
      <c r="AV6" s="677"/>
      <c r="AW6" s="677"/>
      <c r="AX6" s="677"/>
      <c r="AY6" s="677"/>
      <c r="AZ6" s="677"/>
      <c r="BA6" s="677"/>
      <c r="BB6" s="677"/>
      <c r="BC6" s="677"/>
      <c r="BD6" s="677"/>
      <c r="BE6" s="677"/>
      <c r="BF6" s="678"/>
      <c r="BG6" s="679">
        <v>33208739</v>
      </c>
      <c r="BH6" s="680"/>
      <c r="BI6" s="680"/>
      <c r="BJ6" s="680"/>
      <c r="BK6" s="680"/>
      <c r="BL6" s="680"/>
      <c r="BM6" s="680"/>
      <c r="BN6" s="681"/>
      <c r="BO6" s="682">
        <v>99.4</v>
      </c>
      <c r="BP6" s="682"/>
      <c r="BQ6" s="682"/>
      <c r="BR6" s="682"/>
      <c r="BS6" s="683">
        <v>410292</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425302</v>
      </c>
      <c r="CS6" s="680"/>
      <c r="CT6" s="680"/>
      <c r="CU6" s="680"/>
      <c r="CV6" s="680"/>
      <c r="CW6" s="680"/>
      <c r="CX6" s="680"/>
      <c r="CY6" s="681"/>
      <c r="CZ6" s="673">
        <v>0.7</v>
      </c>
      <c r="DA6" s="674"/>
      <c r="DB6" s="674"/>
      <c r="DC6" s="693"/>
      <c r="DD6" s="688" t="s">
        <v>139</v>
      </c>
      <c r="DE6" s="680"/>
      <c r="DF6" s="680"/>
      <c r="DG6" s="680"/>
      <c r="DH6" s="680"/>
      <c r="DI6" s="680"/>
      <c r="DJ6" s="680"/>
      <c r="DK6" s="680"/>
      <c r="DL6" s="680"/>
      <c r="DM6" s="680"/>
      <c r="DN6" s="680"/>
      <c r="DO6" s="680"/>
      <c r="DP6" s="681"/>
      <c r="DQ6" s="688">
        <v>425302</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27380</v>
      </c>
      <c r="S7" s="680"/>
      <c r="T7" s="680"/>
      <c r="U7" s="680"/>
      <c r="V7" s="680"/>
      <c r="W7" s="680"/>
      <c r="X7" s="680"/>
      <c r="Y7" s="681"/>
      <c r="Z7" s="682">
        <v>0</v>
      </c>
      <c r="AA7" s="682"/>
      <c r="AB7" s="682"/>
      <c r="AC7" s="682"/>
      <c r="AD7" s="683">
        <v>27380</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11872328</v>
      </c>
      <c r="BH7" s="680"/>
      <c r="BI7" s="680"/>
      <c r="BJ7" s="680"/>
      <c r="BK7" s="680"/>
      <c r="BL7" s="680"/>
      <c r="BM7" s="680"/>
      <c r="BN7" s="681"/>
      <c r="BO7" s="682">
        <v>35.5</v>
      </c>
      <c r="BP7" s="682"/>
      <c r="BQ7" s="682"/>
      <c r="BR7" s="682"/>
      <c r="BS7" s="683">
        <v>410292</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9545864</v>
      </c>
      <c r="CS7" s="680"/>
      <c r="CT7" s="680"/>
      <c r="CU7" s="680"/>
      <c r="CV7" s="680"/>
      <c r="CW7" s="680"/>
      <c r="CX7" s="680"/>
      <c r="CY7" s="681"/>
      <c r="CZ7" s="682">
        <v>15.8</v>
      </c>
      <c r="DA7" s="682"/>
      <c r="DB7" s="682"/>
      <c r="DC7" s="682"/>
      <c r="DD7" s="688">
        <v>818476</v>
      </c>
      <c r="DE7" s="680"/>
      <c r="DF7" s="680"/>
      <c r="DG7" s="680"/>
      <c r="DH7" s="680"/>
      <c r="DI7" s="680"/>
      <c r="DJ7" s="680"/>
      <c r="DK7" s="680"/>
      <c r="DL7" s="680"/>
      <c r="DM7" s="680"/>
      <c r="DN7" s="680"/>
      <c r="DO7" s="680"/>
      <c r="DP7" s="681"/>
      <c r="DQ7" s="688">
        <v>8669076</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90039</v>
      </c>
      <c r="S8" s="680"/>
      <c r="T8" s="680"/>
      <c r="U8" s="680"/>
      <c r="V8" s="680"/>
      <c r="W8" s="680"/>
      <c r="X8" s="680"/>
      <c r="Y8" s="681"/>
      <c r="Z8" s="682">
        <v>0.1</v>
      </c>
      <c r="AA8" s="682"/>
      <c r="AB8" s="682"/>
      <c r="AC8" s="682"/>
      <c r="AD8" s="683">
        <v>90039</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252326</v>
      </c>
      <c r="BH8" s="680"/>
      <c r="BI8" s="680"/>
      <c r="BJ8" s="680"/>
      <c r="BK8" s="680"/>
      <c r="BL8" s="680"/>
      <c r="BM8" s="680"/>
      <c r="BN8" s="681"/>
      <c r="BO8" s="682">
        <v>0.8</v>
      </c>
      <c r="BP8" s="682"/>
      <c r="BQ8" s="682"/>
      <c r="BR8" s="682"/>
      <c r="BS8" s="688" t="s">
        <v>242</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18119097</v>
      </c>
      <c r="CS8" s="680"/>
      <c r="CT8" s="680"/>
      <c r="CU8" s="680"/>
      <c r="CV8" s="680"/>
      <c r="CW8" s="680"/>
      <c r="CX8" s="680"/>
      <c r="CY8" s="681"/>
      <c r="CZ8" s="682">
        <v>30</v>
      </c>
      <c r="DA8" s="682"/>
      <c r="DB8" s="682"/>
      <c r="DC8" s="682"/>
      <c r="DD8" s="688">
        <v>706139</v>
      </c>
      <c r="DE8" s="680"/>
      <c r="DF8" s="680"/>
      <c r="DG8" s="680"/>
      <c r="DH8" s="680"/>
      <c r="DI8" s="680"/>
      <c r="DJ8" s="680"/>
      <c r="DK8" s="680"/>
      <c r="DL8" s="680"/>
      <c r="DM8" s="680"/>
      <c r="DN8" s="680"/>
      <c r="DO8" s="680"/>
      <c r="DP8" s="681"/>
      <c r="DQ8" s="688">
        <v>9285300</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83245</v>
      </c>
      <c r="S9" s="680"/>
      <c r="T9" s="680"/>
      <c r="U9" s="680"/>
      <c r="V9" s="680"/>
      <c r="W9" s="680"/>
      <c r="X9" s="680"/>
      <c r="Y9" s="681"/>
      <c r="Z9" s="682">
        <v>0.1</v>
      </c>
      <c r="AA9" s="682"/>
      <c r="AB9" s="682"/>
      <c r="AC9" s="682"/>
      <c r="AD9" s="683">
        <v>83245</v>
      </c>
      <c r="AE9" s="683"/>
      <c r="AF9" s="683"/>
      <c r="AG9" s="683"/>
      <c r="AH9" s="683"/>
      <c r="AI9" s="683"/>
      <c r="AJ9" s="683"/>
      <c r="AK9" s="683"/>
      <c r="AL9" s="684">
        <v>0.2</v>
      </c>
      <c r="AM9" s="685"/>
      <c r="AN9" s="685"/>
      <c r="AO9" s="686"/>
      <c r="AP9" s="676" t="s">
        <v>245</v>
      </c>
      <c r="AQ9" s="677"/>
      <c r="AR9" s="677"/>
      <c r="AS9" s="677"/>
      <c r="AT9" s="677"/>
      <c r="AU9" s="677"/>
      <c r="AV9" s="677"/>
      <c r="AW9" s="677"/>
      <c r="AX9" s="677"/>
      <c r="AY9" s="677"/>
      <c r="AZ9" s="677"/>
      <c r="BA9" s="677"/>
      <c r="BB9" s="677"/>
      <c r="BC9" s="677"/>
      <c r="BD9" s="677"/>
      <c r="BE9" s="677"/>
      <c r="BF9" s="678"/>
      <c r="BG9" s="679">
        <v>8056672</v>
      </c>
      <c r="BH9" s="680"/>
      <c r="BI9" s="680"/>
      <c r="BJ9" s="680"/>
      <c r="BK9" s="680"/>
      <c r="BL9" s="680"/>
      <c r="BM9" s="680"/>
      <c r="BN9" s="681"/>
      <c r="BO9" s="682">
        <v>24.1</v>
      </c>
      <c r="BP9" s="682"/>
      <c r="BQ9" s="682"/>
      <c r="BR9" s="682"/>
      <c r="BS9" s="688" t="s">
        <v>139</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6228700</v>
      </c>
      <c r="CS9" s="680"/>
      <c r="CT9" s="680"/>
      <c r="CU9" s="680"/>
      <c r="CV9" s="680"/>
      <c r="CW9" s="680"/>
      <c r="CX9" s="680"/>
      <c r="CY9" s="681"/>
      <c r="CZ9" s="682">
        <v>10.3</v>
      </c>
      <c r="DA9" s="682"/>
      <c r="DB9" s="682"/>
      <c r="DC9" s="682"/>
      <c r="DD9" s="688">
        <v>426170</v>
      </c>
      <c r="DE9" s="680"/>
      <c r="DF9" s="680"/>
      <c r="DG9" s="680"/>
      <c r="DH9" s="680"/>
      <c r="DI9" s="680"/>
      <c r="DJ9" s="680"/>
      <c r="DK9" s="680"/>
      <c r="DL9" s="680"/>
      <c r="DM9" s="680"/>
      <c r="DN9" s="680"/>
      <c r="DO9" s="680"/>
      <c r="DP9" s="681"/>
      <c r="DQ9" s="688">
        <v>4803635</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242</v>
      </c>
      <c r="AA10" s="682"/>
      <c r="AB10" s="682"/>
      <c r="AC10" s="682"/>
      <c r="AD10" s="683" t="s">
        <v>242</v>
      </c>
      <c r="AE10" s="683"/>
      <c r="AF10" s="683"/>
      <c r="AG10" s="683"/>
      <c r="AH10" s="683"/>
      <c r="AI10" s="683"/>
      <c r="AJ10" s="683"/>
      <c r="AK10" s="683"/>
      <c r="AL10" s="684" t="s">
        <v>242</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595081</v>
      </c>
      <c r="BH10" s="680"/>
      <c r="BI10" s="680"/>
      <c r="BJ10" s="680"/>
      <c r="BK10" s="680"/>
      <c r="BL10" s="680"/>
      <c r="BM10" s="680"/>
      <c r="BN10" s="681"/>
      <c r="BO10" s="682">
        <v>1.8</v>
      </c>
      <c r="BP10" s="682"/>
      <c r="BQ10" s="682"/>
      <c r="BR10" s="682"/>
      <c r="BS10" s="688" t="s">
        <v>242</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47376</v>
      </c>
      <c r="CS10" s="680"/>
      <c r="CT10" s="680"/>
      <c r="CU10" s="680"/>
      <c r="CV10" s="680"/>
      <c r="CW10" s="680"/>
      <c r="CX10" s="680"/>
      <c r="CY10" s="681"/>
      <c r="CZ10" s="682">
        <v>0.1</v>
      </c>
      <c r="DA10" s="682"/>
      <c r="DB10" s="682"/>
      <c r="DC10" s="682"/>
      <c r="DD10" s="688" t="s">
        <v>186</v>
      </c>
      <c r="DE10" s="680"/>
      <c r="DF10" s="680"/>
      <c r="DG10" s="680"/>
      <c r="DH10" s="680"/>
      <c r="DI10" s="680"/>
      <c r="DJ10" s="680"/>
      <c r="DK10" s="680"/>
      <c r="DL10" s="680"/>
      <c r="DM10" s="680"/>
      <c r="DN10" s="680"/>
      <c r="DO10" s="680"/>
      <c r="DP10" s="681"/>
      <c r="DQ10" s="688">
        <v>45028</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186</v>
      </c>
      <c r="S11" s="680"/>
      <c r="T11" s="680"/>
      <c r="U11" s="680"/>
      <c r="V11" s="680"/>
      <c r="W11" s="680"/>
      <c r="X11" s="680"/>
      <c r="Y11" s="681"/>
      <c r="Z11" s="682" t="s">
        <v>242</v>
      </c>
      <c r="AA11" s="682"/>
      <c r="AB11" s="682"/>
      <c r="AC11" s="682"/>
      <c r="AD11" s="683" t="s">
        <v>242</v>
      </c>
      <c r="AE11" s="683"/>
      <c r="AF11" s="683"/>
      <c r="AG11" s="683"/>
      <c r="AH11" s="683"/>
      <c r="AI11" s="683"/>
      <c r="AJ11" s="683"/>
      <c r="AK11" s="683"/>
      <c r="AL11" s="684" t="s">
        <v>186</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2968249</v>
      </c>
      <c r="BH11" s="680"/>
      <c r="BI11" s="680"/>
      <c r="BJ11" s="680"/>
      <c r="BK11" s="680"/>
      <c r="BL11" s="680"/>
      <c r="BM11" s="680"/>
      <c r="BN11" s="681"/>
      <c r="BO11" s="682">
        <v>8.9</v>
      </c>
      <c r="BP11" s="682"/>
      <c r="BQ11" s="682"/>
      <c r="BR11" s="682"/>
      <c r="BS11" s="688">
        <v>410292</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1201877</v>
      </c>
      <c r="CS11" s="680"/>
      <c r="CT11" s="680"/>
      <c r="CU11" s="680"/>
      <c r="CV11" s="680"/>
      <c r="CW11" s="680"/>
      <c r="CX11" s="680"/>
      <c r="CY11" s="681"/>
      <c r="CZ11" s="682">
        <v>2</v>
      </c>
      <c r="DA11" s="682"/>
      <c r="DB11" s="682"/>
      <c r="DC11" s="682"/>
      <c r="DD11" s="688">
        <v>386664</v>
      </c>
      <c r="DE11" s="680"/>
      <c r="DF11" s="680"/>
      <c r="DG11" s="680"/>
      <c r="DH11" s="680"/>
      <c r="DI11" s="680"/>
      <c r="DJ11" s="680"/>
      <c r="DK11" s="680"/>
      <c r="DL11" s="680"/>
      <c r="DM11" s="680"/>
      <c r="DN11" s="680"/>
      <c r="DO11" s="680"/>
      <c r="DP11" s="681"/>
      <c r="DQ11" s="688">
        <v>1014960</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2991622</v>
      </c>
      <c r="S12" s="680"/>
      <c r="T12" s="680"/>
      <c r="U12" s="680"/>
      <c r="V12" s="680"/>
      <c r="W12" s="680"/>
      <c r="X12" s="680"/>
      <c r="Y12" s="681"/>
      <c r="Z12" s="682">
        <v>4.7</v>
      </c>
      <c r="AA12" s="682"/>
      <c r="AB12" s="682"/>
      <c r="AC12" s="682"/>
      <c r="AD12" s="683">
        <v>2991622</v>
      </c>
      <c r="AE12" s="683"/>
      <c r="AF12" s="683"/>
      <c r="AG12" s="683"/>
      <c r="AH12" s="683"/>
      <c r="AI12" s="683"/>
      <c r="AJ12" s="683"/>
      <c r="AK12" s="683"/>
      <c r="AL12" s="684">
        <v>7.7</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19885960</v>
      </c>
      <c r="BH12" s="680"/>
      <c r="BI12" s="680"/>
      <c r="BJ12" s="680"/>
      <c r="BK12" s="680"/>
      <c r="BL12" s="680"/>
      <c r="BM12" s="680"/>
      <c r="BN12" s="681"/>
      <c r="BO12" s="682">
        <v>59.5</v>
      </c>
      <c r="BP12" s="682"/>
      <c r="BQ12" s="682"/>
      <c r="BR12" s="682"/>
      <c r="BS12" s="688" t="s">
        <v>242</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2132194</v>
      </c>
      <c r="CS12" s="680"/>
      <c r="CT12" s="680"/>
      <c r="CU12" s="680"/>
      <c r="CV12" s="680"/>
      <c r="CW12" s="680"/>
      <c r="CX12" s="680"/>
      <c r="CY12" s="681"/>
      <c r="CZ12" s="682">
        <v>3.5</v>
      </c>
      <c r="DA12" s="682"/>
      <c r="DB12" s="682"/>
      <c r="DC12" s="682"/>
      <c r="DD12" s="688">
        <v>19630</v>
      </c>
      <c r="DE12" s="680"/>
      <c r="DF12" s="680"/>
      <c r="DG12" s="680"/>
      <c r="DH12" s="680"/>
      <c r="DI12" s="680"/>
      <c r="DJ12" s="680"/>
      <c r="DK12" s="680"/>
      <c r="DL12" s="680"/>
      <c r="DM12" s="680"/>
      <c r="DN12" s="680"/>
      <c r="DO12" s="680"/>
      <c r="DP12" s="681"/>
      <c r="DQ12" s="688">
        <v>891288</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221895</v>
      </c>
      <c r="S13" s="680"/>
      <c r="T13" s="680"/>
      <c r="U13" s="680"/>
      <c r="V13" s="680"/>
      <c r="W13" s="680"/>
      <c r="X13" s="680"/>
      <c r="Y13" s="681"/>
      <c r="Z13" s="682">
        <v>0.3</v>
      </c>
      <c r="AA13" s="682"/>
      <c r="AB13" s="682"/>
      <c r="AC13" s="682"/>
      <c r="AD13" s="683">
        <v>221895</v>
      </c>
      <c r="AE13" s="683"/>
      <c r="AF13" s="683"/>
      <c r="AG13" s="683"/>
      <c r="AH13" s="683"/>
      <c r="AI13" s="683"/>
      <c r="AJ13" s="683"/>
      <c r="AK13" s="683"/>
      <c r="AL13" s="684">
        <v>0.6</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19843694</v>
      </c>
      <c r="BH13" s="680"/>
      <c r="BI13" s="680"/>
      <c r="BJ13" s="680"/>
      <c r="BK13" s="680"/>
      <c r="BL13" s="680"/>
      <c r="BM13" s="680"/>
      <c r="BN13" s="681"/>
      <c r="BO13" s="682">
        <v>59.4</v>
      </c>
      <c r="BP13" s="682"/>
      <c r="BQ13" s="682"/>
      <c r="BR13" s="682"/>
      <c r="BS13" s="688" t="s">
        <v>139</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6188139</v>
      </c>
      <c r="CS13" s="680"/>
      <c r="CT13" s="680"/>
      <c r="CU13" s="680"/>
      <c r="CV13" s="680"/>
      <c r="CW13" s="680"/>
      <c r="CX13" s="680"/>
      <c r="CY13" s="681"/>
      <c r="CZ13" s="682">
        <v>10.199999999999999</v>
      </c>
      <c r="DA13" s="682"/>
      <c r="DB13" s="682"/>
      <c r="DC13" s="682"/>
      <c r="DD13" s="688">
        <v>4119566</v>
      </c>
      <c r="DE13" s="680"/>
      <c r="DF13" s="680"/>
      <c r="DG13" s="680"/>
      <c r="DH13" s="680"/>
      <c r="DI13" s="680"/>
      <c r="DJ13" s="680"/>
      <c r="DK13" s="680"/>
      <c r="DL13" s="680"/>
      <c r="DM13" s="680"/>
      <c r="DN13" s="680"/>
      <c r="DO13" s="680"/>
      <c r="DP13" s="681"/>
      <c r="DQ13" s="688">
        <v>3438795</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186</v>
      </c>
      <c r="AA14" s="682"/>
      <c r="AB14" s="682"/>
      <c r="AC14" s="682"/>
      <c r="AD14" s="683" t="s">
        <v>242</v>
      </c>
      <c r="AE14" s="683"/>
      <c r="AF14" s="683"/>
      <c r="AG14" s="683"/>
      <c r="AH14" s="683"/>
      <c r="AI14" s="683"/>
      <c r="AJ14" s="683"/>
      <c r="AK14" s="683"/>
      <c r="AL14" s="684" t="s">
        <v>186</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295299</v>
      </c>
      <c r="BH14" s="680"/>
      <c r="BI14" s="680"/>
      <c r="BJ14" s="680"/>
      <c r="BK14" s="680"/>
      <c r="BL14" s="680"/>
      <c r="BM14" s="680"/>
      <c r="BN14" s="681"/>
      <c r="BO14" s="682">
        <v>0.9</v>
      </c>
      <c r="BP14" s="682"/>
      <c r="BQ14" s="682"/>
      <c r="BR14" s="682"/>
      <c r="BS14" s="688" t="s">
        <v>242</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2908772</v>
      </c>
      <c r="CS14" s="680"/>
      <c r="CT14" s="680"/>
      <c r="CU14" s="680"/>
      <c r="CV14" s="680"/>
      <c r="CW14" s="680"/>
      <c r="CX14" s="680"/>
      <c r="CY14" s="681"/>
      <c r="CZ14" s="682">
        <v>4.8</v>
      </c>
      <c r="DA14" s="682"/>
      <c r="DB14" s="682"/>
      <c r="DC14" s="682"/>
      <c r="DD14" s="688">
        <v>531456</v>
      </c>
      <c r="DE14" s="680"/>
      <c r="DF14" s="680"/>
      <c r="DG14" s="680"/>
      <c r="DH14" s="680"/>
      <c r="DI14" s="680"/>
      <c r="DJ14" s="680"/>
      <c r="DK14" s="680"/>
      <c r="DL14" s="680"/>
      <c r="DM14" s="680"/>
      <c r="DN14" s="680"/>
      <c r="DO14" s="680"/>
      <c r="DP14" s="681"/>
      <c r="DQ14" s="688">
        <v>2367976</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151378</v>
      </c>
      <c r="S15" s="680"/>
      <c r="T15" s="680"/>
      <c r="U15" s="680"/>
      <c r="V15" s="680"/>
      <c r="W15" s="680"/>
      <c r="X15" s="680"/>
      <c r="Y15" s="681"/>
      <c r="Z15" s="682">
        <v>0.2</v>
      </c>
      <c r="AA15" s="682"/>
      <c r="AB15" s="682"/>
      <c r="AC15" s="682"/>
      <c r="AD15" s="683">
        <v>151378</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1154636</v>
      </c>
      <c r="BH15" s="680"/>
      <c r="BI15" s="680"/>
      <c r="BJ15" s="680"/>
      <c r="BK15" s="680"/>
      <c r="BL15" s="680"/>
      <c r="BM15" s="680"/>
      <c r="BN15" s="681"/>
      <c r="BO15" s="682">
        <v>3.5</v>
      </c>
      <c r="BP15" s="682"/>
      <c r="BQ15" s="682"/>
      <c r="BR15" s="682"/>
      <c r="BS15" s="688" t="s">
        <v>139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8673270</v>
      </c>
      <c r="CS15" s="680"/>
      <c r="CT15" s="680"/>
      <c r="CU15" s="680"/>
      <c r="CV15" s="680"/>
      <c r="CW15" s="680"/>
      <c r="CX15" s="680"/>
      <c r="CY15" s="681"/>
      <c r="CZ15" s="682">
        <v>14.4</v>
      </c>
      <c r="DA15" s="682"/>
      <c r="DB15" s="682"/>
      <c r="DC15" s="682"/>
      <c r="DD15" s="688">
        <v>2834538</v>
      </c>
      <c r="DE15" s="680"/>
      <c r="DF15" s="680"/>
      <c r="DG15" s="680"/>
      <c r="DH15" s="680"/>
      <c r="DI15" s="680"/>
      <c r="DJ15" s="680"/>
      <c r="DK15" s="680"/>
      <c r="DL15" s="680"/>
      <c r="DM15" s="680"/>
      <c r="DN15" s="680"/>
      <c r="DO15" s="680"/>
      <c r="DP15" s="681"/>
      <c r="DQ15" s="688">
        <v>6038065</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242</v>
      </c>
      <c r="S16" s="680"/>
      <c r="T16" s="680"/>
      <c r="U16" s="680"/>
      <c r="V16" s="680"/>
      <c r="W16" s="680"/>
      <c r="X16" s="680"/>
      <c r="Y16" s="681"/>
      <c r="Z16" s="682" t="s">
        <v>186</v>
      </c>
      <c r="AA16" s="682"/>
      <c r="AB16" s="682"/>
      <c r="AC16" s="682"/>
      <c r="AD16" s="683" t="s">
        <v>186</v>
      </c>
      <c r="AE16" s="683"/>
      <c r="AF16" s="683"/>
      <c r="AG16" s="683"/>
      <c r="AH16" s="683"/>
      <c r="AI16" s="683"/>
      <c r="AJ16" s="683"/>
      <c r="AK16" s="683"/>
      <c r="AL16" s="684" t="s">
        <v>139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v>516</v>
      </c>
      <c r="BH16" s="680"/>
      <c r="BI16" s="680"/>
      <c r="BJ16" s="680"/>
      <c r="BK16" s="680"/>
      <c r="BL16" s="680"/>
      <c r="BM16" s="680"/>
      <c r="BN16" s="681"/>
      <c r="BO16" s="682">
        <v>0</v>
      </c>
      <c r="BP16" s="682"/>
      <c r="BQ16" s="682"/>
      <c r="BR16" s="682"/>
      <c r="BS16" s="688" t="s">
        <v>242</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19</v>
      </c>
      <c r="CS16" s="680"/>
      <c r="CT16" s="680"/>
      <c r="CU16" s="680"/>
      <c r="CV16" s="680"/>
      <c r="CW16" s="680"/>
      <c r="CX16" s="680"/>
      <c r="CY16" s="681"/>
      <c r="CZ16" s="682">
        <v>0</v>
      </c>
      <c r="DA16" s="682"/>
      <c r="DB16" s="682"/>
      <c r="DC16" s="682"/>
      <c r="DD16" s="688" t="s">
        <v>242</v>
      </c>
      <c r="DE16" s="680"/>
      <c r="DF16" s="680"/>
      <c r="DG16" s="680"/>
      <c r="DH16" s="680"/>
      <c r="DI16" s="680"/>
      <c r="DJ16" s="680"/>
      <c r="DK16" s="680"/>
      <c r="DL16" s="680"/>
      <c r="DM16" s="680"/>
      <c r="DN16" s="680"/>
      <c r="DO16" s="680"/>
      <c r="DP16" s="681"/>
      <c r="DQ16" s="688">
        <v>6</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101139</v>
      </c>
      <c r="S17" s="680"/>
      <c r="T17" s="680"/>
      <c r="U17" s="680"/>
      <c r="V17" s="680"/>
      <c r="W17" s="680"/>
      <c r="X17" s="680"/>
      <c r="Y17" s="681"/>
      <c r="Z17" s="682">
        <v>0.2</v>
      </c>
      <c r="AA17" s="682"/>
      <c r="AB17" s="682"/>
      <c r="AC17" s="682"/>
      <c r="AD17" s="683">
        <v>101139</v>
      </c>
      <c r="AE17" s="683"/>
      <c r="AF17" s="683"/>
      <c r="AG17" s="683"/>
      <c r="AH17" s="683"/>
      <c r="AI17" s="683"/>
      <c r="AJ17" s="683"/>
      <c r="AK17" s="683"/>
      <c r="AL17" s="684">
        <v>0.3</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139</v>
      </c>
      <c r="BH17" s="680"/>
      <c r="BI17" s="680"/>
      <c r="BJ17" s="680"/>
      <c r="BK17" s="680"/>
      <c r="BL17" s="680"/>
      <c r="BM17" s="680"/>
      <c r="BN17" s="681"/>
      <c r="BO17" s="682" t="s">
        <v>139</v>
      </c>
      <c r="BP17" s="682"/>
      <c r="BQ17" s="682"/>
      <c r="BR17" s="682"/>
      <c r="BS17" s="688" t="s">
        <v>186</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4906075</v>
      </c>
      <c r="CS17" s="680"/>
      <c r="CT17" s="680"/>
      <c r="CU17" s="680"/>
      <c r="CV17" s="680"/>
      <c r="CW17" s="680"/>
      <c r="CX17" s="680"/>
      <c r="CY17" s="681"/>
      <c r="CZ17" s="682">
        <v>8.1</v>
      </c>
      <c r="DA17" s="682"/>
      <c r="DB17" s="682"/>
      <c r="DC17" s="682"/>
      <c r="DD17" s="688" t="s">
        <v>242</v>
      </c>
      <c r="DE17" s="680"/>
      <c r="DF17" s="680"/>
      <c r="DG17" s="680"/>
      <c r="DH17" s="680"/>
      <c r="DI17" s="680"/>
      <c r="DJ17" s="680"/>
      <c r="DK17" s="680"/>
      <c r="DL17" s="680"/>
      <c r="DM17" s="680"/>
      <c r="DN17" s="680"/>
      <c r="DO17" s="680"/>
      <c r="DP17" s="681"/>
      <c r="DQ17" s="688">
        <v>4892779</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1394690</v>
      </c>
      <c r="S18" s="680"/>
      <c r="T18" s="680"/>
      <c r="U18" s="680"/>
      <c r="V18" s="680"/>
      <c r="W18" s="680"/>
      <c r="X18" s="680"/>
      <c r="Y18" s="681"/>
      <c r="Z18" s="682">
        <v>2.2000000000000002</v>
      </c>
      <c r="AA18" s="682"/>
      <c r="AB18" s="682"/>
      <c r="AC18" s="682"/>
      <c r="AD18" s="683">
        <v>1146465</v>
      </c>
      <c r="AE18" s="683"/>
      <c r="AF18" s="683"/>
      <c r="AG18" s="683"/>
      <c r="AH18" s="683"/>
      <c r="AI18" s="683"/>
      <c r="AJ18" s="683"/>
      <c r="AK18" s="683"/>
      <c r="AL18" s="684">
        <v>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242</v>
      </c>
      <c r="BH18" s="680"/>
      <c r="BI18" s="680"/>
      <c r="BJ18" s="680"/>
      <c r="BK18" s="680"/>
      <c r="BL18" s="680"/>
      <c r="BM18" s="680"/>
      <c r="BN18" s="681"/>
      <c r="BO18" s="682" t="s">
        <v>186</v>
      </c>
      <c r="BP18" s="682"/>
      <c r="BQ18" s="682"/>
      <c r="BR18" s="682"/>
      <c r="BS18" s="688" t="s">
        <v>139</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242</v>
      </c>
      <c r="DA18" s="682"/>
      <c r="DB18" s="682"/>
      <c r="DC18" s="682"/>
      <c r="DD18" s="688" t="s">
        <v>186</v>
      </c>
      <c r="DE18" s="680"/>
      <c r="DF18" s="680"/>
      <c r="DG18" s="680"/>
      <c r="DH18" s="680"/>
      <c r="DI18" s="680"/>
      <c r="DJ18" s="680"/>
      <c r="DK18" s="680"/>
      <c r="DL18" s="680"/>
      <c r="DM18" s="680"/>
      <c r="DN18" s="680"/>
      <c r="DO18" s="680"/>
      <c r="DP18" s="681"/>
      <c r="DQ18" s="688" t="s">
        <v>186</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1146465</v>
      </c>
      <c r="S19" s="680"/>
      <c r="T19" s="680"/>
      <c r="U19" s="680"/>
      <c r="V19" s="680"/>
      <c r="W19" s="680"/>
      <c r="X19" s="680"/>
      <c r="Y19" s="681"/>
      <c r="Z19" s="682">
        <v>1.8</v>
      </c>
      <c r="AA19" s="682"/>
      <c r="AB19" s="682"/>
      <c r="AC19" s="682"/>
      <c r="AD19" s="683">
        <v>1146465</v>
      </c>
      <c r="AE19" s="683"/>
      <c r="AF19" s="683"/>
      <c r="AG19" s="683"/>
      <c r="AH19" s="683"/>
      <c r="AI19" s="683"/>
      <c r="AJ19" s="683"/>
      <c r="AK19" s="683"/>
      <c r="AL19" s="684">
        <v>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215283</v>
      </c>
      <c r="BH19" s="680"/>
      <c r="BI19" s="680"/>
      <c r="BJ19" s="680"/>
      <c r="BK19" s="680"/>
      <c r="BL19" s="680"/>
      <c r="BM19" s="680"/>
      <c r="BN19" s="681"/>
      <c r="BO19" s="682">
        <v>0.6</v>
      </c>
      <c r="BP19" s="682"/>
      <c r="BQ19" s="682"/>
      <c r="BR19" s="682"/>
      <c r="BS19" s="688" t="s">
        <v>186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242</v>
      </c>
      <c r="DA19" s="682"/>
      <c r="DB19" s="682"/>
      <c r="DC19" s="682"/>
      <c r="DD19" s="688" t="s">
        <v>242</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228059</v>
      </c>
      <c r="S20" s="680"/>
      <c r="T20" s="680"/>
      <c r="U20" s="680"/>
      <c r="V20" s="680"/>
      <c r="W20" s="680"/>
      <c r="X20" s="680"/>
      <c r="Y20" s="681"/>
      <c r="Z20" s="682">
        <v>0.4</v>
      </c>
      <c r="AA20" s="682"/>
      <c r="AB20" s="682"/>
      <c r="AC20" s="682"/>
      <c r="AD20" s="683" t="s">
        <v>139</v>
      </c>
      <c r="AE20" s="683"/>
      <c r="AF20" s="683"/>
      <c r="AG20" s="683"/>
      <c r="AH20" s="683"/>
      <c r="AI20" s="683"/>
      <c r="AJ20" s="683"/>
      <c r="AK20" s="683"/>
      <c r="AL20" s="684" t="s">
        <v>139</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215283</v>
      </c>
      <c r="BH20" s="680"/>
      <c r="BI20" s="680"/>
      <c r="BJ20" s="680"/>
      <c r="BK20" s="680"/>
      <c r="BL20" s="680"/>
      <c r="BM20" s="680"/>
      <c r="BN20" s="681"/>
      <c r="BO20" s="682">
        <v>0.6</v>
      </c>
      <c r="BP20" s="682"/>
      <c r="BQ20" s="682"/>
      <c r="BR20" s="682"/>
      <c r="BS20" s="688" t="s">
        <v>242</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60376685</v>
      </c>
      <c r="CS20" s="680"/>
      <c r="CT20" s="680"/>
      <c r="CU20" s="680"/>
      <c r="CV20" s="680"/>
      <c r="CW20" s="680"/>
      <c r="CX20" s="680"/>
      <c r="CY20" s="681"/>
      <c r="CZ20" s="682">
        <v>100</v>
      </c>
      <c r="DA20" s="682"/>
      <c r="DB20" s="682"/>
      <c r="DC20" s="682"/>
      <c r="DD20" s="688">
        <v>9842639</v>
      </c>
      <c r="DE20" s="680"/>
      <c r="DF20" s="680"/>
      <c r="DG20" s="680"/>
      <c r="DH20" s="680"/>
      <c r="DI20" s="680"/>
      <c r="DJ20" s="680"/>
      <c r="DK20" s="680"/>
      <c r="DL20" s="680"/>
      <c r="DM20" s="680"/>
      <c r="DN20" s="680"/>
      <c r="DO20" s="680"/>
      <c r="DP20" s="681"/>
      <c r="DQ20" s="688">
        <v>41872210</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v>20166</v>
      </c>
      <c r="S21" s="680"/>
      <c r="T21" s="680"/>
      <c r="U21" s="680"/>
      <c r="V21" s="680"/>
      <c r="W21" s="680"/>
      <c r="X21" s="680"/>
      <c r="Y21" s="681"/>
      <c r="Z21" s="682">
        <v>0</v>
      </c>
      <c r="AA21" s="682"/>
      <c r="AB21" s="682"/>
      <c r="AC21" s="682"/>
      <c r="AD21" s="683" t="s">
        <v>242</v>
      </c>
      <c r="AE21" s="683"/>
      <c r="AF21" s="683"/>
      <c r="AG21" s="683"/>
      <c r="AH21" s="683"/>
      <c r="AI21" s="683"/>
      <c r="AJ21" s="683"/>
      <c r="AK21" s="683"/>
      <c r="AL21" s="684" t="s">
        <v>186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10810</v>
      </c>
      <c r="BH21" s="680"/>
      <c r="BI21" s="680"/>
      <c r="BJ21" s="680"/>
      <c r="BK21" s="680"/>
      <c r="BL21" s="680"/>
      <c r="BM21" s="680"/>
      <c r="BN21" s="681"/>
      <c r="BO21" s="682">
        <v>0</v>
      </c>
      <c r="BP21" s="682"/>
      <c r="BQ21" s="682"/>
      <c r="BR21" s="682"/>
      <c r="BS21" s="688" t="s">
        <v>186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39110344</v>
      </c>
      <c r="S22" s="680"/>
      <c r="T22" s="680"/>
      <c r="U22" s="680"/>
      <c r="V22" s="680"/>
      <c r="W22" s="680"/>
      <c r="X22" s="680"/>
      <c r="Y22" s="681"/>
      <c r="Z22" s="682">
        <v>61.7</v>
      </c>
      <c r="AA22" s="682"/>
      <c r="AB22" s="682"/>
      <c r="AC22" s="682"/>
      <c r="AD22" s="683">
        <v>38657646</v>
      </c>
      <c r="AE22" s="683"/>
      <c r="AF22" s="683"/>
      <c r="AG22" s="683"/>
      <c r="AH22" s="683"/>
      <c r="AI22" s="683"/>
      <c r="AJ22" s="683"/>
      <c r="AK22" s="683"/>
      <c r="AL22" s="684">
        <v>99.6</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242</v>
      </c>
      <c r="BP22" s="682"/>
      <c r="BQ22" s="682"/>
      <c r="BR22" s="682"/>
      <c r="BS22" s="688" t="s">
        <v>242</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18058</v>
      </c>
      <c r="S23" s="680"/>
      <c r="T23" s="680"/>
      <c r="U23" s="680"/>
      <c r="V23" s="680"/>
      <c r="W23" s="680"/>
      <c r="X23" s="680"/>
      <c r="Y23" s="681"/>
      <c r="Z23" s="682">
        <v>0</v>
      </c>
      <c r="AA23" s="682"/>
      <c r="AB23" s="682"/>
      <c r="AC23" s="682"/>
      <c r="AD23" s="683">
        <v>18058</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204473</v>
      </c>
      <c r="BH23" s="680"/>
      <c r="BI23" s="680"/>
      <c r="BJ23" s="680"/>
      <c r="BK23" s="680"/>
      <c r="BL23" s="680"/>
      <c r="BM23" s="680"/>
      <c r="BN23" s="681"/>
      <c r="BO23" s="682">
        <v>0.6</v>
      </c>
      <c r="BP23" s="682"/>
      <c r="BQ23" s="682"/>
      <c r="BR23" s="682"/>
      <c r="BS23" s="688" t="s">
        <v>139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699299</v>
      </c>
      <c r="S24" s="680"/>
      <c r="T24" s="680"/>
      <c r="U24" s="680"/>
      <c r="V24" s="680"/>
      <c r="W24" s="680"/>
      <c r="X24" s="680"/>
      <c r="Y24" s="681"/>
      <c r="Z24" s="682">
        <v>1.1000000000000001</v>
      </c>
      <c r="AA24" s="682"/>
      <c r="AB24" s="682"/>
      <c r="AC24" s="682"/>
      <c r="AD24" s="683" t="s">
        <v>186</v>
      </c>
      <c r="AE24" s="683"/>
      <c r="AF24" s="683"/>
      <c r="AG24" s="683"/>
      <c r="AH24" s="683"/>
      <c r="AI24" s="683"/>
      <c r="AJ24" s="683"/>
      <c r="AK24" s="683"/>
      <c r="AL24" s="684" t="s">
        <v>242</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139</v>
      </c>
      <c r="BP24" s="682"/>
      <c r="BQ24" s="682"/>
      <c r="BR24" s="682"/>
      <c r="BS24" s="688" t="s">
        <v>242</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26548560</v>
      </c>
      <c r="CS24" s="669"/>
      <c r="CT24" s="669"/>
      <c r="CU24" s="669"/>
      <c r="CV24" s="669"/>
      <c r="CW24" s="669"/>
      <c r="CX24" s="669"/>
      <c r="CY24" s="670"/>
      <c r="CZ24" s="673">
        <v>44</v>
      </c>
      <c r="DA24" s="674"/>
      <c r="DB24" s="674"/>
      <c r="DC24" s="693"/>
      <c r="DD24" s="712">
        <v>19114267</v>
      </c>
      <c r="DE24" s="669"/>
      <c r="DF24" s="669"/>
      <c r="DG24" s="669"/>
      <c r="DH24" s="669"/>
      <c r="DI24" s="669"/>
      <c r="DJ24" s="669"/>
      <c r="DK24" s="670"/>
      <c r="DL24" s="712">
        <v>19113520</v>
      </c>
      <c r="DM24" s="669"/>
      <c r="DN24" s="669"/>
      <c r="DO24" s="669"/>
      <c r="DP24" s="669"/>
      <c r="DQ24" s="669"/>
      <c r="DR24" s="669"/>
      <c r="DS24" s="669"/>
      <c r="DT24" s="669"/>
      <c r="DU24" s="669"/>
      <c r="DV24" s="670"/>
      <c r="DW24" s="673">
        <v>49.3</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810455</v>
      </c>
      <c r="S25" s="680"/>
      <c r="T25" s="680"/>
      <c r="U25" s="680"/>
      <c r="V25" s="680"/>
      <c r="W25" s="680"/>
      <c r="X25" s="680"/>
      <c r="Y25" s="681"/>
      <c r="Z25" s="682">
        <v>1.3</v>
      </c>
      <c r="AA25" s="682"/>
      <c r="AB25" s="682"/>
      <c r="AC25" s="682"/>
      <c r="AD25" s="683">
        <v>85697</v>
      </c>
      <c r="AE25" s="683"/>
      <c r="AF25" s="683"/>
      <c r="AG25" s="683"/>
      <c r="AH25" s="683"/>
      <c r="AI25" s="683"/>
      <c r="AJ25" s="683"/>
      <c r="AK25" s="683"/>
      <c r="AL25" s="684">
        <v>0.2</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242</v>
      </c>
      <c r="BP25" s="682"/>
      <c r="BQ25" s="682"/>
      <c r="BR25" s="682"/>
      <c r="BS25" s="688" t="s">
        <v>186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10646151</v>
      </c>
      <c r="CS25" s="715"/>
      <c r="CT25" s="715"/>
      <c r="CU25" s="715"/>
      <c r="CV25" s="715"/>
      <c r="CW25" s="715"/>
      <c r="CX25" s="715"/>
      <c r="CY25" s="716"/>
      <c r="CZ25" s="684">
        <v>17.600000000000001</v>
      </c>
      <c r="DA25" s="713"/>
      <c r="DB25" s="713"/>
      <c r="DC25" s="717"/>
      <c r="DD25" s="688">
        <v>10139701</v>
      </c>
      <c r="DE25" s="715"/>
      <c r="DF25" s="715"/>
      <c r="DG25" s="715"/>
      <c r="DH25" s="715"/>
      <c r="DI25" s="715"/>
      <c r="DJ25" s="715"/>
      <c r="DK25" s="716"/>
      <c r="DL25" s="688">
        <v>10139479</v>
      </c>
      <c r="DM25" s="715"/>
      <c r="DN25" s="715"/>
      <c r="DO25" s="715"/>
      <c r="DP25" s="715"/>
      <c r="DQ25" s="715"/>
      <c r="DR25" s="715"/>
      <c r="DS25" s="715"/>
      <c r="DT25" s="715"/>
      <c r="DU25" s="715"/>
      <c r="DV25" s="716"/>
      <c r="DW25" s="684">
        <v>26.1</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509013</v>
      </c>
      <c r="S26" s="680"/>
      <c r="T26" s="680"/>
      <c r="U26" s="680"/>
      <c r="V26" s="680"/>
      <c r="W26" s="680"/>
      <c r="X26" s="680"/>
      <c r="Y26" s="681"/>
      <c r="Z26" s="682">
        <v>0.8</v>
      </c>
      <c r="AA26" s="682"/>
      <c r="AB26" s="682"/>
      <c r="AC26" s="682"/>
      <c r="AD26" s="683" t="s">
        <v>242</v>
      </c>
      <c r="AE26" s="683"/>
      <c r="AF26" s="683"/>
      <c r="AG26" s="683"/>
      <c r="AH26" s="683"/>
      <c r="AI26" s="683"/>
      <c r="AJ26" s="683"/>
      <c r="AK26" s="683"/>
      <c r="AL26" s="684" t="s">
        <v>186</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242</v>
      </c>
      <c r="BP26" s="682"/>
      <c r="BQ26" s="682"/>
      <c r="BR26" s="682"/>
      <c r="BS26" s="688" t="s">
        <v>139</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7401883</v>
      </c>
      <c r="CS26" s="680"/>
      <c r="CT26" s="680"/>
      <c r="CU26" s="680"/>
      <c r="CV26" s="680"/>
      <c r="CW26" s="680"/>
      <c r="CX26" s="680"/>
      <c r="CY26" s="681"/>
      <c r="CZ26" s="684">
        <v>12.3</v>
      </c>
      <c r="DA26" s="713"/>
      <c r="DB26" s="713"/>
      <c r="DC26" s="717"/>
      <c r="DD26" s="688">
        <v>6956801</v>
      </c>
      <c r="DE26" s="680"/>
      <c r="DF26" s="680"/>
      <c r="DG26" s="680"/>
      <c r="DH26" s="680"/>
      <c r="DI26" s="680"/>
      <c r="DJ26" s="680"/>
      <c r="DK26" s="681"/>
      <c r="DL26" s="688" t="s">
        <v>242</v>
      </c>
      <c r="DM26" s="680"/>
      <c r="DN26" s="680"/>
      <c r="DO26" s="680"/>
      <c r="DP26" s="680"/>
      <c r="DQ26" s="680"/>
      <c r="DR26" s="680"/>
      <c r="DS26" s="680"/>
      <c r="DT26" s="680"/>
      <c r="DU26" s="680"/>
      <c r="DV26" s="681"/>
      <c r="DW26" s="684" t="s">
        <v>186</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6372553</v>
      </c>
      <c r="S27" s="680"/>
      <c r="T27" s="680"/>
      <c r="U27" s="680"/>
      <c r="V27" s="680"/>
      <c r="W27" s="680"/>
      <c r="X27" s="680"/>
      <c r="Y27" s="681"/>
      <c r="Z27" s="682">
        <v>10</v>
      </c>
      <c r="AA27" s="682"/>
      <c r="AB27" s="682"/>
      <c r="AC27" s="682"/>
      <c r="AD27" s="683" t="s">
        <v>242</v>
      </c>
      <c r="AE27" s="683"/>
      <c r="AF27" s="683"/>
      <c r="AG27" s="683"/>
      <c r="AH27" s="683"/>
      <c r="AI27" s="683"/>
      <c r="AJ27" s="683"/>
      <c r="AK27" s="683"/>
      <c r="AL27" s="684" t="s">
        <v>139</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33424022</v>
      </c>
      <c r="BH27" s="680"/>
      <c r="BI27" s="680"/>
      <c r="BJ27" s="680"/>
      <c r="BK27" s="680"/>
      <c r="BL27" s="680"/>
      <c r="BM27" s="680"/>
      <c r="BN27" s="681"/>
      <c r="BO27" s="682">
        <v>100</v>
      </c>
      <c r="BP27" s="682"/>
      <c r="BQ27" s="682"/>
      <c r="BR27" s="682"/>
      <c r="BS27" s="688">
        <v>410292</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10996334</v>
      </c>
      <c r="CS27" s="715"/>
      <c r="CT27" s="715"/>
      <c r="CU27" s="715"/>
      <c r="CV27" s="715"/>
      <c r="CW27" s="715"/>
      <c r="CX27" s="715"/>
      <c r="CY27" s="716"/>
      <c r="CZ27" s="684">
        <v>18.2</v>
      </c>
      <c r="DA27" s="713"/>
      <c r="DB27" s="713"/>
      <c r="DC27" s="717"/>
      <c r="DD27" s="688">
        <v>4081787</v>
      </c>
      <c r="DE27" s="715"/>
      <c r="DF27" s="715"/>
      <c r="DG27" s="715"/>
      <c r="DH27" s="715"/>
      <c r="DI27" s="715"/>
      <c r="DJ27" s="715"/>
      <c r="DK27" s="716"/>
      <c r="DL27" s="688">
        <v>4081262</v>
      </c>
      <c r="DM27" s="715"/>
      <c r="DN27" s="715"/>
      <c r="DO27" s="715"/>
      <c r="DP27" s="715"/>
      <c r="DQ27" s="715"/>
      <c r="DR27" s="715"/>
      <c r="DS27" s="715"/>
      <c r="DT27" s="715"/>
      <c r="DU27" s="715"/>
      <c r="DV27" s="716"/>
      <c r="DW27" s="684">
        <v>10.5</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186</v>
      </c>
      <c r="S28" s="680"/>
      <c r="T28" s="680"/>
      <c r="U28" s="680"/>
      <c r="V28" s="680"/>
      <c r="W28" s="680"/>
      <c r="X28" s="680"/>
      <c r="Y28" s="681"/>
      <c r="Z28" s="682" t="s">
        <v>139</v>
      </c>
      <c r="AA28" s="682"/>
      <c r="AB28" s="682"/>
      <c r="AC28" s="682"/>
      <c r="AD28" s="683" t="s">
        <v>139</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4906075</v>
      </c>
      <c r="CS28" s="680"/>
      <c r="CT28" s="680"/>
      <c r="CU28" s="680"/>
      <c r="CV28" s="680"/>
      <c r="CW28" s="680"/>
      <c r="CX28" s="680"/>
      <c r="CY28" s="681"/>
      <c r="CZ28" s="684">
        <v>8.1</v>
      </c>
      <c r="DA28" s="713"/>
      <c r="DB28" s="713"/>
      <c r="DC28" s="717"/>
      <c r="DD28" s="688">
        <v>4892779</v>
      </c>
      <c r="DE28" s="680"/>
      <c r="DF28" s="680"/>
      <c r="DG28" s="680"/>
      <c r="DH28" s="680"/>
      <c r="DI28" s="680"/>
      <c r="DJ28" s="680"/>
      <c r="DK28" s="681"/>
      <c r="DL28" s="688">
        <v>4892779</v>
      </c>
      <c r="DM28" s="680"/>
      <c r="DN28" s="680"/>
      <c r="DO28" s="680"/>
      <c r="DP28" s="680"/>
      <c r="DQ28" s="680"/>
      <c r="DR28" s="680"/>
      <c r="DS28" s="680"/>
      <c r="DT28" s="680"/>
      <c r="DU28" s="680"/>
      <c r="DV28" s="681"/>
      <c r="DW28" s="684">
        <v>12.6</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2662005</v>
      </c>
      <c r="S29" s="680"/>
      <c r="T29" s="680"/>
      <c r="U29" s="680"/>
      <c r="V29" s="680"/>
      <c r="W29" s="680"/>
      <c r="X29" s="680"/>
      <c r="Y29" s="681"/>
      <c r="Z29" s="682">
        <v>4.2</v>
      </c>
      <c r="AA29" s="682"/>
      <c r="AB29" s="682"/>
      <c r="AC29" s="682"/>
      <c r="AD29" s="683" t="s">
        <v>242</v>
      </c>
      <c r="AE29" s="683"/>
      <c r="AF29" s="683"/>
      <c r="AG29" s="683"/>
      <c r="AH29" s="683"/>
      <c r="AI29" s="683"/>
      <c r="AJ29" s="683"/>
      <c r="AK29" s="683"/>
      <c r="AL29" s="684" t="s">
        <v>242</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4906075</v>
      </c>
      <c r="CS29" s="715"/>
      <c r="CT29" s="715"/>
      <c r="CU29" s="715"/>
      <c r="CV29" s="715"/>
      <c r="CW29" s="715"/>
      <c r="CX29" s="715"/>
      <c r="CY29" s="716"/>
      <c r="CZ29" s="684">
        <v>8.1</v>
      </c>
      <c r="DA29" s="713"/>
      <c r="DB29" s="713"/>
      <c r="DC29" s="717"/>
      <c r="DD29" s="688">
        <v>4892779</v>
      </c>
      <c r="DE29" s="715"/>
      <c r="DF29" s="715"/>
      <c r="DG29" s="715"/>
      <c r="DH29" s="715"/>
      <c r="DI29" s="715"/>
      <c r="DJ29" s="715"/>
      <c r="DK29" s="716"/>
      <c r="DL29" s="688">
        <v>4892779</v>
      </c>
      <c r="DM29" s="715"/>
      <c r="DN29" s="715"/>
      <c r="DO29" s="715"/>
      <c r="DP29" s="715"/>
      <c r="DQ29" s="715"/>
      <c r="DR29" s="715"/>
      <c r="DS29" s="715"/>
      <c r="DT29" s="715"/>
      <c r="DU29" s="715"/>
      <c r="DV29" s="716"/>
      <c r="DW29" s="684">
        <v>12.6</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124568</v>
      </c>
      <c r="S30" s="680"/>
      <c r="T30" s="680"/>
      <c r="U30" s="680"/>
      <c r="V30" s="680"/>
      <c r="W30" s="680"/>
      <c r="X30" s="680"/>
      <c r="Y30" s="681"/>
      <c r="Z30" s="682">
        <v>0.2</v>
      </c>
      <c r="AA30" s="682"/>
      <c r="AB30" s="682"/>
      <c r="AC30" s="682"/>
      <c r="AD30" s="683">
        <v>36492</v>
      </c>
      <c r="AE30" s="683"/>
      <c r="AF30" s="683"/>
      <c r="AG30" s="683"/>
      <c r="AH30" s="683"/>
      <c r="AI30" s="683"/>
      <c r="AJ30" s="683"/>
      <c r="AK30" s="683"/>
      <c r="AL30" s="684">
        <v>0.1</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99.4</v>
      </c>
      <c r="BH30" s="740"/>
      <c r="BI30" s="740"/>
      <c r="BJ30" s="740"/>
      <c r="BK30" s="740"/>
      <c r="BL30" s="740"/>
      <c r="BM30" s="674">
        <v>97</v>
      </c>
      <c r="BN30" s="740"/>
      <c r="BO30" s="740"/>
      <c r="BP30" s="740"/>
      <c r="BQ30" s="741"/>
      <c r="BR30" s="739">
        <v>99.3</v>
      </c>
      <c r="BS30" s="740"/>
      <c r="BT30" s="740"/>
      <c r="BU30" s="740"/>
      <c r="BV30" s="740"/>
      <c r="BW30" s="740"/>
      <c r="BX30" s="674">
        <v>96.6</v>
      </c>
      <c r="BY30" s="740"/>
      <c r="BZ30" s="740"/>
      <c r="CA30" s="740"/>
      <c r="CB30" s="741"/>
      <c r="CD30" s="744"/>
      <c r="CE30" s="745"/>
      <c r="CF30" s="694" t="s">
        <v>314</v>
      </c>
      <c r="CG30" s="695"/>
      <c r="CH30" s="695"/>
      <c r="CI30" s="695"/>
      <c r="CJ30" s="695"/>
      <c r="CK30" s="695"/>
      <c r="CL30" s="695"/>
      <c r="CM30" s="695"/>
      <c r="CN30" s="695"/>
      <c r="CO30" s="695"/>
      <c r="CP30" s="695"/>
      <c r="CQ30" s="696"/>
      <c r="CR30" s="679">
        <v>4491584</v>
      </c>
      <c r="CS30" s="680"/>
      <c r="CT30" s="680"/>
      <c r="CU30" s="680"/>
      <c r="CV30" s="680"/>
      <c r="CW30" s="680"/>
      <c r="CX30" s="680"/>
      <c r="CY30" s="681"/>
      <c r="CZ30" s="684">
        <v>7.4</v>
      </c>
      <c r="DA30" s="713"/>
      <c r="DB30" s="713"/>
      <c r="DC30" s="717"/>
      <c r="DD30" s="688">
        <v>4478411</v>
      </c>
      <c r="DE30" s="680"/>
      <c r="DF30" s="680"/>
      <c r="DG30" s="680"/>
      <c r="DH30" s="680"/>
      <c r="DI30" s="680"/>
      <c r="DJ30" s="680"/>
      <c r="DK30" s="681"/>
      <c r="DL30" s="688">
        <v>4478411</v>
      </c>
      <c r="DM30" s="680"/>
      <c r="DN30" s="680"/>
      <c r="DO30" s="680"/>
      <c r="DP30" s="680"/>
      <c r="DQ30" s="680"/>
      <c r="DR30" s="680"/>
      <c r="DS30" s="680"/>
      <c r="DT30" s="680"/>
      <c r="DU30" s="680"/>
      <c r="DV30" s="681"/>
      <c r="DW30" s="684">
        <v>11.5</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42125</v>
      </c>
      <c r="S31" s="680"/>
      <c r="T31" s="680"/>
      <c r="U31" s="680"/>
      <c r="V31" s="680"/>
      <c r="W31" s="680"/>
      <c r="X31" s="680"/>
      <c r="Y31" s="681"/>
      <c r="Z31" s="682">
        <v>0.1</v>
      </c>
      <c r="AA31" s="682"/>
      <c r="AB31" s="682"/>
      <c r="AC31" s="682"/>
      <c r="AD31" s="683" t="s">
        <v>139</v>
      </c>
      <c r="AE31" s="683"/>
      <c r="AF31" s="683"/>
      <c r="AG31" s="683"/>
      <c r="AH31" s="683"/>
      <c r="AI31" s="683"/>
      <c r="AJ31" s="683"/>
      <c r="AK31" s="683"/>
      <c r="AL31" s="684" t="s">
        <v>242</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98.9</v>
      </c>
      <c r="BH31" s="715"/>
      <c r="BI31" s="715"/>
      <c r="BJ31" s="715"/>
      <c r="BK31" s="715"/>
      <c r="BL31" s="715"/>
      <c r="BM31" s="685">
        <v>95.9</v>
      </c>
      <c r="BN31" s="737"/>
      <c r="BO31" s="737"/>
      <c r="BP31" s="737"/>
      <c r="BQ31" s="738"/>
      <c r="BR31" s="736">
        <v>98.7</v>
      </c>
      <c r="BS31" s="715"/>
      <c r="BT31" s="715"/>
      <c r="BU31" s="715"/>
      <c r="BV31" s="715"/>
      <c r="BW31" s="715"/>
      <c r="BX31" s="685">
        <v>95.5</v>
      </c>
      <c r="BY31" s="737"/>
      <c r="BZ31" s="737"/>
      <c r="CA31" s="737"/>
      <c r="CB31" s="738"/>
      <c r="CD31" s="744"/>
      <c r="CE31" s="745"/>
      <c r="CF31" s="694" t="s">
        <v>318</v>
      </c>
      <c r="CG31" s="695"/>
      <c r="CH31" s="695"/>
      <c r="CI31" s="695"/>
      <c r="CJ31" s="695"/>
      <c r="CK31" s="695"/>
      <c r="CL31" s="695"/>
      <c r="CM31" s="695"/>
      <c r="CN31" s="695"/>
      <c r="CO31" s="695"/>
      <c r="CP31" s="695"/>
      <c r="CQ31" s="696"/>
      <c r="CR31" s="679">
        <v>414491</v>
      </c>
      <c r="CS31" s="715"/>
      <c r="CT31" s="715"/>
      <c r="CU31" s="715"/>
      <c r="CV31" s="715"/>
      <c r="CW31" s="715"/>
      <c r="CX31" s="715"/>
      <c r="CY31" s="716"/>
      <c r="CZ31" s="684">
        <v>0.7</v>
      </c>
      <c r="DA31" s="713"/>
      <c r="DB31" s="713"/>
      <c r="DC31" s="717"/>
      <c r="DD31" s="688">
        <v>414368</v>
      </c>
      <c r="DE31" s="715"/>
      <c r="DF31" s="715"/>
      <c r="DG31" s="715"/>
      <c r="DH31" s="715"/>
      <c r="DI31" s="715"/>
      <c r="DJ31" s="715"/>
      <c r="DK31" s="716"/>
      <c r="DL31" s="688">
        <v>414368</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1130222</v>
      </c>
      <c r="S32" s="680"/>
      <c r="T32" s="680"/>
      <c r="U32" s="680"/>
      <c r="V32" s="680"/>
      <c r="W32" s="680"/>
      <c r="X32" s="680"/>
      <c r="Y32" s="681"/>
      <c r="Z32" s="682">
        <v>1.8</v>
      </c>
      <c r="AA32" s="682"/>
      <c r="AB32" s="682"/>
      <c r="AC32" s="682"/>
      <c r="AD32" s="683" t="s">
        <v>139</v>
      </c>
      <c r="AE32" s="683"/>
      <c r="AF32" s="683"/>
      <c r="AG32" s="683"/>
      <c r="AH32" s="683"/>
      <c r="AI32" s="683"/>
      <c r="AJ32" s="683"/>
      <c r="AK32" s="683"/>
      <c r="AL32" s="684" t="s">
        <v>186</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99.6</v>
      </c>
      <c r="BH32" s="749"/>
      <c r="BI32" s="749"/>
      <c r="BJ32" s="749"/>
      <c r="BK32" s="749"/>
      <c r="BL32" s="749"/>
      <c r="BM32" s="750">
        <v>97.8</v>
      </c>
      <c r="BN32" s="749"/>
      <c r="BO32" s="749"/>
      <c r="BP32" s="749"/>
      <c r="BQ32" s="751"/>
      <c r="BR32" s="748">
        <v>99.6</v>
      </c>
      <c r="BS32" s="749"/>
      <c r="BT32" s="749"/>
      <c r="BU32" s="749"/>
      <c r="BV32" s="749"/>
      <c r="BW32" s="749"/>
      <c r="BX32" s="750">
        <v>97.6</v>
      </c>
      <c r="BY32" s="749"/>
      <c r="BZ32" s="749"/>
      <c r="CA32" s="749"/>
      <c r="CB32" s="751"/>
      <c r="CD32" s="746"/>
      <c r="CE32" s="747"/>
      <c r="CF32" s="694" t="s">
        <v>321</v>
      </c>
      <c r="CG32" s="695"/>
      <c r="CH32" s="695"/>
      <c r="CI32" s="695"/>
      <c r="CJ32" s="695"/>
      <c r="CK32" s="695"/>
      <c r="CL32" s="695"/>
      <c r="CM32" s="695"/>
      <c r="CN32" s="695"/>
      <c r="CO32" s="695"/>
      <c r="CP32" s="695"/>
      <c r="CQ32" s="696"/>
      <c r="CR32" s="679" t="s">
        <v>242</v>
      </c>
      <c r="CS32" s="680"/>
      <c r="CT32" s="680"/>
      <c r="CU32" s="680"/>
      <c r="CV32" s="680"/>
      <c r="CW32" s="680"/>
      <c r="CX32" s="680"/>
      <c r="CY32" s="681"/>
      <c r="CZ32" s="684" t="s">
        <v>139</v>
      </c>
      <c r="DA32" s="713"/>
      <c r="DB32" s="713"/>
      <c r="DC32" s="717"/>
      <c r="DD32" s="688" t="s">
        <v>186</v>
      </c>
      <c r="DE32" s="680"/>
      <c r="DF32" s="680"/>
      <c r="DG32" s="680"/>
      <c r="DH32" s="680"/>
      <c r="DI32" s="680"/>
      <c r="DJ32" s="680"/>
      <c r="DK32" s="681"/>
      <c r="DL32" s="688" t="s">
        <v>139</v>
      </c>
      <c r="DM32" s="680"/>
      <c r="DN32" s="680"/>
      <c r="DO32" s="680"/>
      <c r="DP32" s="680"/>
      <c r="DQ32" s="680"/>
      <c r="DR32" s="680"/>
      <c r="DS32" s="680"/>
      <c r="DT32" s="680"/>
      <c r="DU32" s="680"/>
      <c r="DV32" s="681"/>
      <c r="DW32" s="684" t="s">
        <v>139</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4384970</v>
      </c>
      <c r="S33" s="680"/>
      <c r="T33" s="680"/>
      <c r="U33" s="680"/>
      <c r="V33" s="680"/>
      <c r="W33" s="680"/>
      <c r="X33" s="680"/>
      <c r="Y33" s="681"/>
      <c r="Z33" s="682">
        <v>6.9</v>
      </c>
      <c r="AA33" s="682"/>
      <c r="AB33" s="682"/>
      <c r="AC33" s="682"/>
      <c r="AD33" s="683" t="s">
        <v>242</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23985467</v>
      </c>
      <c r="CS33" s="715"/>
      <c r="CT33" s="715"/>
      <c r="CU33" s="715"/>
      <c r="CV33" s="715"/>
      <c r="CW33" s="715"/>
      <c r="CX33" s="715"/>
      <c r="CY33" s="716"/>
      <c r="CZ33" s="684">
        <v>39.700000000000003</v>
      </c>
      <c r="DA33" s="713"/>
      <c r="DB33" s="713"/>
      <c r="DC33" s="717"/>
      <c r="DD33" s="688">
        <v>18980482</v>
      </c>
      <c r="DE33" s="715"/>
      <c r="DF33" s="715"/>
      <c r="DG33" s="715"/>
      <c r="DH33" s="715"/>
      <c r="DI33" s="715"/>
      <c r="DJ33" s="715"/>
      <c r="DK33" s="716"/>
      <c r="DL33" s="688">
        <v>13601663</v>
      </c>
      <c r="DM33" s="715"/>
      <c r="DN33" s="715"/>
      <c r="DO33" s="715"/>
      <c r="DP33" s="715"/>
      <c r="DQ33" s="715"/>
      <c r="DR33" s="715"/>
      <c r="DS33" s="715"/>
      <c r="DT33" s="715"/>
      <c r="DU33" s="715"/>
      <c r="DV33" s="716"/>
      <c r="DW33" s="684">
        <v>35.1</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3581423</v>
      </c>
      <c r="S34" s="680"/>
      <c r="T34" s="680"/>
      <c r="U34" s="680"/>
      <c r="V34" s="680"/>
      <c r="W34" s="680"/>
      <c r="X34" s="680"/>
      <c r="Y34" s="681"/>
      <c r="Z34" s="682">
        <v>5.6</v>
      </c>
      <c r="AA34" s="682"/>
      <c r="AB34" s="682"/>
      <c r="AC34" s="682"/>
      <c r="AD34" s="683">
        <v>1657</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10900503</v>
      </c>
      <c r="CS34" s="680"/>
      <c r="CT34" s="680"/>
      <c r="CU34" s="680"/>
      <c r="CV34" s="680"/>
      <c r="CW34" s="680"/>
      <c r="CX34" s="680"/>
      <c r="CY34" s="681"/>
      <c r="CZ34" s="684">
        <v>18.100000000000001</v>
      </c>
      <c r="DA34" s="713"/>
      <c r="DB34" s="713"/>
      <c r="DC34" s="717"/>
      <c r="DD34" s="688">
        <v>8277679</v>
      </c>
      <c r="DE34" s="680"/>
      <c r="DF34" s="680"/>
      <c r="DG34" s="680"/>
      <c r="DH34" s="680"/>
      <c r="DI34" s="680"/>
      <c r="DJ34" s="680"/>
      <c r="DK34" s="681"/>
      <c r="DL34" s="688">
        <v>7811891</v>
      </c>
      <c r="DM34" s="680"/>
      <c r="DN34" s="680"/>
      <c r="DO34" s="680"/>
      <c r="DP34" s="680"/>
      <c r="DQ34" s="680"/>
      <c r="DR34" s="680"/>
      <c r="DS34" s="680"/>
      <c r="DT34" s="680"/>
      <c r="DU34" s="680"/>
      <c r="DV34" s="681"/>
      <c r="DW34" s="684">
        <v>20.100000000000001</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3976800</v>
      </c>
      <c r="S35" s="680"/>
      <c r="T35" s="680"/>
      <c r="U35" s="680"/>
      <c r="V35" s="680"/>
      <c r="W35" s="680"/>
      <c r="X35" s="680"/>
      <c r="Y35" s="681"/>
      <c r="Z35" s="682">
        <v>6.3</v>
      </c>
      <c r="AA35" s="682"/>
      <c r="AB35" s="682"/>
      <c r="AC35" s="682"/>
      <c r="AD35" s="683" t="s">
        <v>186</v>
      </c>
      <c r="AE35" s="683"/>
      <c r="AF35" s="683"/>
      <c r="AG35" s="683"/>
      <c r="AH35" s="683"/>
      <c r="AI35" s="683"/>
      <c r="AJ35" s="683"/>
      <c r="AK35" s="683"/>
      <c r="AL35" s="684" t="s">
        <v>139</v>
      </c>
      <c r="AM35" s="685"/>
      <c r="AN35" s="685"/>
      <c r="AO35" s="686"/>
      <c r="AP35" s="234"/>
      <c r="AQ35" s="752" t="s">
        <v>329</v>
      </c>
      <c r="AR35" s="753"/>
      <c r="AS35" s="753"/>
      <c r="AT35" s="753"/>
      <c r="AU35" s="753"/>
      <c r="AV35" s="753"/>
      <c r="AW35" s="753"/>
      <c r="AX35" s="753"/>
      <c r="AY35" s="754"/>
      <c r="AZ35" s="668">
        <v>4534506</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250056</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632633</v>
      </c>
      <c r="CS35" s="715"/>
      <c r="CT35" s="715"/>
      <c r="CU35" s="715"/>
      <c r="CV35" s="715"/>
      <c r="CW35" s="715"/>
      <c r="CX35" s="715"/>
      <c r="CY35" s="716"/>
      <c r="CZ35" s="684">
        <v>1</v>
      </c>
      <c r="DA35" s="713"/>
      <c r="DB35" s="713"/>
      <c r="DC35" s="717"/>
      <c r="DD35" s="688">
        <v>613804</v>
      </c>
      <c r="DE35" s="715"/>
      <c r="DF35" s="715"/>
      <c r="DG35" s="715"/>
      <c r="DH35" s="715"/>
      <c r="DI35" s="715"/>
      <c r="DJ35" s="715"/>
      <c r="DK35" s="716"/>
      <c r="DL35" s="688">
        <v>613804</v>
      </c>
      <c r="DM35" s="715"/>
      <c r="DN35" s="715"/>
      <c r="DO35" s="715"/>
      <c r="DP35" s="715"/>
      <c r="DQ35" s="715"/>
      <c r="DR35" s="715"/>
      <c r="DS35" s="715"/>
      <c r="DT35" s="715"/>
      <c r="DU35" s="715"/>
      <c r="DV35" s="716"/>
      <c r="DW35" s="684">
        <v>1.6</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186</v>
      </c>
      <c r="AA36" s="682"/>
      <c r="AB36" s="682"/>
      <c r="AC36" s="682"/>
      <c r="AD36" s="683" t="s">
        <v>242</v>
      </c>
      <c r="AE36" s="683"/>
      <c r="AF36" s="683"/>
      <c r="AG36" s="683"/>
      <c r="AH36" s="683"/>
      <c r="AI36" s="683"/>
      <c r="AJ36" s="683"/>
      <c r="AK36" s="683"/>
      <c r="AL36" s="684" t="s">
        <v>242</v>
      </c>
      <c r="AM36" s="685"/>
      <c r="AN36" s="685"/>
      <c r="AO36" s="686"/>
      <c r="AQ36" s="756" t="s">
        <v>333</v>
      </c>
      <c r="AR36" s="757"/>
      <c r="AS36" s="757"/>
      <c r="AT36" s="757"/>
      <c r="AU36" s="757"/>
      <c r="AV36" s="757"/>
      <c r="AW36" s="757"/>
      <c r="AX36" s="757"/>
      <c r="AY36" s="758"/>
      <c r="AZ36" s="679">
        <v>689665</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227588</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3762319</v>
      </c>
      <c r="CS36" s="680"/>
      <c r="CT36" s="680"/>
      <c r="CU36" s="680"/>
      <c r="CV36" s="680"/>
      <c r="CW36" s="680"/>
      <c r="CX36" s="680"/>
      <c r="CY36" s="681"/>
      <c r="CZ36" s="684">
        <v>6.2</v>
      </c>
      <c r="DA36" s="713"/>
      <c r="DB36" s="713"/>
      <c r="DC36" s="717"/>
      <c r="DD36" s="688">
        <v>3290747</v>
      </c>
      <c r="DE36" s="680"/>
      <c r="DF36" s="680"/>
      <c r="DG36" s="680"/>
      <c r="DH36" s="680"/>
      <c r="DI36" s="680"/>
      <c r="DJ36" s="680"/>
      <c r="DK36" s="681"/>
      <c r="DL36" s="688">
        <v>2312857</v>
      </c>
      <c r="DM36" s="680"/>
      <c r="DN36" s="680"/>
      <c r="DO36" s="680"/>
      <c r="DP36" s="680"/>
      <c r="DQ36" s="680"/>
      <c r="DR36" s="680"/>
      <c r="DS36" s="680"/>
      <c r="DT36" s="680"/>
      <c r="DU36" s="680"/>
      <c r="DV36" s="681"/>
      <c r="DW36" s="684">
        <v>6</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t="s">
        <v>139</v>
      </c>
      <c r="S37" s="680"/>
      <c r="T37" s="680"/>
      <c r="U37" s="680"/>
      <c r="V37" s="680"/>
      <c r="W37" s="680"/>
      <c r="X37" s="680"/>
      <c r="Y37" s="681"/>
      <c r="Z37" s="682" t="s">
        <v>139</v>
      </c>
      <c r="AA37" s="682"/>
      <c r="AB37" s="682"/>
      <c r="AC37" s="682"/>
      <c r="AD37" s="683" t="s">
        <v>242</v>
      </c>
      <c r="AE37" s="683"/>
      <c r="AF37" s="683"/>
      <c r="AG37" s="683"/>
      <c r="AH37" s="683"/>
      <c r="AI37" s="683"/>
      <c r="AJ37" s="683"/>
      <c r="AK37" s="683"/>
      <c r="AL37" s="684" t="s">
        <v>139</v>
      </c>
      <c r="AM37" s="685"/>
      <c r="AN37" s="685"/>
      <c r="AO37" s="686"/>
      <c r="AQ37" s="756" t="s">
        <v>337</v>
      </c>
      <c r="AR37" s="757"/>
      <c r="AS37" s="757"/>
      <c r="AT37" s="757"/>
      <c r="AU37" s="757"/>
      <c r="AV37" s="757"/>
      <c r="AW37" s="757"/>
      <c r="AX37" s="757"/>
      <c r="AY37" s="758"/>
      <c r="AZ37" s="679">
        <v>228351</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18645</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73800</v>
      </c>
      <c r="CS37" s="715"/>
      <c r="CT37" s="715"/>
      <c r="CU37" s="715"/>
      <c r="CV37" s="715"/>
      <c r="CW37" s="715"/>
      <c r="CX37" s="715"/>
      <c r="CY37" s="716"/>
      <c r="CZ37" s="684">
        <v>0.1</v>
      </c>
      <c r="DA37" s="713"/>
      <c r="DB37" s="713"/>
      <c r="DC37" s="717"/>
      <c r="DD37" s="688">
        <v>73800</v>
      </c>
      <c r="DE37" s="715"/>
      <c r="DF37" s="715"/>
      <c r="DG37" s="715"/>
      <c r="DH37" s="715"/>
      <c r="DI37" s="715"/>
      <c r="DJ37" s="715"/>
      <c r="DK37" s="716"/>
      <c r="DL37" s="688">
        <v>73727</v>
      </c>
      <c r="DM37" s="715"/>
      <c r="DN37" s="715"/>
      <c r="DO37" s="715"/>
      <c r="DP37" s="715"/>
      <c r="DQ37" s="715"/>
      <c r="DR37" s="715"/>
      <c r="DS37" s="715"/>
      <c r="DT37" s="715"/>
      <c r="DU37" s="715"/>
      <c r="DV37" s="716"/>
      <c r="DW37" s="684">
        <v>0.2</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63421835</v>
      </c>
      <c r="S38" s="760"/>
      <c r="T38" s="760"/>
      <c r="U38" s="760"/>
      <c r="V38" s="760"/>
      <c r="W38" s="760"/>
      <c r="X38" s="760"/>
      <c r="Y38" s="761"/>
      <c r="Z38" s="762">
        <v>100</v>
      </c>
      <c r="AA38" s="762"/>
      <c r="AB38" s="762"/>
      <c r="AC38" s="762"/>
      <c r="AD38" s="763">
        <v>38799550</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175797</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29571</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4130358</v>
      </c>
      <c r="CS38" s="680"/>
      <c r="CT38" s="680"/>
      <c r="CU38" s="680"/>
      <c r="CV38" s="680"/>
      <c r="CW38" s="680"/>
      <c r="CX38" s="680"/>
      <c r="CY38" s="681"/>
      <c r="CZ38" s="684">
        <v>6.8</v>
      </c>
      <c r="DA38" s="713"/>
      <c r="DB38" s="713"/>
      <c r="DC38" s="717"/>
      <c r="DD38" s="688">
        <v>3551692</v>
      </c>
      <c r="DE38" s="680"/>
      <c r="DF38" s="680"/>
      <c r="DG38" s="680"/>
      <c r="DH38" s="680"/>
      <c r="DI38" s="680"/>
      <c r="DJ38" s="680"/>
      <c r="DK38" s="681"/>
      <c r="DL38" s="688">
        <v>2703171</v>
      </c>
      <c r="DM38" s="680"/>
      <c r="DN38" s="680"/>
      <c r="DO38" s="680"/>
      <c r="DP38" s="680"/>
      <c r="DQ38" s="680"/>
      <c r="DR38" s="680"/>
      <c r="DS38" s="680"/>
      <c r="DT38" s="680"/>
      <c r="DU38" s="680"/>
      <c r="DV38" s="681"/>
      <c r="DW38" s="684">
        <v>7</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v>161285</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91</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2985834</v>
      </c>
      <c r="CS39" s="715"/>
      <c r="CT39" s="715"/>
      <c r="CU39" s="715"/>
      <c r="CV39" s="715"/>
      <c r="CW39" s="715"/>
      <c r="CX39" s="715"/>
      <c r="CY39" s="716"/>
      <c r="CZ39" s="684">
        <v>4.9000000000000004</v>
      </c>
      <c r="DA39" s="713"/>
      <c r="DB39" s="713"/>
      <c r="DC39" s="717"/>
      <c r="DD39" s="688">
        <v>2983194</v>
      </c>
      <c r="DE39" s="715"/>
      <c r="DF39" s="715"/>
      <c r="DG39" s="715"/>
      <c r="DH39" s="715"/>
      <c r="DI39" s="715"/>
      <c r="DJ39" s="715"/>
      <c r="DK39" s="716"/>
      <c r="DL39" s="688" t="s">
        <v>139</v>
      </c>
      <c r="DM39" s="715"/>
      <c r="DN39" s="715"/>
      <c r="DO39" s="715"/>
      <c r="DP39" s="715"/>
      <c r="DQ39" s="715"/>
      <c r="DR39" s="715"/>
      <c r="DS39" s="715"/>
      <c r="DT39" s="715"/>
      <c r="DU39" s="715"/>
      <c r="DV39" s="716"/>
      <c r="DW39" s="684" t="s">
        <v>242</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1096310</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242</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1573820</v>
      </c>
      <c r="CS40" s="680"/>
      <c r="CT40" s="680"/>
      <c r="CU40" s="680"/>
      <c r="CV40" s="680"/>
      <c r="CW40" s="680"/>
      <c r="CX40" s="680"/>
      <c r="CY40" s="681"/>
      <c r="CZ40" s="684">
        <v>2.6</v>
      </c>
      <c r="DA40" s="713"/>
      <c r="DB40" s="713"/>
      <c r="DC40" s="717"/>
      <c r="DD40" s="688">
        <v>263366</v>
      </c>
      <c r="DE40" s="680"/>
      <c r="DF40" s="680"/>
      <c r="DG40" s="680"/>
      <c r="DH40" s="680"/>
      <c r="DI40" s="680"/>
      <c r="DJ40" s="680"/>
      <c r="DK40" s="681"/>
      <c r="DL40" s="688">
        <v>159940</v>
      </c>
      <c r="DM40" s="680"/>
      <c r="DN40" s="680"/>
      <c r="DO40" s="680"/>
      <c r="DP40" s="680"/>
      <c r="DQ40" s="680"/>
      <c r="DR40" s="680"/>
      <c r="DS40" s="680"/>
      <c r="DT40" s="680"/>
      <c r="DU40" s="680"/>
      <c r="DV40" s="681"/>
      <c r="DW40" s="684">
        <v>0.4</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2183098</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295</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139</v>
      </c>
      <c r="DA41" s="713"/>
      <c r="DB41" s="713"/>
      <c r="DC41" s="717"/>
      <c r="DD41" s="688" t="s">
        <v>242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9842658</v>
      </c>
      <c r="CS42" s="680"/>
      <c r="CT42" s="680"/>
      <c r="CU42" s="680"/>
      <c r="CV42" s="680"/>
      <c r="CW42" s="680"/>
      <c r="CX42" s="680"/>
      <c r="CY42" s="681"/>
      <c r="CZ42" s="684">
        <v>16.3</v>
      </c>
      <c r="DA42" s="685"/>
      <c r="DB42" s="685"/>
      <c r="DC42" s="780"/>
      <c r="DD42" s="688">
        <v>3777461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373379</v>
      </c>
      <c r="CS43" s="715"/>
      <c r="CT43" s="715"/>
      <c r="CU43" s="715"/>
      <c r="CV43" s="715"/>
      <c r="CW43" s="715"/>
      <c r="CX43" s="715"/>
      <c r="CY43" s="716"/>
      <c r="CZ43" s="684">
        <v>0.6</v>
      </c>
      <c r="DA43" s="713"/>
      <c r="DB43" s="713"/>
      <c r="DC43" s="717"/>
      <c r="DD43" s="688">
        <v>373379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9842639</v>
      </c>
      <c r="CS44" s="680"/>
      <c r="CT44" s="680"/>
      <c r="CU44" s="680"/>
      <c r="CV44" s="680"/>
      <c r="CW44" s="680"/>
      <c r="CX44" s="680"/>
      <c r="CY44" s="681"/>
      <c r="CZ44" s="684">
        <v>16.3</v>
      </c>
      <c r="DA44" s="685"/>
      <c r="DB44" s="685"/>
      <c r="DC44" s="780"/>
      <c r="DD44" s="688">
        <v>3777455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2101855</v>
      </c>
      <c r="CS45" s="715"/>
      <c r="CT45" s="715"/>
      <c r="CU45" s="715"/>
      <c r="CV45" s="715"/>
      <c r="CW45" s="715"/>
      <c r="CX45" s="715"/>
      <c r="CY45" s="716"/>
      <c r="CZ45" s="684">
        <v>3.5</v>
      </c>
      <c r="DA45" s="713"/>
      <c r="DB45" s="713"/>
      <c r="DC45" s="717"/>
      <c r="DD45" s="688">
        <v>67614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7712335</v>
      </c>
      <c r="CS46" s="680"/>
      <c r="CT46" s="680"/>
      <c r="CU46" s="680"/>
      <c r="CV46" s="680"/>
      <c r="CW46" s="680"/>
      <c r="CX46" s="680"/>
      <c r="CY46" s="681"/>
      <c r="CZ46" s="684">
        <v>12.8</v>
      </c>
      <c r="DA46" s="685"/>
      <c r="DB46" s="685"/>
      <c r="DC46" s="780"/>
      <c r="DD46" s="688">
        <v>3691423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v>19</v>
      </c>
      <c r="CS47" s="715"/>
      <c r="CT47" s="715"/>
      <c r="CU47" s="715"/>
      <c r="CV47" s="715"/>
      <c r="CW47" s="715"/>
      <c r="CX47" s="715"/>
      <c r="CY47" s="716"/>
      <c r="CZ47" s="684">
        <v>0</v>
      </c>
      <c r="DA47" s="713"/>
      <c r="DB47" s="713"/>
      <c r="DC47" s="717"/>
      <c r="DD47" s="688">
        <v>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242</v>
      </c>
      <c r="CS48" s="680"/>
      <c r="CT48" s="680"/>
      <c r="CU48" s="680"/>
      <c r="CV48" s="680"/>
      <c r="CW48" s="680"/>
      <c r="CX48" s="680"/>
      <c r="CY48" s="681"/>
      <c r="CZ48" s="684" t="s">
        <v>242</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60376685</v>
      </c>
      <c r="CS49" s="749"/>
      <c r="CT49" s="749"/>
      <c r="CU49" s="749"/>
      <c r="CV49" s="749"/>
      <c r="CW49" s="749"/>
      <c r="CX49" s="749"/>
      <c r="CY49" s="781"/>
      <c r="CZ49" s="764">
        <v>100</v>
      </c>
      <c r="DA49" s="782"/>
      <c r="DB49" s="782"/>
      <c r="DC49" s="783"/>
      <c r="DD49" s="784">
        <v>41872210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G2RMkKVrwIRfKZbe8CYiDx7DYmCjnb4yLAx8O1Vji3qXHwVSmtQooZt61d/hJRiDgRZCHUhZbl0DMPV4ITAsw==" saltValue="WeAFGPkQvEgl4MGGWH9b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63490</v>
      </c>
      <c r="R7" s="815"/>
      <c r="S7" s="815"/>
      <c r="T7" s="815"/>
      <c r="U7" s="815"/>
      <c r="V7" s="815">
        <v>60445</v>
      </c>
      <c r="W7" s="815"/>
      <c r="X7" s="815"/>
      <c r="Y7" s="815"/>
      <c r="Z7" s="815"/>
      <c r="AA7" s="815">
        <v>3045</v>
      </c>
      <c r="AB7" s="815"/>
      <c r="AC7" s="815"/>
      <c r="AD7" s="815"/>
      <c r="AE7" s="816"/>
      <c r="AF7" s="817">
        <v>2461</v>
      </c>
      <c r="AG7" s="818"/>
      <c r="AH7" s="818"/>
      <c r="AI7" s="818"/>
      <c r="AJ7" s="819"/>
      <c r="AK7" s="854" t="s">
        <v>525</v>
      </c>
      <c r="AL7" s="855"/>
      <c r="AM7" s="855"/>
      <c r="AN7" s="855"/>
      <c r="AO7" s="855"/>
      <c r="AP7" s="855">
        <v>49423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601</v>
      </c>
      <c r="BT7" s="859"/>
      <c r="BU7" s="859"/>
      <c r="BV7" s="859"/>
      <c r="BW7" s="859"/>
      <c r="BX7" s="859"/>
      <c r="BY7" s="859"/>
      <c r="BZ7" s="859"/>
      <c r="CA7" s="859"/>
      <c r="CB7" s="859"/>
      <c r="CC7" s="859"/>
      <c r="CD7" s="859"/>
      <c r="CE7" s="859"/>
      <c r="CF7" s="859"/>
      <c r="CG7" s="860"/>
      <c r="CH7" s="851">
        <v>-1</v>
      </c>
      <c r="CI7" s="852"/>
      <c r="CJ7" s="852"/>
      <c r="CK7" s="852"/>
      <c r="CL7" s="853"/>
      <c r="CM7" s="851">
        <v>53</v>
      </c>
      <c r="CN7" s="852"/>
      <c r="CO7" s="852"/>
      <c r="CP7" s="852"/>
      <c r="CQ7" s="853"/>
      <c r="CR7" s="851">
        <v>0</v>
      </c>
      <c r="CS7" s="852"/>
      <c r="CT7" s="852"/>
      <c r="CU7" s="852"/>
      <c r="CV7" s="853"/>
      <c r="CW7" s="851" t="s">
        <v>525</v>
      </c>
      <c r="CX7" s="852"/>
      <c r="CY7" s="852"/>
      <c r="CZ7" s="852"/>
      <c r="DA7" s="853"/>
      <c r="DB7" s="851" t="s">
        <v>525</v>
      </c>
      <c r="DC7" s="852"/>
      <c r="DD7" s="852"/>
      <c r="DE7" s="852"/>
      <c r="DF7" s="853"/>
      <c r="DG7" s="851" t="s">
        <v>525</v>
      </c>
      <c r="DH7" s="852"/>
      <c r="DI7" s="852"/>
      <c r="DJ7" s="852"/>
      <c r="DK7" s="853"/>
      <c r="DL7" s="851" t="s">
        <v>525</v>
      </c>
      <c r="DM7" s="852"/>
      <c r="DN7" s="852"/>
      <c r="DO7" s="852"/>
      <c r="DP7" s="853"/>
      <c r="DQ7" s="851" t="s">
        <v>525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602</v>
      </c>
      <c r="BT8" s="849"/>
      <c r="BU8" s="849"/>
      <c r="BV8" s="849"/>
      <c r="BW8" s="849"/>
      <c r="BX8" s="849"/>
      <c r="BY8" s="849"/>
      <c r="BZ8" s="849"/>
      <c r="CA8" s="849"/>
      <c r="CB8" s="849"/>
      <c r="CC8" s="849"/>
      <c r="CD8" s="849"/>
      <c r="CE8" s="849"/>
      <c r="CF8" s="849"/>
      <c r="CG8" s="850"/>
      <c r="CH8" s="861">
        <v>-2</v>
      </c>
      <c r="CI8" s="862"/>
      <c r="CJ8" s="862"/>
      <c r="CK8" s="862"/>
      <c r="CL8" s="863"/>
      <c r="CM8" s="861">
        <v>351</v>
      </c>
      <c r="CN8" s="862"/>
      <c r="CO8" s="862"/>
      <c r="CP8" s="862"/>
      <c r="CQ8" s="863"/>
      <c r="CR8" s="861">
        <v>210</v>
      </c>
      <c r="CS8" s="862"/>
      <c r="CT8" s="862"/>
      <c r="CU8" s="862"/>
      <c r="CV8" s="863"/>
      <c r="CW8" s="861">
        <v>23</v>
      </c>
      <c r="CX8" s="862"/>
      <c r="CY8" s="862"/>
      <c r="CZ8" s="862"/>
      <c r="DA8" s="863"/>
      <c r="DB8" s="861" t="s">
        <v>525</v>
      </c>
      <c r="DC8" s="862"/>
      <c r="DD8" s="862"/>
      <c r="DE8" s="862"/>
      <c r="DF8" s="863"/>
      <c r="DG8" s="861" t="s">
        <v>525</v>
      </c>
      <c r="DH8" s="862"/>
      <c r="DI8" s="862"/>
      <c r="DJ8" s="862"/>
      <c r="DK8" s="863"/>
      <c r="DL8" s="861" t="s">
        <v>525</v>
      </c>
      <c r="DM8" s="862"/>
      <c r="DN8" s="862"/>
      <c r="DO8" s="862"/>
      <c r="DP8" s="863"/>
      <c r="DQ8" s="861" t="s">
        <v>525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603</v>
      </c>
      <c r="BT9" s="849"/>
      <c r="BU9" s="849"/>
      <c r="BV9" s="849"/>
      <c r="BW9" s="849"/>
      <c r="BX9" s="849"/>
      <c r="BY9" s="849"/>
      <c r="BZ9" s="849"/>
      <c r="CA9" s="849"/>
      <c r="CB9" s="849"/>
      <c r="CC9" s="849"/>
      <c r="CD9" s="849"/>
      <c r="CE9" s="849"/>
      <c r="CF9" s="849"/>
      <c r="CG9" s="850"/>
      <c r="CH9" s="861">
        <v>2</v>
      </c>
      <c r="CI9" s="862"/>
      <c r="CJ9" s="862"/>
      <c r="CK9" s="862"/>
      <c r="CL9" s="863"/>
      <c r="CM9" s="861">
        <v>146</v>
      </c>
      <c r="CN9" s="862"/>
      <c r="CO9" s="862"/>
      <c r="CP9" s="862"/>
      <c r="CQ9" s="863"/>
      <c r="CR9" s="861">
        <v>10</v>
      </c>
      <c r="CS9" s="862"/>
      <c r="CT9" s="862"/>
      <c r="CU9" s="862"/>
      <c r="CV9" s="863"/>
      <c r="CW9" s="861" t="s">
        <v>525</v>
      </c>
      <c r="CX9" s="862"/>
      <c r="CY9" s="862"/>
      <c r="CZ9" s="862"/>
      <c r="DA9" s="863"/>
      <c r="DB9" s="861">
        <v>1398</v>
      </c>
      <c r="DC9" s="862"/>
      <c r="DD9" s="862"/>
      <c r="DE9" s="862"/>
      <c r="DF9" s="863"/>
      <c r="DG9" s="861">
        <v>215</v>
      </c>
      <c r="DH9" s="862"/>
      <c r="DI9" s="862"/>
      <c r="DJ9" s="862"/>
      <c r="DK9" s="863"/>
      <c r="DL9" s="861" t="s">
        <v>525</v>
      </c>
      <c r="DM9" s="862"/>
      <c r="DN9" s="862"/>
      <c r="DO9" s="862"/>
      <c r="DP9" s="863"/>
      <c r="DQ9" s="861" t="s">
        <v>525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604</v>
      </c>
      <c r="BT10" s="849"/>
      <c r="BU10" s="849"/>
      <c r="BV10" s="849"/>
      <c r="BW10" s="849"/>
      <c r="BX10" s="849"/>
      <c r="BY10" s="849"/>
      <c r="BZ10" s="849"/>
      <c r="CA10" s="849"/>
      <c r="CB10" s="849"/>
      <c r="CC10" s="849"/>
      <c r="CD10" s="849"/>
      <c r="CE10" s="849"/>
      <c r="CF10" s="849"/>
      <c r="CG10" s="850"/>
      <c r="CH10" s="861">
        <v>6</v>
      </c>
      <c r="CI10" s="862"/>
      <c r="CJ10" s="862"/>
      <c r="CK10" s="862"/>
      <c r="CL10" s="863"/>
      <c r="CM10" s="861">
        <v>106</v>
      </c>
      <c r="CN10" s="862"/>
      <c r="CO10" s="862"/>
      <c r="CP10" s="862"/>
      <c r="CQ10" s="863"/>
      <c r="CR10" s="861">
        <v>6</v>
      </c>
      <c r="CS10" s="862"/>
      <c r="CT10" s="862"/>
      <c r="CU10" s="862"/>
      <c r="CV10" s="863"/>
      <c r="CW10" s="861" t="s">
        <v>525</v>
      </c>
      <c r="CX10" s="862"/>
      <c r="CY10" s="862"/>
      <c r="CZ10" s="862"/>
      <c r="DA10" s="863"/>
      <c r="DB10" s="861" t="s">
        <v>525</v>
      </c>
      <c r="DC10" s="862"/>
      <c r="DD10" s="862"/>
      <c r="DE10" s="862"/>
      <c r="DF10" s="863"/>
      <c r="DG10" s="861" t="s">
        <v>525</v>
      </c>
      <c r="DH10" s="862"/>
      <c r="DI10" s="862"/>
      <c r="DJ10" s="862"/>
      <c r="DK10" s="863"/>
      <c r="DL10" s="861" t="s">
        <v>525</v>
      </c>
      <c r="DM10" s="862"/>
      <c r="DN10" s="862"/>
      <c r="DO10" s="862"/>
      <c r="DP10" s="863"/>
      <c r="DQ10" s="861" t="s">
        <v>525</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605</v>
      </c>
      <c r="BT11" s="849"/>
      <c r="BU11" s="849"/>
      <c r="BV11" s="849"/>
      <c r="BW11" s="849"/>
      <c r="BX11" s="849"/>
      <c r="BY11" s="849"/>
      <c r="BZ11" s="849"/>
      <c r="CA11" s="849"/>
      <c r="CB11" s="849"/>
      <c r="CC11" s="849"/>
      <c r="CD11" s="849"/>
      <c r="CE11" s="849"/>
      <c r="CF11" s="849"/>
      <c r="CG11" s="850"/>
      <c r="CH11" s="861">
        <v>19</v>
      </c>
      <c r="CI11" s="862"/>
      <c r="CJ11" s="862"/>
      <c r="CK11" s="862"/>
      <c r="CL11" s="863"/>
      <c r="CM11" s="861">
        <v>166</v>
      </c>
      <c r="CN11" s="862"/>
      <c r="CO11" s="862"/>
      <c r="CP11" s="862"/>
      <c r="CQ11" s="863"/>
      <c r="CR11" s="861">
        <v>3</v>
      </c>
      <c r="CS11" s="862"/>
      <c r="CT11" s="862"/>
      <c r="CU11" s="862"/>
      <c r="CV11" s="863"/>
      <c r="CW11" s="861" t="s">
        <v>525</v>
      </c>
      <c r="CX11" s="862"/>
      <c r="CY11" s="862"/>
      <c r="CZ11" s="862"/>
      <c r="DA11" s="863"/>
      <c r="DB11" s="861" t="s">
        <v>525</v>
      </c>
      <c r="DC11" s="862"/>
      <c r="DD11" s="862"/>
      <c r="DE11" s="862"/>
      <c r="DF11" s="863"/>
      <c r="DG11" s="861" t="s">
        <v>525</v>
      </c>
      <c r="DH11" s="862"/>
      <c r="DI11" s="862"/>
      <c r="DJ11" s="862"/>
      <c r="DK11" s="863"/>
      <c r="DL11" s="861" t="s">
        <v>525</v>
      </c>
      <c r="DM11" s="862"/>
      <c r="DN11" s="862"/>
      <c r="DO11" s="862"/>
      <c r="DP11" s="863"/>
      <c r="DQ11" s="861" t="s">
        <v>525</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606</v>
      </c>
      <c r="BT12" s="849"/>
      <c r="BU12" s="849"/>
      <c r="BV12" s="849"/>
      <c r="BW12" s="849"/>
      <c r="BX12" s="849"/>
      <c r="BY12" s="849"/>
      <c r="BZ12" s="849"/>
      <c r="CA12" s="849"/>
      <c r="CB12" s="849"/>
      <c r="CC12" s="849"/>
      <c r="CD12" s="849"/>
      <c r="CE12" s="849"/>
      <c r="CF12" s="849"/>
      <c r="CG12" s="850"/>
      <c r="CH12" s="861">
        <v>-210</v>
      </c>
      <c r="CI12" s="862"/>
      <c r="CJ12" s="862"/>
      <c r="CK12" s="862"/>
      <c r="CL12" s="863"/>
      <c r="CM12" s="861">
        <v>1267</v>
      </c>
      <c r="CN12" s="862"/>
      <c r="CO12" s="862"/>
      <c r="CP12" s="862"/>
      <c r="CQ12" s="863"/>
      <c r="CR12" s="861">
        <v>50</v>
      </c>
      <c r="CS12" s="862"/>
      <c r="CT12" s="862"/>
      <c r="CU12" s="862"/>
      <c r="CV12" s="863"/>
      <c r="CW12" s="861">
        <v>60</v>
      </c>
      <c r="CX12" s="862"/>
      <c r="CY12" s="862"/>
      <c r="CZ12" s="862"/>
      <c r="DA12" s="863"/>
      <c r="DB12" s="861" t="s">
        <v>525</v>
      </c>
      <c r="DC12" s="862"/>
      <c r="DD12" s="862"/>
      <c r="DE12" s="862"/>
      <c r="DF12" s="863"/>
      <c r="DG12" s="861" t="s">
        <v>525</v>
      </c>
      <c r="DH12" s="862"/>
      <c r="DI12" s="862"/>
      <c r="DJ12" s="862"/>
      <c r="DK12" s="863"/>
      <c r="DL12" s="861" t="s">
        <v>525</v>
      </c>
      <c r="DM12" s="862"/>
      <c r="DN12" s="862"/>
      <c r="DO12" s="862"/>
      <c r="DP12" s="863"/>
      <c r="DQ12" s="861" t="s">
        <v>525</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607</v>
      </c>
      <c r="BT13" s="849"/>
      <c r="BU13" s="849"/>
      <c r="BV13" s="849"/>
      <c r="BW13" s="849"/>
      <c r="BX13" s="849"/>
      <c r="BY13" s="849"/>
      <c r="BZ13" s="849"/>
      <c r="CA13" s="849"/>
      <c r="CB13" s="849"/>
      <c r="CC13" s="849"/>
      <c r="CD13" s="849"/>
      <c r="CE13" s="849"/>
      <c r="CF13" s="849"/>
      <c r="CG13" s="850"/>
      <c r="CH13" s="861">
        <v>67</v>
      </c>
      <c r="CI13" s="862"/>
      <c r="CJ13" s="862"/>
      <c r="CK13" s="862"/>
      <c r="CL13" s="863"/>
      <c r="CM13" s="861">
        <v>76</v>
      </c>
      <c r="CN13" s="862"/>
      <c r="CO13" s="862"/>
      <c r="CP13" s="862"/>
      <c r="CQ13" s="863"/>
      <c r="CR13" s="861">
        <v>4</v>
      </c>
      <c r="CS13" s="862"/>
      <c r="CT13" s="862"/>
      <c r="CU13" s="862"/>
      <c r="CV13" s="863"/>
      <c r="CW13" s="861" t="s">
        <v>525</v>
      </c>
      <c r="CX13" s="862"/>
      <c r="CY13" s="862"/>
      <c r="CZ13" s="862"/>
      <c r="DA13" s="863"/>
      <c r="DB13" s="861" t="s">
        <v>525</v>
      </c>
      <c r="DC13" s="862"/>
      <c r="DD13" s="862"/>
      <c r="DE13" s="862"/>
      <c r="DF13" s="863"/>
      <c r="DG13" s="861" t="s">
        <v>525</v>
      </c>
      <c r="DH13" s="862"/>
      <c r="DI13" s="862"/>
      <c r="DJ13" s="862"/>
      <c r="DK13" s="863"/>
      <c r="DL13" s="861" t="s">
        <v>525</v>
      </c>
      <c r="DM13" s="862"/>
      <c r="DN13" s="862"/>
      <c r="DO13" s="862"/>
      <c r="DP13" s="863"/>
      <c r="DQ13" s="861" t="s">
        <v>525</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611</v>
      </c>
      <c r="BT14" s="849"/>
      <c r="BU14" s="849"/>
      <c r="BV14" s="849"/>
      <c r="BW14" s="849"/>
      <c r="BX14" s="849"/>
      <c r="BY14" s="849"/>
      <c r="BZ14" s="849"/>
      <c r="CA14" s="849"/>
      <c r="CB14" s="849"/>
      <c r="CC14" s="849"/>
      <c r="CD14" s="849"/>
      <c r="CE14" s="849"/>
      <c r="CF14" s="849"/>
      <c r="CG14" s="850"/>
      <c r="CH14" s="861">
        <v>0</v>
      </c>
      <c r="CI14" s="862"/>
      <c r="CJ14" s="862"/>
      <c r="CK14" s="862"/>
      <c r="CL14" s="863"/>
      <c r="CM14" s="861">
        <v>0</v>
      </c>
      <c r="CN14" s="862"/>
      <c r="CO14" s="862"/>
      <c r="CP14" s="862"/>
      <c r="CQ14" s="863"/>
      <c r="CR14" s="861">
        <v>20</v>
      </c>
      <c r="CS14" s="862"/>
      <c r="CT14" s="862"/>
      <c r="CU14" s="862"/>
      <c r="CV14" s="863"/>
      <c r="CW14" s="861" t="s">
        <v>525</v>
      </c>
      <c r="CX14" s="862"/>
      <c r="CY14" s="862"/>
      <c r="CZ14" s="862"/>
      <c r="DA14" s="863"/>
      <c r="DB14" s="861" t="s">
        <v>525</v>
      </c>
      <c r="DC14" s="862"/>
      <c r="DD14" s="862"/>
      <c r="DE14" s="862"/>
      <c r="DF14" s="863"/>
      <c r="DG14" s="861" t="s">
        <v>525</v>
      </c>
      <c r="DH14" s="862"/>
      <c r="DI14" s="862"/>
      <c r="DJ14" s="862"/>
      <c r="DK14" s="863"/>
      <c r="DL14" s="861" t="s">
        <v>525</v>
      </c>
      <c r="DM14" s="862"/>
      <c r="DN14" s="862"/>
      <c r="DO14" s="862"/>
      <c r="DP14" s="863"/>
      <c r="DQ14" s="861" t="s">
        <v>525</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63490</v>
      </c>
      <c r="R23" s="874"/>
      <c r="S23" s="874"/>
      <c r="T23" s="874"/>
      <c r="U23" s="874"/>
      <c r="V23" s="874">
        <v>60445</v>
      </c>
      <c r="W23" s="874"/>
      <c r="X23" s="874"/>
      <c r="Y23" s="874"/>
      <c r="Z23" s="874"/>
      <c r="AA23" s="874">
        <v>3045</v>
      </c>
      <c r="AB23" s="874"/>
      <c r="AC23" s="874"/>
      <c r="AD23" s="874"/>
      <c r="AE23" s="875"/>
      <c r="AF23" s="876">
        <v>2461</v>
      </c>
      <c r="AG23" s="874"/>
      <c r="AH23" s="874"/>
      <c r="AI23" s="874"/>
      <c r="AJ23" s="877"/>
      <c r="AK23" s="878"/>
      <c r="AL23" s="879"/>
      <c r="AM23" s="879"/>
      <c r="AN23" s="879"/>
      <c r="AO23" s="879"/>
      <c r="AP23" s="874">
        <v>49423</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13164</v>
      </c>
      <c r="R28" s="903"/>
      <c r="S28" s="903"/>
      <c r="T28" s="903"/>
      <c r="U28" s="903"/>
      <c r="V28" s="903">
        <v>12914</v>
      </c>
      <c r="W28" s="903"/>
      <c r="X28" s="903"/>
      <c r="Y28" s="903"/>
      <c r="Z28" s="903"/>
      <c r="AA28" s="903">
        <v>250</v>
      </c>
      <c r="AB28" s="903"/>
      <c r="AC28" s="903"/>
      <c r="AD28" s="903"/>
      <c r="AE28" s="904"/>
      <c r="AF28" s="905">
        <v>250</v>
      </c>
      <c r="AG28" s="903"/>
      <c r="AH28" s="903"/>
      <c r="AI28" s="903"/>
      <c r="AJ28" s="906"/>
      <c r="AK28" s="907">
        <v>970</v>
      </c>
      <c r="AL28" s="898"/>
      <c r="AM28" s="898"/>
      <c r="AN28" s="898"/>
      <c r="AO28" s="898"/>
      <c r="AP28" s="898" t="s">
        <v>525</v>
      </c>
      <c r="AQ28" s="898"/>
      <c r="AR28" s="898"/>
      <c r="AS28" s="898"/>
      <c r="AT28" s="898"/>
      <c r="AU28" s="898" t="s">
        <v>525</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109</v>
      </c>
      <c r="R29" s="839"/>
      <c r="S29" s="839"/>
      <c r="T29" s="839"/>
      <c r="U29" s="839"/>
      <c r="V29" s="839">
        <v>101</v>
      </c>
      <c r="W29" s="839"/>
      <c r="X29" s="839"/>
      <c r="Y29" s="839"/>
      <c r="Z29" s="839"/>
      <c r="AA29" s="839">
        <v>8</v>
      </c>
      <c r="AB29" s="839"/>
      <c r="AC29" s="839"/>
      <c r="AD29" s="839"/>
      <c r="AE29" s="840"/>
      <c r="AF29" s="841">
        <v>8</v>
      </c>
      <c r="AG29" s="842"/>
      <c r="AH29" s="842"/>
      <c r="AI29" s="842"/>
      <c r="AJ29" s="843"/>
      <c r="AK29" s="910">
        <v>36</v>
      </c>
      <c r="AL29" s="911"/>
      <c r="AM29" s="911"/>
      <c r="AN29" s="911"/>
      <c r="AO29" s="911"/>
      <c r="AP29" s="912" t="s">
        <v>525</v>
      </c>
      <c r="AQ29" s="913"/>
      <c r="AR29" s="913"/>
      <c r="AS29" s="913"/>
      <c r="AT29" s="910"/>
      <c r="AU29" s="912" t="s">
        <v>525</v>
      </c>
      <c r="AV29" s="913"/>
      <c r="AW29" s="913"/>
      <c r="AX29" s="913"/>
      <c r="AY29" s="910"/>
      <c r="AZ29" s="914"/>
      <c r="BA29" s="914"/>
      <c r="BB29" s="914"/>
      <c r="BC29" s="914"/>
      <c r="BD29" s="914"/>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7093</v>
      </c>
      <c r="R30" s="839"/>
      <c r="S30" s="839"/>
      <c r="T30" s="839"/>
      <c r="U30" s="839"/>
      <c r="V30" s="839">
        <v>6899</v>
      </c>
      <c r="W30" s="839"/>
      <c r="X30" s="839"/>
      <c r="Y30" s="839"/>
      <c r="Z30" s="839"/>
      <c r="AA30" s="839">
        <v>194</v>
      </c>
      <c r="AB30" s="839"/>
      <c r="AC30" s="839"/>
      <c r="AD30" s="839"/>
      <c r="AE30" s="840"/>
      <c r="AF30" s="841">
        <v>194</v>
      </c>
      <c r="AG30" s="842"/>
      <c r="AH30" s="842"/>
      <c r="AI30" s="842"/>
      <c r="AJ30" s="843"/>
      <c r="AK30" s="910">
        <v>945</v>
      </c>
      <c r="AL30" s="911"/>
      <c r="AM30" s="911"/>
      <c r="AN30" s="911"/>
      <c r="AO30" s="911"/>
      <c r="AP30" s="912" t="s">
        <v>525</v>
      </c>
      <c r="AQ30" s="913"/>
      <c r="AR30" s="913"/>
      <c r="AS30" s="913"/>
      <c r="AT30" s="910"/>
      <c r="AU30" s="912" t="s">
        <v>525</v>
      </c>
      <c r="AV30" s="913"/>
      <c r="AW30" s="913"/>
      <c r="AX30" s="913"/>
      <c r="AY30" s="910"/>
      <c r="AZ30" s="914"/>
      <c r="BA30" s="914"/>
      <c r="BB30" s="914"/>
      <c r="BC30" s="914"/>
      <c r="BD30" s="914"/>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1095</v>
      </c>
      <c r="R31" s="839"/>
      <c r="S31" s="839"/>
      <c r="T31" s="839"/>
      <c r="U31" s="839"/>
      <c r="V31" s="839">
        <v>1077</v>
      </c>
      <c r="W31" s="839"/>
      <c r="X31" s="839"/>
      <c r="Y31" s="839"/>
      <c r="Z31" s="839"/>
      <c r="AA31" s="839">
        <v>18</v>
      </c>
      <c r="AB31" s="839"/>
      <c r="AC31" s="839"/>
      <c r="AD31" s="839"/>
      <c r="AE31" s="840"/>
      <c r="AF31" s="841">
        <v>18</v>
      </c>
      <c r="AG31" s="842"/>
      <c r="AH31" s="842"/>
      <c r="AI31" s="842"/>
      <c r="AJ31" s="843"/>
      <c r="AK31" s="910">
        <v>206</v>
      </c>
      <c r="AL31" s="911"/>
      <c r="AM31" s="911"/>
      <c r="AN31" s="911"/>
      <c r="AO31" s="911"/>
      <c r="AP31" s="912" t="s">
        <v>525</v>
      </c>
      <c r="AQ31" s="913"/>
      <c r="AR31" s="913"/>
      <c r="AS31" s="913"/>
      <c r="AT31" s="910"/>
      <c r="AU31" s="912" t="s">
        <v>525</v>
      </c>
      <c r="AV31" s="913"/>
      <c r="AW31" s="913"/>
      <c r="AX31" s="913"/>
      <c r="AY31" s="910"/>
      <c r="AZ31" s="914"/>
      <c r="BA31" s="914"/>
      <c r="BB31" s="914"/>
      <c r="BC31" s="914"/>
      <c r="BD31" s="914"/>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1911</v>
      </c>
      <c r="R32" s="839"/>
      <c r="S32" s="839"/>
      <c r="T32" s="839"/>
      <c r="U32" s="839"/>
      <c r="V32" s="839">
        <v>1778</v>
      </c>
      <c r="W32" s="839"/>
      <c r="X32" s="839"/>
      <c r="Y32" s="839"/>
      <c r="Z32" s="839"/>
      <c r="AA32" s="839">
        <v>133</v>
      </c>
      <c r="AB32" s="839"/>
      <c r="AC32" s="839"/>
      <c r="AD32" s="839"/>
      <c r="AE32" s="840"/>
      <c r="AF32" s="841">
        <v>2688</v>
      </c>
      <c r="AG32" s="842"/>
      <c r="AH32" s="842"/>
      <c r="AI32" s="842"/>
      <c r="AJ32" s="843"/>
      <c r="AK32" s="910">
        <v>136</v>
      </c>
      <c r="AL32" s="911"/>
      <c r="AM32" s="911"/>
      <c r="AN32" s="911"/>
      <c r="AO32" s="911"/>
      <c r="AP32" s="911">
        <v>8382</v>
      </c>
      <c r="AQ32" s="911"/>
      <c r="AR32" s="911"/>
      <c r="AS32" s="911"/>
      <c r="AT32" s="911"/>
      <c r="AU32" s="911">
        <v>344</v>
      </c>
      <c r="AV32" s="911"/>
      <c r="AW32" s="911"/>
      <c r="AX32" s="911"/>
      <c r="AY32" s="911"/>
      <c r="AZ32" s="914" t="s">
        <v>525</v>
      </c>
      <c r="BA32" s="914"/>
      <c r="BB32" s="914"/>
      <c r="BC32" s="914"/>
      <c r="BD32" s="914"/>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342</v>
      </c>
      <c r="R33" s="839"/>
      <c r="S33" s="839"/>
      <c r="T33" s="839"/>
      <c r="U33" s="839"/>
      <c r="V33" s="839">
        <v>342</v>
      </c>
      <c r="W33" s="839"/>
      <c r="X33" s="839"/>
      <c r="Y33" s="839"/>
      <c r="Z33" s="839"/>
      <c r="AA33" s="839" t="s">
        <v>525</v>
      </c>
      <c r="AB33" s="839"/>
      <c r="AC33" s="839"/>
      <c r="AD33" s="839"/>
      <c r="AE33" s="840"/>
      <c r="AF33" s="841">
        <v>340</v>
      </c>
      <c r="AG33" s="842"/>
      <c r="AH33" s="842"/>
      <c r="AI33" s="842"/>
      <c r="AJ33" s="843"/>
      <c r="AK33" s="910">
        <v>228</v>
      </c>
      <c r="AL33" s="911"/>
      <c r="AM33" s="911"/>
      <c r="AN33" s="911"/>
      <c r="AO33" s="911"/>
      <c r="AP33" s="911">
        <v>1952</v>
      </c>
      <c r="AQ33" s="911"/>
      <c r="AR33" s="911"/>
      <c r="AS33" s="911"/>
      <c r="AT33" s="911"/>
      <c r="AU33" s="911">
        <v>1616</v>
      </c>
      <c r="AV33" s="911"/>
      <c r="AW33" s="911"/>
      <c r="AX33" s="911"/>
      <c r="AY33" s="911"/>
      <c r="AZ33" s="914" t="s">
        <v>525</v>
      </c>
      <c r="BA33" s="914"/>
      <c r="BB33" s="914"/>
      <c r="BC33" s="914"/>
      <c r="BD33" s="914"/>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543</v>
      </c>
      <c r="R34" s="839"/>
      <c r="S34" s="839"/>
      <c r="T34" s="839"/>
      <c r="U34" s="839"/>
      <c r="V34" s="839">
        <v>502</v>
      </c>
      <c r="W34" s="839"/>
      <c r="X34" s="839"/>
      <c r="Y34" s="839"/>
      <c r="Z34" s="839"/>
      <c r="AA34" s="839">
        <v>40</v>
      </c>
      <c r="AB34" s="839"/>
      <c r="AC34" s="839"/>
      <c r="AD34" s="839"/>
      <c r="AE34" s="840"/>
      <c r="AF34" s="841">
        <v>8</v>
      </c>
      <c r="AG34" s="842"/>
      <c r="AH34" s="842"/>
      <c r="AI34" s="842"/>
      <c r="AJ34" s="843"/>
      <c r="AK34" s="910">
        <v>161</v>
      </c>
      <c r="AL34" s="911"/>
      <c r="AM34" s="911"/>
      <c r="AN34" s="911"/>
      <c r="AO34" s="911"/>
      <c r="AP34" s="911">
        <v>630</v>
      </c>
      <c r="AQ34" s="911"/>
      <c r="AR34" s="911"/>
      <c r="AS34" s="911"/>
      <c r="AT34" s="911"/>
      <c r="AU34" s="911">
        <v>340</v>
      </c>
      <c r="AV34" s="911"/>
      <c r="AW34" s="911"/>
      <c r="AX34" s="911"/>
      <c r="AY34" s="911"/>
      <c r="AZ34" s="914" t="s">
        <v>525</v>
      </c>
      <c r="BA34" s="914"/>
      <c r="BB34" s="914"/>
      <c r="BC34" s="914"/>
      <c r="BD34" s="914"/>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412</v>
      </c>
      <c r="C35" s="836"/>
      <c r="D35" s="836"/>
      <c r="E35" s="836"/>
      <c r="F35" s="836"/>
      <c r="G35" s="836"/>
      <c r="H35" s="836"/>
      <c r="I35" s="836"/>
      <c r="J35" s="836"/>
      <c r="K35" s="836"/>
      <c r="L35" s="836"/>
      <c r="M35" s="836"/>
      <c r="N35" s="836"/>
      <c r="O35" s="836"/>
      <c r="P35" s="837"/>
      <c r="Q35" s="838">
        <v>2004</v>
      </c>
      <c r="R35" s="839"/>
      <c r="S35" s="839"/>
      <c r="T35" s="839"/>
      <c r="U35" s="839"/>
      <c r="V35" s="839">
        <v>1243</v>
      </c>
      <c r="W35" s="839"/>
      <c r="X35" s="839"/>
      <c r="Y35" s="839"/>
      <c r="Z35" s="839"/>
      <c r="AA35" s="839">
        <v>761</v>
      </c>
      <c r="AB35" s="839"/>
      <c r="AC35" s="839"/>
      <c r="AD35" s="839"/>
      <c r="AE35" s="840"/>
      <c r="AF35" s="841">
        <v>723</v>
      </c>
      <c r="AG35" s="842"/>
      <c r="AH35" s="842"/>
      <c r="AI35" s="842"/>
      <c r="AJ35" s="843"/>
      <c r="AK35" s="910">
        <v>549</v>
      </c>
      <c r="AL35" s="911"/>
      <c r="AM35" s="911"/>
      <c r="AN35" s="911"/>
      <c r="AO35" s="911"/>
      <c r="AP35" s="911">
        <v>4969</v>
      </c>
      <c r="AQ35" s="911"/>
      <c r="AR35" s="911"/>
      <c r="AS35" s="911"/>
      <c r="AT35" s="911"/>
      <c r="AU35" s="911">
        <v>3632</v>
      </c>
      <c r="AV35" s="911"/>
      <c r="AW35" s="911"/>
      <c r="AX35" s="911"/>
      <c r="AY35" s="911"/>
      <c r="AZ35" s="914" t="s">
        <v>525</v>
      </c>
      <c r="BA35" s="914"/>
      <c r="BB35" s="914"/>
      <c r="BC35" s="914"/>
      <c r="BD35" s="914"/>
      <c r="BE35" s="908" t="s">
        <v>413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179</v>
      </c>
      <c r="R36" s="839"/>
      <c r="S36" s="839"/>
      <c r="T36" s="839"/>
      <c r="U36" s="839"/>
      <c r="V36" s="839">
        <v>175</v>
      </c>
      <c r="W36" s="839"/>
      <c r="X36" s="839"/>
      <c r="Y36" s="839"/>
      <c r="Z36" s="839"/>
      <c r="AA36" s="839">
        <v>4</v>
      </c>
      <c r="AB36" s="839"/>
      <c r="AC36" s="839"/>
      <c r="AD36" s="839"/>
      <c r="AE36" s="840"/>
      <c r="AF36" s="841">
        <v>4</v>
      </c>
      <c r="AG36" s="842"/>
      <c r="AH36" s="842"/>
      <c r="AI36" s="842"/>
      <c r="AJ36" s="843"/>
      <c r="AK36" s="910">
        <v>140</v>
      </c>
      <c r="AL36" s="911"/>
      <c r="AM36" s="911"/>
      <c r="AN36" s="911"/>
      <c r="AO36" s="911"/>
      <c r="AP36" s="911">
        <v>1090</v>
      </c>
      <c r="AQ36" s="911"/>
      <c r="AR36" s="911"/>
      <c r="AS36" s="911"/>
      <c r="AT36" s="911"/>
      <c r="AU36" s="911">
        <v>952</v>
      </c>
      <c r="AV36" s="911"/>
      <c r="AW36" s="911"/>
      <c r="AX36" s="911"/>
      <c r="AY36" s="911"/>
      <c r="AZ36" s="914" t="s">
        <v>525</v>
      </c>
      <c r="BA36" s="914"/>
      <c r="BB36" s="914"/>
      <c r="BC36" s="914"/>
      <c r="BD36" s="914"/>
      <c r="BE36" s="908" t="s">
        <v>413</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4"/>
      <c r="BA37" s="914"/>
      <c r="BB37" s="914"/>
      <c r="BC37" s="914"/>
      <c r="BD37" s="914"/>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4"/>
      <c r="BA38" s="914"/>
      <c r="BB38" s="914"/>
      <c r="BC38" s="914"/>
      <c r="BD38" s="914"/>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4"/>
      <c r="BA39" s="914"/>
      <c r="BB39" s="914"/>
      <c r="BC39" s="914"/>
      <c r="BD39" s="914"/>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4"/>
      <c r="BA40" s="914"/>
      <c r="BB40" s="914"/>
      <c r="BC40" s="914"/>
      <c r="BD40" s="914"/>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4"/>
      <c r="BA41" s="914"/>
      <c r="BB41" s="914"/>
      <c r="BC41" s="914"/>
      <c r="BD41" s="914"/>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4"/>
      <c r="BA42" s="914"/>
      <c r="BB42" s="914"/>
      <c r="BC42" s="914"/>
      <c r="BD42" s="914"/>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4"/>
      <c r="BA43" s="914"/>
      <c r="BB43" s="914"/>
      <c r="BC43" s="914"/>
      <c r="BD43" s="914"/>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4"/>
      <c r="BA44" s="914"/>
      <c r="BB44" s="914"/>
      <c r="BC44" s="914"/>
      <c r="BD44" s="914"/>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4"/>
      <c r="BA45" s="914"/>
      <c r="BB45" s="914"/>
      <c r="BC45" s="914"/>
      <c r="BD45" s="914"/>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4"/>
      <c r="BA46" s="914"/>
      <c r="BB46" s="914"/>
      <c r="BC46" s="914"/>
      <c r="BD46" s="914"/>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4"/>
      <c r="BA47" s="914"/>
      <c r="BB47" s="914"/>
      <c r="BC47" s="914"/>
      <c r="BD47" s="914"/>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4"/>
      <c r="BA48" s="914"/>
      <c r="BB48" s="914"/>
      <c r="BC48" s="914"/>
      <c r="BD48" s="914"/>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4"/>
      <c r="BA49" s="914"/>
      <c r="BB49" s="914"/>
      <c r="BC49" s="914"/>
      <c r="BD49" s="914"/>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8"/>
      <c r="BF62" s="908"/>
      <c r="BG62" s="908"/>
      <c r="BH62" s="908"/>
      <c r="BI62" s="909"/>
      <c r="BJ62" s="927"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416</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4234</v>
      </c>
      <c r="AG63" s="924"/>
      <c r="AH63" s="924"/>
      <c r="AI63" s="924"/>
      <c r="AJ63" s="925"/>
      <c r="AK63" s="926"/>
      <c r="AL63" s="921"/>
      <c r="AM63" s="921"/>
      <c r="AN63" s="921"/>
      <c r="AO63" s="921"/>
      <c r="AP63" s="924">
        <v>17023</v>
      </c>
      <c r="AQ63" s="924"/>
      <c r="AR63" s="924"/>
      <c r="AS63" s="924"/>
      <c r="AT63" s="924"/>
      <c r="AU63" s="924">
        <v>6884</v>
      </c>
      <c r="AV63" s="924"/>
      <c r="AW63" s="924"/>
      <c r="AX63" s="924"/>
      <c r="AY63" s="924"/>
      <c r="AZ63" s="928"/>
      <c r="BA63" s="928"/>
      <c r="BB63" s="928"/>
      <c r="BC63" s="928"/>
      <c r="BD63" s="928"/>
      <c r="BE63" s="929"/>
      <c r="BF63" s="929"/>
      <c r="BG63" s="929"/>
      <c r="BH63" s="929"/>
      <c r="BI63" s="930"/>
      <c r="BJ63" s="931" t="s">
        <v>417</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419</v>
      </c>
      <c r="B66" s="821"/>
      <c r="C66" s="821"/>
      <c r="D66" s="821"/>
      <c r="E66" s="821"/>
      <c r="F66" s="821"/>
      <c r="G66" s="821"/>
      <c r="H66" s="821"/>
      <c r="I66" s="821"/>
      <c r="J66" s="821"/>
      <c r="K66" s="821"/>
      <c r="L66" s="821"/>
      <c r="M66" s="821"/>
      <c r="N66" s="821"/>
      <c r="O66" s="821"/>
      <c r="P66" s="822"/>
      <c r="Q66" s="797" t="s">
        <v>420</v>
      </c>
      <c r="R66" s="798"/>
      <c r="S66" s="798"/>
      <c r="T66" s="798"/>
      <c r="U66" s="799"/>
      <c r="V66" s="797" t="s">
        <v>421</v>
      </c>
      <c r="W66" s="798"/>
      <c r="X66" s="798"/>
      <c r="Y66" s="798"/>
      <c r="Z66" s="799"/>
      <c r="AA66" s="797" t="s">
        <v>422</v>
      </c>
      <c r="AB66" s="798"/>
      <c r="AC66" s="798"/>
      <c r="AD66" s="798"/>
      <c r="AE66" s="799"/>
      <c r="AF66" s="934" t="s">
        <v>423</v>
      </c>
      <c r="AG66" s="893"/>
      <c r="AH66" s="893"/>
      <c r="AI66" s="893"/>
      <c r="AJ66" s="935"/>
      <c r="AK66" s="797" t="s">
        <v>424</v>
      </c>
      <c r="AL66" s="821"/>
      <c r="AM66" s="821"/>
      <c r="AN66" s="821"/>
      <c r="AO66" s="822"/>
      <c r="AP66" s="797" t="s">
        <v>425</v>
      </c>
      <c r="AQ66" s="798"/>
      <c r="AR66" s="798"/>
      <c r="AS66" s="798"/>
      <c r="AT66" s="799"/>
      <c r="AU66" s="797" t="s">
        <v>426</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592</v>
      </c>
      <c r="C68" s="952"/>
      <c r="D68" s="952"/>
      <c r="E68" s="952"/>
      <c r="F68" s="952"/>
      <c r="G68" s="952"/>
      <c r="H68" s="952"/>
      <c r="I68" s="952"/>
      <c r="J68" s="952"/>
      <c r="K68" s="952"/>
      <c r="L68" s="952"/>
      <c r="M68" s="952"/>
      <c r="N68" s="952"/>
      <c r="O68" s="952"/>
      <c r="P68" s="953"/>
      <c r="Q68" s="954">
        <v>24333</v>
      </c>
      <c r="R68" s="948"/>
      <c r="S68" s="948"/>
      <c r="T68" s="948"/>
      <c r="U68" s="948"/>
      <c r="V68" s="948">
        <v>23280</v>
      </c>
      <c r="W68" s="948"/>
      <c r="X68" s="948"/>
      <c r="Y68" s="948"/>
      <c r="Z68" s="948"/>
      <c r="AA68" s="948">
        <v>1053</v>
      </c>
      <c r="AB68" s="948"/>
      <c r="AC68" s="948"/>
      <c r="AD68" s="948"/>
      <c r="AE68" s="948"/>
      <c r="AF68" s="948">
        <v>1053</v>
      </c>
      <c r="AG68" s="948"/>
      <c r="AH68" s="948"/>
      <c r="AI68" s="948"/>
      <c r="AJ68" s="948"/>
      <c r="AK68" s="948">
        <v>30</v>
      </c>
      <c r="AL68" s="948"/>
      <c r="AM68" s="948"/>
      <c r="AN68" s="948"/>
      <c r="AO68" s="948"/>
      <c r="AP68" s="948" t="s">
        <v>525</v>
      </c>
      <c r="AQ68" s="948"/>
      <c r="AR68" s="948"/>
      <c r="AS68" s="948"/>
      <c r="AT68" s="948"/>
      <c r="AU68" s="948" t="s">
        <v>609</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593</v>
      </c>
      <c r="C69" s="956"/>
      <c r="D69" s="956"/>
      <c r="E69" s="956"/>
      <c r="F69" s="956"/>
      <c r="G69" s="956"/>
      <c r="H69" s="956"/>
      <c r="I69" s="956"/>
      <c r="J69" s="956"/>
      <c r="K69" s="956"/>
      <c r="L69" s="956"/>
      <c r="M69" s="956"/>
      <c r="N69" s="956"/>
      <c r="O69" s="956"/>
      <c r="P69" s="957"/>
      <c r="Q69" s="958">
        <v>180</v>
      </c>
      <c r="R69" s="911"/>
      <c r="S69" s="911"/>
      <c r="T69" s="911"/>
      <c r="U69" s="911"/>
      <c r="V69" s="911">
        <v>132</v>
      </c>
      <c r="W69" s="911"/>
      <c r="X69" s="911"/>
      <c r="Y69" s="911"/>
      <c r="Z69" s="911"/>
      <c r="AA69" s="911">
        <v>48</v>
      </c>
      <c r="AB69" s="911"/>
      <c r="AC69" s="911"/>
      <c r="AD69" s="911"/>
      <c r="AE69" s="911"/>
      <c r="AF69" s="911">
        <v>48</v>
      </c>
      <c r="AG69" s="911"/>
      <c r="AH69" s="911"/>
      <c r="AI69" s="911"/>
      <c r="AJ69" s="911"/>
      <c r="AK69" s="911" t="s">
        <v>610</v>
      </c>
      <c r="AL69" s="911"/>
      <c r="AM69" s="911"/>
      <c r="AN69" s="911"/>
      <c r="AO69" s="911"/>
      <c r="AP69" s="911" t="s">
        <v>525</v>
      </c>
      <c r="AQ69" s="911"/>
      <c r="AR69" s="911"/>
      <c r="AS69" s="911"/>
      <c r="AT69" s="911"/>
      <c r="AU69" s="911" t="s">
        <v>525</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594</v>
      </c>
      <c r="C70" s="956"/>
      <c r="D70" s="956"/>
      <c r="E70" s="956"/>
      <c r="F70" s="956"/>
      <c r="G70" s="956"/>
      <c r="H70" s="956"/>
      <c r="I70" s="956"/>
      <c r="J70" s="956"/>
      <c r="K70" s="956"/>
      <c r="L70" s="956"/>
      <c r="M70" s="956"/>
      <c r="N70" s="956"/>
      <c r="O70" s="956"/>
      <c r="P70" s="957"/>
      <c r="Q70" s="958">
        <v>109</v>
      </c>
      <c r="R70" s="911"/>
      <c r="S70" s="911"/>
      <c r="T70" s="911"/>
      <c r="U70" s="911"/>
      <c r="V70" s="911">
        <v>98</v>
      </c>
      <c r="W70" s="911"/>
      <c r="X70" s="911"/>
      <c r="Y70" s="911"/>
      <c r="Z70" s="911"/>
      <c r="AA70" s="911">
        <v>10</v>
      </c>
      <c r="AB70" s="911"/>
      <c r="AC70" s="911"/>
      <c r="AD70" s="911"/>
      <c r="AE70" s="911"/>
      <c r="AF70" s="911">
        <v>10</v>
      </c>
      <c r="AG70" s="911"/>
      <c r="AH70" s="911"/>
      <c r="AI70" s="911"/>
      <c r="AJ70" s="911"/>
      <c r="AK70" s="911">
        <v>2</v>
      </c>
      <c r="AL70" s="911"/>
      <c r="AM70" s="911"/>
      <c r="AN70" s="911"/>
      <c r="AO70" s="911"/>
      <c r="AP70" s="911" t="s">
        <v>525</v>
      </c>
      <c r="AQ70" s="911"/>
      <c r="AR70" s="911"/>
      <c r="AS70" s="911"/>
      <c r="AT70" s="911"/>
      <c r="AU70" s="911" t="s">
        <v>525</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595</v>
      </c>
      <c r="C71" s="956"/>
      <c r="D71" s="956"/>
      <c r="E71" s="956"/>
      <c r="F71" s="956"/>
      <c r="G71" s="956"/>
      <c r="H71" s="956"/>
      <c r="I71" s="956"/>
      <c r="J71" s="956"/>
      <c r="K71" s="956"/>
      <c r="L71" s="956"/>
      <c r="M71" s="956"/>
      <c r="N71" s="956"/>
      <c r="O71" s="956"/>
      <c r="P71" s="957"/>
      <c r="Q71" s="958">
        <v>110</v>
      </c>
      <c r="R71" s="911"/>
      <c r="S71" s="911"/>
      <c r="T71" s="911"/>
      <c r="U71" s="911"/>
      <c r="V71" s="911">
        <v>81</v>
      </c>
      <c r="W71" s="911"/>
      <c r="X71" s="911"/>
      <c r="Y71" s="911"/>
      <c r="Z71" s="911"/>
      <c r="AA71" s="911">
        <v>29</v>
      </c>
      <c r="AB71" s="911"/>
      <c r="AC71" s="911"/>
      <c r="AD71" s="911"/>
      <c r="AE71" s="911"/>
      <c r="AF71" s="911">
        <v>29</v>
      </c>
      <c r="AG71" s="911"/>
      <c r="AH71" s="911"/>
      <c r="AI71" s="911"/>
      <c r="AJ71" s="911"/>
      <c r="AK71" s="911" t="s">
        <v>525</v>
      </c>
      <c r="AL71" s="911"/>
      <c r="AM71" s="911"/>
      <c r="AN71" s="911"/>
      <c r="AO71" s="911"/>
      <c r="AP71" s="911" t="s">
        <v>525</v>
      </c>
      <c r="AQ71" s="911"/>
      <c r="AR71" s="911"/>
      <c r="AS71" s="911"/>
      <c r="AT71" s="911"/>
      <c r="AU71" s="911" t="s">
        <v>525</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596</v>
      </c>
      <c r="C72" s="956"/>
      <c r="D72" s="956"/>
      <c r="E72" s="956"/>
      <c r="F72" s="956"/>
      <c r="G72" s="956"/>
      <c r="H72" s="956"/>
      <c r="I72" s="956"/>
      <c r="J72" s="956"/>
      <c r="K72" s="956"/>
      <c r="L72" s="956"/>
      <c r="M72" s="956"/>
      <c r="N72" s="956"/>
      <c r="O72" s="956"/>
      <c r="P72" s="957"/>
      <c r="Q72" s="958">
        <v>2810</v>
      </c>
      <c r="R72" s="911"/>
      <c r="S72" s="911"/>
      <c r="T72" s="911"/>
      <c r="U72" s="911"/>
      <c r="V72" s="911">
        <v>2577</v>
      </c>
      <c r="W72" s="911"/>
      <c r="X72" s="911"/>
      <c r="Y72" s="911"/>
      <c r="Z72" s="911"/>
      <c r="AA72" s="911">
        <v>233</v>
      </c>
      <c r="AB72" s="911"/>
      <c r="AC72" s="911"/>
      <c r="AD72" s="911"/>
      <c r="AE72" s="911"/>
      <c r="AF72" s="911">
        <v>233</v>
      </c>
      <c r="AG72" s="911"/>
      <c r="AH72" s="911"/>
      <c r="AI72" s="911"/>
      <c r="AJ72" s="911"/>
      <c r="AK72" s="911">
        <v>317</v>
      </c>
      <c r="AL72" s="911"/>
      <c r="AM72" s="911"/>
      <c r="AN72" s="911"/>
      <c r="AO72" s="911"/>
      <c r="AP72" s="911" t="s">
        <v>525</v>
      </c>
      <c r="AQ72" s="911"/>
      <c r="AR72" s="911"/>
      <c r="AS72" s="911"/>
      <c r="AT72" s="911"/>
      <c r="AU72" s="911" t="s">
        <v>525</v>
      </c>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597</v>
      </c>
      <c r="C73" s="956"/>
      <c r="D73" s="956"/>
      <c r="E73" s="956"/>
      <c r="F73" s="956"/>
      <c r="G73" s="956"/>
      <c r="H73" s="956"/>
      <c r="I73" s="956"/>
      <c r="J73" s="956"/>
      <c r="K73" s="956"/>
      <c r="L73" s="956"/>
      <c r="M73" s="956"/>
      <c r="N73" s="956"/>
      <c r="O73" s="956"/>
      <c r="P73" s="957"/>
      <c r="Q73" s="958">
        <v>620140</v>
      </c>
      <c r="R73" s="911"/>
      <c r="S73" s="911"/>
      <c r="T73" s="911"/>
      <c r="U73" s="911"/>
      <c r="V73" s="911">
        <v>610214</v>
      </c>
      <c r="W73" s="911"/>
      <c r="X73" s="911"/>
      <c r="Y73" s="911"/>
      <c r="Z73" s="911"/>
      <c r="AA73" s="911">
        <v>9926</v>
      </c>
      <c r="AB73" s="911"/>
      <c r="AC73" s="911"/>
      <c r="AD73" s="911"/>
      <c r="AE73" s="911"/>
      <c r="AF73" s="911">
        <v>9926</v>
      </c>
      <c r="AG73" s="911"/>
      <c r="AH73" s="911"/>
      <c r="AI73" s="911"/>
      <c r="AJ73" s="911"/>
      <c r="AK73" s="911">
        <v>3973</v>
      </c>
      <c r="AL73" s="911"/>
      <c r="AM73" s="911"/>
      <c r="AN73" s="911"/>
      <c r="AO73" s="911"/>
      <c r="AP73" s="911" t="s">
        <v>525</v>
      </c>
      <c r="AQ73" s="911"/>
      <c r="AR73" s="911"/>
      <c r="AS73" s="911"/>
      <c r="AT73" s="911"/>
      <c r="AU73" s="911" t="s">
        <v>525</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5" t="s">
        <v>598</v>
      </c>
      <c r="C74" s="956"/>
      <c r="D74" s="956"/>
      <c r="E74" s="956"/>
      <c r="F74" s="956"/>
      <c r="G74" s="956"/>
      <c r="H74" s="956"/>
      <c r="I74" s="956"/>
      <c r="J74" s="956"/>
      <c r="K74" s="956"/>
      <c r="L74" s="956"/>
      <c r="M74" s="956"/>
      <c r="N74" s="956"/>
      <c r="O74" s="956"/>
      <c r="P74" s="957"/>
      <c r="Q74" s="958">
        <v>203</v>
      </c>
      <c r="R74" s="911"/>
      <c r="S74" s="911"/>
      <c r="T74" s="911"/>
      <c r="U74" s="911"/>
      <c r="V74" s="911">
        <v>179</v>
      </c>
      <c r="W74" s="911"/>
      <c r="X74" s="911"/>
      <c r="Y74" s="911"/>
      <c r="Z74" s="911"/>
      <c r="AA74" s="911">
        <v>24</v>
      </c>
      <c r="AB74" s="911"/>
      <c r="AC74" s="911"/>
      <c r="AD74" s="911"/>
      <c r="AE74" s="911"/>
      <c r="AF74" s="911">
        <v>24</v>
      </c>
      <c r="AG74" s="911"/>
      <c r="AH74" s="911"/>
      <c r="AI74" s="911"/>
      <c r="AJ74" s="911"/>
      <c r="AK74" s="911" t="s">
        <v>525</v>
      </c>
      <c r="AL74" s="911"/>
      <c r="AM74" s="911"/>
      <c r="AN74" s="911"/>
      <c r="AO74" s="911"/>
      <c r="AP74" s="911" t="s">
        <v>525</v>
      </c>
      <c r="AQ74" s="911"/>
      <c r="AR74" s="911"/>
      <c r="AS74" s="911"/>
      <c r="AT74" s="911"/>
      <c r="AU74" s="911" t="s">
        <v>525</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t="s">
        <v>608</v>
      </c>
      <c r="C75" s="956"/>
      <c r="D75" s="956"/>
      <c r="E75" s="956"/>
      <c r="F75" s="956"/>
      <c r="G75" s="956"/>
      <c r="H75" s="956"/>
      <c r="I75" s="956"/>
      <c r="J75" s="956"/>
      <c r="K75" s="956"/>
      <c r="L75" s="956"/>
      <c r="M75" s="956"/>
      <c r="N75" s="956"/>
      <c r="O75" s="956"/>
      <c r="P75" s="957"/>
      <c r="Q75" s="961">
        <v>3369</v>
      </c>
      <c r="R75" s="913"/>
      <c r="S75" s="913"/>
      <c r="T75" s="913"/>
      <c r="U75" s="910"/>
      <c r="V75" s="912">
        <v>2863</v>
      </c>
      <c r="W75" s="913"/>
      <c r="X75" s="913"/>
      <c r="Y75" s="913"/>
      <c r="Z75" s="910"/>
      <c r="AA75" s="912">
        <v>506</v>
      </c>
      <c r="AB75" s="913"/>
      <c r="AC75" s="913"/>
      <c r="AD75" s="913"/>
      <c r="AE75" s="910"/>
      <c r="AF75" s="912">
        <v>4188</v>
      </c>
      <c r="AG75" s="913"/>
      <c r="AH75" s="913"/>
      <c r="AI75" s="913"/>
      <c r="AJ75" s="910"/>
      <c r="AK75" s="912" t="s">
        <v>525</v>
      </c>
      <c r="AL75" s="913"/>
      <c r="AM75" s="913"/>
      <c r="AN75" s="913"/>
      <c r="AO75" s="910"/>
      <c r="AP75" s="912">
        <v>3565</v>
      </c>
      <c r="AQ75" s="913"/>
      <c r="AR75" s="913"/>
      <c r="AS75" s="913"/>
      <c r="AT75" s="910"/>
      <c r="AU75" s="912">
        <v>1</v>
      </c>
      <c r="AV75" s="913"/>
      <c r="AW75" s="913"/>
      <c r="AX75" s="913"/>
      <c r="AY75" s="910"/>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t="s">
        <v>599</v>
      </c>
      <c r="C76" s="956"/>
      <c r="D76" s="956"/>
      <c r="E76" s="956"/>
      <c r="F76" s="956"/>
      <c r="G76" s="956"/>
      <c r="H76" s="956"/>
      <c r="I76" s="956"/>
      <c r="J76" s="956"/>
      <c r="K76" s="956"/>
      <c r="L76" s="956"/>
      <c r="M76" s="956"/>
      <c r="N76" s="956"/>
      <c r="O76" s="956"/>
      <c r="P76" s="957"/>
      <c r="Q76" s="961">
        <v>4617</v>
      </c>
      <c r="R76" s="913"/>
      <c r="S76" s="913"/>
      <c r="T76" s="913"/>
      <c r="U76" s="910"/>
      <c r="V76" s="912">
        <v>4348</v>
      </c>
      <c r="W76" s="913"/>
      <c r="X76" s="913"/>
      <c r="Y76" s="913"/>
      <c r="Z76" s="910"/>
      <c r="AA76" s="912">
        <v>269</v>
      </c>
      <c r="AB76" s="913"/>
      <c r="AC76" s="913"/>
      <c r="AD76" s="913"/>
      <c r="AE76" s="910"/>
      <c r="AF76" s="912">
        <v>269</v>
      </c>
      <c r="AG76" s="913"/>
      <c r="AH76" s="913"/>
      <c r="AI76" s="913"/>
      <c r="AJ76" s="910"/>
      <c r="AK76" s="912" t="s">
        <v>525</v>
      </c>
      <c r="AL76" s="913"/>
      <c r="AM76" s="913"/>
      <c r="AN76" s="913"/>
      <c r="AO76" s="910"/>
      <c r="AP76" s="912" t="s">
        <v>525</v>
      </c>
      <c r="AQ76" s="913"/>
      <c r="AR76" s="913"/>
      <c r="AS76" s="913"/>
      <c r="AT76" s="910"/>
      <c r="AU76" s="912" t="s">
        <v>525</v>
      </c>
      <c r="AV76" s="913"/>
      <c r="AW76" s="913"/>
      <c r="AX76" s="913"/>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t="s">
        <v>600</v>
      </c>
      <c r="C77" s="956"/>
      <c r="D77" s="956"/>
      <c r="E77" s="956"/>
      <c r="F77" s="956"/>
      <c r="G77" s="956"/>
      <c r="H77" s="956"/>
      <c r="I77" s="956"/>
      <c r="J77" s="956"/>
      <c r="K77" s="956"/>
      <c r="L77" s="956"/>
      <c r="M77" s="956"/>
      <c r="N77" s="956"/>
      <c r="O77" s="956"/>
      <c r="P77" s="957"/>
      <c r="Q77" s="961">
        <v>16</v>
      </c>
      <c r="R77" s="913"/>
      <c r="S77" s="913"/>
      <c r="T77" s="913"/>
      <c r="U77" s="910"/>
      <c r="V77" s="912">
        <v>16</v>
      </c>
      <c r="W77" s="913"/>
      <c r="X77" s="913"/>
      <c r="Y77" s="913"/>
      <c r="Z77" s="910"/>
      <c r="AA77" s="912">
        <v>0</v>
      </c>
      <c r="AB77" s="913"/>
      <c r="AC77" s="913"/>
      <c r="AD77" s="913"/>
      <c r="AE77" s="910"/>
      <c r="AF77" s="912">
        <v>0</v>
      </c>
      <c r="AG77" s="913"/>
      <c r="AH77" s="913"/>
      <c r="AI77" s="913"/>
      <c r="AJ77" s="910"/>
      <c r="AK77" s="912">
        <v>4</v>
      </c>
      <c r="AL77" s="913"/>
      <c r="AM77" s="913"/>
      <c r="AN77" s="913"/>
      <c r="AO77" s="910"/>
      <c r="AP77" s="912" t="s">
        <v>525</v>
      </c>
      <c r="AQ77" s="913"/>
      <c r="AR77" s="913"/>
      <c r="AS77" s="913"/>
      <c r="AT77" s="910"/>
      <c r="AU77" s="912" t="s">
        <v>525</v>
      </c>
      <c r="AV77" s="913"/>
      <c r="AW77" s="913"/>
      <c r="AX77" s="913"/>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389</v>
      </c>
      <c r="B88" s="870" t="s">
        <v>427</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v>15780</v>
      </c>
      <c r="AG88" s="924"/>
      <c r="AH88" s="924"/>
      <c r="AI88" s="924"/>
      <c r="AJ88" s="924"/>
      <c r="AK88" s="921"/>
      <c r="AL88" s="921"/>
      <c r="AM88" s="921"/>
      <c r="AN88" s="921"/>
      <c r="AO88" s="921"/>
      <c r="AP88" s="924">
        <v>3565</v>
      </c>
      <c r="AQ88" s="924"/>
      <c r="AR88" s="924"/>
      <c r="AS88" s="924"/>
      <c r="AT88" s="924"/>
      <c r="AU88" s="924">
        <v>1</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303</v>
      </c>
      <c r="CS102" s="932"/>
      <c r="CT102" s="932"/>
      <c r="CU102" s="932"/>
      <c r="CV102" s="973"/>
      <c r="CW102" s="972">
        <v>83</v>
      </c>
      <c r="CX102" s="932"/>
      <c r="CY102" s="932"/>
      <c r="CZ102" s="932"/>
      <c r="DA102" s="973"/>
      <c r="DB102" s="972">
        <v>1398</v>
      </c>
      <c r="DC102" s="932"/>
      <c r="DD102" s="932"/>
      <c r="DE102" s="932"/>
      <c r="DF102" s="973"/>
      <c r="DG102" s="972">
        <v>215</v>
      </c>
      <c r="DH102" s="932"/>
      <c r="DI102" s="932"/>
      <c r="DJ102" s="932"/>
      <c r="DK102" s="973"/>
      <c r="DL102" s="972" t="s">
        <v>525</v>
      </c>
      <c r="DM102" s="932"/>
      <c r="DN102" s="932"/>
      <c r="DO102" s="932"/>
      <c r="DP102" s="973"/>
      <c r="DQ102" s="972" t="s">
        <v>525</v>
      </c>
      <c r="DR102" s="932"/>
      <c r="DS102" s="932"/>
      <c r="DT102" s="932"/>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436</v>
      </c>
      <c r="AB109" s="975"/>
      <c r="AC109" s="975"/>
      <c r="AD109" s="975"/>
      <c r="AE109" s="976"/>
      <c r="AF109" s="974" t="s">
        <v>308</v>
      </c>
      <c r="AG109" s="975"/>
      <c r="AH109" s="975"/>
      <c r="AI109" s="975"/>
      <c r="AJ109" s="976"/>
      <c r="AK109" s="974" t="s">
        <v>307</v>
      </c>
      <c r="AL109" s="975"/>
      <c r="AM109" s="975"/>
      <c r="AN109" s="975"/>
      <c r="AO109" s="976"/>
      <c r="AP109" s="974" t="s">
        <v>437</v>
      </c>
      <c r="AQ109" s="975"/>
      <c r="AR109" s="975"/>
      <c r="AS109" s="975"/>
      <c r="AT109" s="977"/>
      <c r="AU109" s="994" t="s">
        <v>435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436</v>
      </c>
      <c r="BR109" s="975"/>
      <c r="BS109" s="975"/>
      <c r="BT109" s="975"/>
      <c r="BU109" s="976"/>
      <c r="BV109" s="974" t="s">
        <v>308</v>
      </c>
      <c r="BW109" s="975"/>
      <c r="BX109" s="975"/>
      <c r="BY109" s="975"/>
      <c r="BZ109" s="976"/>
      <c r="CA109" s="974" t="s">
        <v>307</v>
      </c>
      <c r="CB109" s="975"/>
      <c r="CC109" s="975"/>
      <c r="CD109" s="975"/>
      <c r="CE109" s="976"/>
      <c r="CF109" s="995" t="s">
        <v>437</v>
      </c>
      <c r="CG109" s="995"/>
      <c r="CH109" s="995"/>
      <c r="CI109" s="995"/>
      <c r="CJ109" s="995"/>
      <c r="CK109" s="974" t="s">
        <v>438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436</v>
      </c>
      <c r="DH109" s="975"/>
      <c r="DI109" s="975"/>
      <c r="DJ109" s="975"/>
      <c r="DK109" s="976"/>
      <c r="DL109" s="974" t="s">
        <v>308</v>
      </c>
      <c r="DM109" s="975"/>
      <c r="DN109" s="975"/>
      <c r="DO109" s="975"/>
      <c r="DP109" s="976"/>
      <c r="DQ109" s="974" t="s">
        <v>307</v>
      </c>
      <c r="DR109" s="975"/>
      <c r="DS109" s="975"/>
      <c r="DT109" s="975"/>
      <c r="DU109" s="976"/>
      <c r="DV109" s="974" t="s">
        <v>437</v>
      </c>
      <c r="DW109" s="975"/>
      <c r="DX109" s="975"/>
      <c r="DY109" s="975"/>
      <c r="DZ109" s="977"/>
    </row>
    <row r="110" spans="1:131" s="246" customFormat="1" ht="26.25" customHeight="1" x14ac:dyDescent="0.15">
      <c r="A110" s="978" t="s">
        <v>439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4497323</v>
      </c>
      <c r="AB110" s="982"/>
      <c r="AC110" s="982"/>
      <c r="AD110" s="982"/>
      <c r="AE110" s="983"/>
      <c r="AF110" s="984">
        <v>4659881</v>
      </c>
      <c r="AG110" s="982"/>
      <c r="AH110" s="982"/>
      <c r="AI110" s="982"/>
      <c r="AJ110" s="983"/>
      <c r="AK110" s="984">
        <v>4906075</v>
      </c>
      <c r="AL110" s="982"/>
      <c r="AM110" s="982"/>
      <c r="AN110" s="982"/>
      <c r="AO110" s="983"/>
      <c r="AP110" s="985">
        <v>13.8</v>
      </c>
      <c r="AQ110" s="986"/>
      <c r="AR110" s="986"/>
      <c r="AS110" s="986"/>
      <c r="AT110" s="987"/>
      <c r="AU110" s="988" t="s">
        <v>73</v>
      </c>
      <c r="AV110" s="989"/>
      <c r="AW110" s="989"/>
      <c r="AX110" s="989"/>
      <c r="AY110" s="989"/>
      <c r="AZ110" s="1030" t="s">
        <v>440</v>
      </c>
      <c r="BA110" s="979"/>
      <c r="BB110" s="979"/>
      <c r="BC110" s="979"/>
      <c r="BD110" s="979"/>
      <c r="BE110" s="979"/>
      <c r="BF110" s="979"/>
      <c r="BG110" s="979"/>
      <c r="BH110" s="979"/>
      <c r="BI110" s="979"/>
      <c r="BJ110" s="979"/>
      <c r="BK110" s="979"/>
      <c r="BL110" s="979"/>
      <c r="BM110" s="979"/>
      <c r="BN110" s="979"/>
      <c r="BO110" s="979"/>
      <c r="BP110" s="980"/>
      <c r="BQ110" s="1016">
        <v>49137723</v>
      </c>
      <c r="BR110" s="1017"/>
      <c r="BS110" s="1017"/>
      <c r="BT110" s="1017"/>
      <c r="BU110" s="1017"/>
      <c r="BV110" s="1017">
        <v>49938147</v>
      </c>
      <c r="BW110" s="1017"/>
      <c r="BX110" s="1017"/>
      <c r="BY110" s="1017"/>
      <c r="BZ110" s="1017"/>
      <c r="CA110" s="1017">
        <v>49423363</v>
      </c>
      <c r="CB110" s="1017"/>
      <c r="CC110" s="1017"/>
      <c r="CD110" s="1017"/>
      <c r="CE110" s="1017"/>
      <c r="CF110" s="1031">
        <v>138.9</v>
      </c>
      <c r="CG110" s="1032"/>
      <c r="CH110" s="1032"/>
      <c r="CI110" s="1032"/>
      <c r="CJ110" s="1032"/>
      <c r="CK110" s="1033" t="s">
        <v>441</v>
      </c>
      <c r="CL110" s="1034"/>
      <c r="CM110" s="1013" t="s">
        <v>442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443</v>
      </c>
      <c r="DH110" s="1017"/>
      <c r="DI110" s="1017"/>
      <c r="DJ110" s="1017"/>
      <c r="DK110" s="1017"/>
      <c r="DL110" s="1017" t="s">
        <v>139</v>
      </c>
      <c r="DM110" s="1017"/>
      <c r="DN110" s="1017"/>
      <c r="DO110" s="1017"/>
      <c r="DP110" s="1017"/>
      <c r="DQ110" s="1017" t="s">
        <v>139</v>
      </c>
      <c r="DR110" s="1017"/>
      <c r="DS110" s="1017"/>
      <c r="DT110" s="1017"/>
      <c r="DU110" s="1017"/>
      <c r="DV110" s="1018" t="s">
        <v>444</v>
      </c>
      <c r="DW110" s="1018"/>
      <c r="DX110" s="1018"/>
      <c r="DY110" s="1018"/>
      <c r="DZ110" s="1019"/>
    </row>
    <row r="111" spans="1:131" s="246" customFormat="1" ht="26.25" customHeight="1" x14ac:dyDescent="0.15">
      <c r="A111" s="1020" t="s">
        <v>445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139</v>
      </c>
      <c r="AB111" s="1024"/>
      <c r="AC111" s="1024"/>
      <c r="AD111" s="1024"/>
      <c r="AE111" s="1025"/>
      <c r="AF111" s="1026" t="s">
        <v>446</v>
      </c>
      <c r="AG111" s="1024"/>
      <c r="AH111" s="1024"/>
      <c r="AI111" s="1024"/>
      <c r="AJ111" s="1025"/>
      <c r="AK111" s="1026" t="s">
        <v>444</v>
      </c>
      <c r="AL111" s="1024"/>
      <c r="AM111" s="1024"/>
      <c r="AN111" s="1024"/>
      <c r="AO111" s="1025"/>
      <c r="AP111" s="1027" t="s">
        <v>139</v>
      </c>
      <c r="AQ111" s="1028"/>
      <c r="AR111" s="1028"/>
      <c r="AS111" s="1028"/>
      <c r="AT111" s="1029"/>
      <c r="AU111" s="990"/>
      <c r="AV111" s="991"/>
      <c r="AW111" s="991"/>
      <c r="AX111" s="991"/>
      <c r="AY111" s="991"/>
      <c r="AZ111" s="1039" t="s">
        <v>447</v>
      </c>
      <c r="BA111" s="1040"/>
      <c r="BB111" s="1040"/>
      <c r="BC111" s="1040"/>
      <c r="BD111" s="1040"/>
      <c r="BE111" s="1040"/>
      <c r="BF111" s="1040"/>
      <c r="BG111" s="1040"/>
      <c r="BH111" s="1040"/>
      <c r="BI111" s="1040"/>
      <c r="BJ111" s="1040"/>
      <c r="BK111" s="1040"/>
      <c r="BL111" s="1040"/>
      <c r="BM111" s="1040"/>
      <c r="BN111" s="1040"/>
      <c r="BO111" s="1040"/>
      <c r="BP111" s="1041"/>
      <c r="BQ111" s="1009">
        <v>1375696</v>
      </c>
      <c r="BR111" s="1010"/>
      <c r="BS111" s="1010"/>
      <c r="BT111" s="1010"/>
      <c r="BU111" s="1010"/>
      <c r="BV111" s="1010">
        <v>1624611</v>
      </c>
      <c r="BW111" s="1010"/>
      <c r="BX111" s="1010"/>
      <c r="BY111" s="1010"/>
      <c r="BZ111" s="1010"/>
      <c r="CA111" s="1010">
        <v>1606120</v>
      </c>
      <c r="CB111" s="1010"/>
      <c r="CC111" s="1010"/>
      <c r="CD111" s="1010"/>
      <c r="CE111" s="1010"/>
      <c r="CF111" s="1004">
        <v>4.5</v>
      </c>
      <c r="CG111" s="1005"/>
      <c r="CH111" s="1005"/>
      <c r="CI111" s="1005"/>
      <c r="CJ111" s="1005"/>
      <c r="CK111" s="1035"/>
      <c r="CL111" s="1036"/>
      <c r="CM111" s="1006" t="s">
        <v>448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446</v>
      </c>
      <c r="DH111" s="1010"/>
      <c r="DI111" s="1010"/>
      <c r="DJ111" s="1010"/>
      <c r="DK111" s="1010"/>
      <c r="DL111" s="1010" t="s">
        <v>446</v>
      </c>
      <c r="DM111" s="1010"/>
      <c r="DN111" s="1010"/>
      <c r="DO111" s="1010"/>
      <c r="DP111" s="1010"/>
      <c r="DQ111" s="1010" t="s">
        <v>391</v>
      </c>
      <c r="DR111" s="1010"/>
      <c r="DS111" s="1010"/>
      <c r="DT111" s="1010"/>
      <c r="DU111" s="1010"/>
      <c r="DV111" s="1011" t="s">
        <v>444</v>
      </c>
      <c r="DW111" s="1011"/>
      <c r="DX111" s="1011"/>
      <c r="DY111" s="1011"/>
      <c r="DZ111" s="1012"/>
    </row>
    <row r="112" spans="1:131" s="246" customFormat="1" ht="26.25" customHeight="1" x14ac:dyDescent="0.15">
      <c r="A112" s="1042" t="s">
        <v>449</v>
      </c>
      <c r="B112" s="1043"/>
      <c r="C112" s="1040" t="s">
        <v>450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391</v>
      </c>
      <c r="AB112" s="1049"/>
      <c r="AC112" s="1049"/>
      <c r="AD112" s="1049"/>
      <c r="AE112" s="1050"/>
      <c r="AF112" s="1051" t="s">
        <v>446</v>
      </c>
      <c r="AG112" s="1049"/>
      <c r="AH112" s="1049"/>
      <c r="AI112" s="1049"/>
      <c r="AJ112" s="1050"/>
      <c r="AK112" s="1051" t="s">
        <v>391</v>
      </c>
      <c r="AL112" s="1049"/>
      <c r="AM112" s="1049"/>
      <c r="AN112" s="1049"/>
      <c r="AO112" s="1050"/>
      <c r="AP112" s="1052" t="s">
        <v>139</v>
      </c>
      <c r="AQ112" s="1053"/>
      <c r="AR112" s="1053"/>
      <c r="AS112" s="1053"/>
      <c r="AT112" s="1054"/>
      <c r="AU112" s="990"/>
      <c r="AV112" s="991"/>
      <c r="AW112" s="991"/>
      <c r="AX112" s="991"/>
      <c r="AY112" s="991"/>
      <c r="AZ112" s="1039" t="s">
        <v>451</v>
      </c>
      <c r="BA112" s="1040"/>
      <c r="BB112" s="1040"/>
      <c r="BC112" s="1040"/>
      <c r="BD112" s="1040"/>
      <c r="BE112" s="1040"/>
      <c r="BF112" s="1040"/>
      <c r="BG112" s="1040"/>
      <c r="BH112" s="1040"/>
      <c r="BI112" s="1040"/>
      <c r="BJ112" s="1040"/>
      <c r="BK112" s="1040"/>
      <c r="BL112" s="1040"/>
      <c r="BM112" s="1040"/>
      <c r="BN112" s="1040"/>
      <c r="BO112" s="1040"/>
      <c r="BP112" s="1041"/>
      <c r="BQ112" s="1009">
        <v>6783562</v>
      </c>
      <c r="BR112" s="1010"/>
      <c r="BS112" s="1010"/>
      <c r="BT112" s="1010"/>
      <c r="BU112" s="1010"/>
      <c r="BV112" s="1010">
        <v>7171993</v>
      </c>
      <c r="BW112" s="1010"/>
      <c r="BX112" s="1010"/>
      <c r="BY112" s="1010"/>
      <c r="BZ112" s="1010"/>
      <c r="CA112" s="1010">
        <v>6884115</v>
      </c>
      <c r="CB112" s="1010"/>
      <c r="CC112" s="1010"/>
      <c r="CD112" s="1010"/>
      <c r="CE112" s="1010"/>
      <c r="CF112" s="1004">
        <v>19.3</v>
      </c>
      <c r="CG112" s="1005"/>
      <c r="CH112" s="1005"/>
      <c r="CI112" s="1005"/>
      <c r="CJ112" s="1005"/>
      <c r="CK112" s="1035"/>
      <c r="CL112" s="1036"/>
      <c r="CM112" s="1006" t="s">
        <v>452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139</v>
      </c>
      <c r="DH112" s="1010"/>
      <c r="DI112" s="1010"/>
      <c r="DJ112" s="1010"/>
      <c r="DK112" s="1010"/>
      <c r="DL112" s="1010" t="s">
        <v>453</v>
      </c>
      <c r="DM112" s="1010"/>
      <c r="DN112" s="1010"/>
      <c r="DO112" s="1010"/>
      <c r="DP112" s="1010"/>
      <c r="DQ112" s="1010" t="s">
        <v>139</v>
      </c>
      <c r="DR112" s="1010"/>
      <c r="DS112" s="1010"/>
      <c r="DT112" s="1010"/>
      <c r="DU112" s="1010"/>
      <c r="DV112" s="1011" t="s">
        <v>454</v>
      </c>
      <c r="DW112" s="1011"/>
      <c r="DX112" s="1011"/>
      <c r="DY112" s="1011"/>
      <c r="DZ112" s="1012"/>
    </row>
    <row r="113" spans="1:130" s="246" customFormat="1" ht="26.25" customHeight="1" x14ac:dyDescent="0.15">
      <c r="A113" s="1044"/>
      <c r="B113" s="1045"/>
      <c r="C113" s="1040" t="s">
        <v>455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640970</v>
      </c>
      <c r="AB113" s="1024"/>
      <c r="AC113" s="1024"/>
      <c r="AD113" s="1024"/>
      <c r="AE113" s="1025"/>
      <c r="AF113" s="1026">
        <v>722546</v>
      </c>
      <c r="AG113" s="1024"/>
      <c r="AH113" s="1024"/>
      <c r="AI113" s="1024"/>
      <c r="AJ113" s="1025"/>
      <c r="AK113" s="1026">
        <v>700440</v>
      </c>
      <c r="AL113" s="1024"/>
      <c r="AM113" s="1024"/>
      <c r="AN113" s="1024"/>
      <c r="AO113" s="1025"/>
      <c r="AP113" s="1027">
        <v>2</v>
      </c>
      <c r="AQ113" s="1028"/>
      <c r="AR113" s="1028"/>
      <c r="AS113" s="1028"/>
      <c r="AT113" s="1029"/>
      <c r="AU113" s="990"/>
      <c r="AV113" s="991"/>
      <c r="AW113" s="991"/>
      <c r="AX113" s="991"/>
      <c r="AY113" s="991"/>
      <c r="AZ113" s="1039" t="s">
        <v>456</v>
      </c>
      <c r="BA113" s="1040"/>
      <c r="BB113" s="1040"/>
      <c r="BC113" s="1040"/>
      <c r="BD113" s="1040"/>
      <c r="BE113" s="1040"/>
      <c r="BF113" s="1040"/>
      <c r="BG113" s="1040"/>
      <c r="BH113" s="1040"/>
      <c r="BI113" s="1040"/>
      <c r="BJ113" s="1040"/>
      <c r="BK113" s="1040"/>
      <c r="BL113" s="1040"/>
      <c r="BM113" s="1040"/>
      <c r="BN113" s="1040"/>
      <c r="BO113" s="1040"/>
      <c r="BP113" s="1041"/>
      <c r="BQ113" s="1009">
        <v>2937</v>
      </c>
      <c r="BR113" s="1010"/>
      <c r="BS113" s="1010"/>
      <c r="BT113" s="1010"/>
      <c r="BU113" s="1010"/>
      <c r="BV113" s="1010">
        <v>892</v>
      </c>
      <c r="BW113" s="1010"/>
      <c r="BX113" s="1010"/>
      <c r="BY113" s="1010"/>
      <c r="BZ113" s="1010"/>
      <c r="CA113" s="1010">
        <v>317</v>
      </c>
      <c r="CB113" s="1010"/>
      <c r="CC113" s="1010"/>
      <c r="CD113" s="1010"/>
      <c r="CE113" s="1010"/>
      <c r="CF113" s="1004">
        <v>0</v>
      </c>
      <c r="CG113" s="1005"/>
      <c r="CH113" s="1005"/>
      <c r="CI113" s="1005"/>
      <c r="CJ113" s="1005"/>
      <c r="CK113" s="1035"/>
      <c r="CL113" s="1036"/>
      <c r="CM113" s="1006" t="s">
        <v>457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391</v>
      </c>
      <c r="DH113" s="1049"/>
      <c r="DI113" s="1049"/>
      <c r="DJ113" s="1049"/>
      <c r="DK113" s="1050"/>
      <c r="DL113" s="1051" t="s">
        <v>458</v>
      </c>
      <c r="DM113" s="1049"/>
      <c r="DN113" s="1049"/>
      <c r="DO113" s="1049"/>
      <c r="DP113" s="1050"/>
      <c r="DQ113" s="1051" t="s">
        <v>139</v>
      </c>
      <c r="DR113" s="1049"/>
      <c r="DS113" s="1049"/>
      <c r="DT113" s="1049"/>
      <c r="DU113" s="1050"/>
      <c r="DV113" s="1052" t="s">
        <v>139</v>
      </c>
      <c r="DW113" s="1053"/>
      <c r="DX113" s="1053"/>
      <c r="DY113" s="1053"/>
      <c r="DZ113" s="1054"/>
    </row>
    <row r="114" spans="1:130" s="246" customFormat="1" ht="26.25" customHeight="1" x14ac:dyDescent="0.15">
      <c r="A114" s="1044"/>
      <c r="B114" s="1045"/>
      <c r="C114" s="1040" t="s">
        <v>459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2192</v>
      </c>
      <c r="AB114" s="1049"/>
      <c r="AC114" s="1049"/>
      <c r="AD114" s="1049"/>
      <c r="AE114" s="1050"/>
      <c r="AF114" s="1051">
        <v>1389</v>
      </c>
      <c r="AG114" s="1049"/>
      <c r="AH114" s="1049"/>
      <c r="AI114" s="1049"/>
      <c r="AJ114" s="1050"/>
      <c r="AK114" s="1051">
        <v>7402</v>
      </c>
      <c r="AL114" s="1049"/>
      <c r="AM114" s="1049"/>
      <c r="AN114" s="1049"/>
      <c r="AO114" s="1050"/>
      <c r="AP114" s="1052">
        <v>0</v>
      </c>
      <c r="AQ114" s="1053"/>
      <c r="AR114" s="1053"/>
      <c r="AS114" s="1053"/>
      <c r="AT114" s="1054"/>
      <c r="AU114" s="990"/>
      <c r="AV114" s="991"/>
      <c r="AW114" s="991"/>
      <c r="AX114" s="991"/>
      <c r="AY114" s="991"/>
      <c r="AZ114" s="1039" t="s">
        <v>460</v>
      </c>
      <c r="BA114" s="1040"/>
      <c r="BB114" s="1040"/>
      <c r="BC114" s="1040"/>
      <c r="BD114" s="1040"/>
      <c r="BE114" s="1040"/>
      <c r="BF114" s="1040"/>
      <c r="BG114" s="1040"/>
      <c r="BH114" s="1040"/>
      <c r="BI114" s="1040"/>
      <c r="BJ114" s="1040"/>
      <c r="BK114" s="1040"/>
      <c r="BL114" s="1040"/>
      <c r="BM114" s="1040"/>
      <c r="BN114" s="1040"/>
      <c r="BO114" s="1040"/>
      <c r="BP114" s="1041"/>
      <c r="BQ114" s="1009">
        <v>6911523</v>
      </c>
      <c r="BR114" s="1010"/>
      <c r="BS114" s="1010"/>
      <c r="BT114" s="1010"/>
      <c r="BU114" s="1010"/>
      <c r="BV114" s="1010">
        <v>6437749</v>
      </c>
      <c r="BW114" s="1010"/>
      <c r="BX114" s="1010"/>
      <c r="BY114" s="1010"/>
      <c r="BZ114" s="1010"/>
      <c r="CA114" s="1010">
        <v>5664990</v>
      </c>
      <c r="CB114" s="1010"/>
      <c r="CC114" s="1010"/>
      <c r="CD114" s="1010"/>
      <c r="CE114" s="1010"/>
      <c r="CF114" s="1004">
        <v>15.9</v>
      </c>
      <c r="CG114" s="1005"/>
      <c r="CH114" s="1005"/>
      <c r="CI114" s="1005"/>
      <c r="CJ114" s="1005"/>
      <c r="CK114" s="1035"/>
      <c r="CL114" s="1036"/>
      <c r="CM114" s="1006" t="s">
        <v>461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391</v>
      </c>
      <c r="DH114" s="1049"/>
      <c r="DI114" s="1049"/>
      <c r="DJ114" s="1049"/>
      <c r="DK114" s="1050"/>
      <c r="DL114" s="1051" t="s">
        <v>391</v>
      </c>
      <c r="DM114" s="1049"/>
      <c r="DN114" s="1049"/>
      <c r="DO114" s="1049"/>
      <c r="DP114" s="1050"/>
      <c r="DQ114" s="1051" t="s">
        <v>444</v>
      </c>
      <c r="DR114" s="1049"/>
      <c r="DS114" s="1049"/>
      <c r="DT114" s="1049"/>
      <c r="DU114" s="1050"/>
      <c r="DV114" s="1052" t="s">
        <v>139</v>
      </c>
      <c r="DW114" s="1053"/>
      <c r="DX114" s="1053"/>
      <c r="DY114" s="1053"/>
      <c r="DZ114" s="1054"/>
    </row>
    <row r="115" spans="1:130" s="246" customFormat="1" ht="26.25" customHeight="1" x14ac:dyDescent="0.15">
      <c r="A115" s="1044"/>
      <c r="B115" s="1045"/>
      <c r="C115" s="1040" t="s">
        <v>462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6353</v>
      </c>
      <c r="AB115" s="1024"/>
      <c r="AC115" s="1024"/>
      <c r="AD115" s="1024"/>
      <c r="AE115" s="1025"/>
      <c r="AF115" s="1026">
        <v>23968</v>
      </c>
      <c r="AG115" s="1024"/>
      <c r="AH115" s="1024"/>
      <c r="AI115" s="1024"/>
      <c r="AJ115" s="1025"/>
      <c r="AK115" s="1026">
        <v>33884</v>
      </c>
      <c r="AL115" s="1024"/>
      <c r="AM115" s="1024"/>
      <c r="AN115" s="1024"/>
      <c r="AO115" s="1025"/>
      <c r="AP115" s="1027">
        <v>0.1</v>
      </c>
      <c r="AQ115" s="1028"/>
      <c r="AR115" s="1028"/>
      <c r="AS115" s="1028"/>
      <c r="AT115" s="1029"/>
      <c r="AU115" s="990"/>
      <c r="AV115" s="991"/>
      <c r="AW115" s="991"/>
      <c r="AX115" s="991"/>
      <c r="AY115" s="991"/>
      <c r="AZ115" s="1039" t="s">
        <v>463</v>
      </c>
      <c r="BA115" s="1040"/>
      <c r="BB115" s="1040"/>
      <c r="BC115" s="1040"/>
      <c r="BD115" s="1040"/>
      <c r="BE115" s="1040"/>
      <c r="BF115" s="1040"/>
      <c r="BG115" s="1040"/>
      <c r="BH115" s="1040"/>
      <c r="BI115" s="1040"/>
      <c r="BJ115" s="1040"/>
      <c r="BK115" s="1040"/>
      <c r="BL115" s="1040"/>
      <c r="BM115" s="1040"/>
      <c r="BN115" s="1040"/>
      <c r="BO115" s="1040"/>
      <c r="BP115" s="1041"/>
      <c r="BQ115" s="1009">
        <v>7559</v>
      </c>
      <c r="BR115" s="1010"/>
      <c r="BS115" s="1010"/>
      <c r="BT115" s="1010"/>
      <c r="BU115" s="1010"/>
      <c r="BV115" s="1010">
        <v>8607</v>
      </c>
      <c r="BW115" s="1010"/>
      <c r="BX115" s="1010"/>
      <c r="BY115" s="1010"/>
      <c r="BZ115" s="1010"/>
      <c r="CA115" s="1010">
        <v>14530</v>
      </c>
      <c r="CB115" s="1010"/>
      <c r="CC115" s="1010"/>
      <c r="CD115" s="1010"/>
      <c r="CE115" s="1010"/>
      <c r="CF115" s="1004">
        <v>0</v>
      </c>
      <c r="CG115" s="1005"/>
      <c r="CH115" s="1005"/>
      <c r="CI115" s="1005"/>
      <c r="CJ115" s="1005"/>
      <c r="CK115" s="1035"/>
      <c r="CL115" s="1036"/>
      <c r="CM115" s="1039" t="s">
        <v>464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1375696</v>
      </c>
      <c r="DH115" s="1049"/>
      <c r="DI115" s="1049"/>
      <c r="DJ115" s="1049"/>
      <c r="DK115" s="1050"/>
      <c r="DL115" s="1051">
        <v>1624611</v>
      </c>
      <c r="DM115" s="1049"/>
      <c r="DN115" s="1049"/>
      <c r="DO115" s="1049"/>
      <c r="DP115" s="1050"/>
      <c r="DQ115" s="1051">
        <v>1606120</v>
      </c>
      <c r="DR115" s="1049"/>
      <c r="DS115" s="1049"/>
      <c r="DT115" s="1049"/>
      <c r="DU115" s="1050"/>
      <c r="DV115" s="1052">
        <v>4.5</v>
      </c>
      <c r="DW115" s="1053"/>
      <c r="DX115" s="1053"/>
      <c r="DY115" s="1053"/>
      <c r="DZ115" s="1054"/>
    </row>
    <row r="116" spans="1:130" s="246" customFormat="1" ht="26.25" customHeight="1" x14ac:dyDescent="0.15">
      <c r="A116" s="1046"/>
      <c r="B116" s="1047"/>
      <c r="C116" s="1055" t="s">
        <v>465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446</v>
      </c>
      <c r="AB116" s="1049"/>
      <c r="AC116" s="1049"/>
      <c r="AD116" s="1049"/>
      <c r="AE116" s="1050"/>
      <c r="AF116" s="1051" t="s">
        <v>466</v>
      </c>
      <c r="AG116" s="1049"/>
      <c r="AH116" s="1049"/>
      <c r="AI116" s="1049"/>
      <c r="AJ116" s="1050"/>
      <c r="AK116" s="1051" t="s">
        <v>444</v>
      </c>
      <c r="AL116" s="1049"/>
      <c r="AM116" s="1049"/>
      <c r="AN116" s="1049"/>
      <c r="AO116" s="1050"/>
      <c r="AP116" s="1052" t="s">
        <v>391</v>
      </c>
      <c r="AQ116" s="1053"/>
      <c r="AR116" s="1053"/>
      <c r="AS116" s="1053"/>
      <c r="AT116" s="1054"/>
      <c r="AU116" s="990"/>
      <c r="AV116" s="991"/>
      <c r="AW116" s="991"/>
      <c r="AX116" s="991"/>
      <c r="AY116" s="991"/>
      <c r="AZ116" s="1057" t="s">
        <v>467</v>
      </c>
      <c r="BA116" s="1058"/>
      <c r="BB116" s="1058"/>
      <c r="BC116" s="1058"/>
      <c r="BD116" s="1058"/>
      <c r="BE116" s="1058"/>
      <c r="BF116" s="1058"/>
      <c r="BG116" s="1058"/>
      <c r="BH116" s="1058"/>
      <c r="BI116" s="1058"/>
      <c r="BJ116" s="1058"/>
      <c r="BK116" s="1058"/>
      <c r="BL116" s="1058"/>
      <c r="BM116" s="1058"/>
      <c r="BN116" s="1058"/>
      <c r="BO116" s="1058"/>
      <c r="BP116" s="1059"/>
      <c r="BQ116" s="1009" t="s">
        <v>139</v>
      </c>
      <c r="BR116" s="1010"/>
      <c r="BS116" s="1010"/>
      <c r="BT116" s="1010"/>
      <c r="BU116" s="1010"/>
      <c r="BV116" s="1010" t="s">
        <v>458</v>
      </c>
      <c r="BW116" s="1010"/>
      <c r="BX116" s="1010"/>
      <c r="BY116" s="1010"/>
      <c r="BZ116" s="1010"/>
      <c r="CA116" s="1010" t="s">
        <v>458</v>
      </c>
      <c r="CB116" s="1010"/>
      <c r="CC116" s="1010"/>
      <c r="CD116" s="1010"/>
      <c r="CE116" s="1010"/>
      <c r="CF116" s="1004" t="s">
        <v>444</v>
      </c>
      <c r="CG116" s="1005"/>
      <c r="CH116" s="1005"/>
      <c r="CI116" s="1005"/>
      <c r="CJ116" s="1005"/>
      <c r="CK116" s="1035"/>
      <c r="CL116" s="1036"/>
      <c r="CM116" s="1006" t="s">
        <v>468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458</v>
      </c>
      <c r="DH116" s="1049"/>
      <c r="DI116" s="1049"/>
      <c r="DJ116" s="1049"/>
      <c r="DK116" s="1050"/>
      <c r="DL116" s="1051" t="s">
        <v>458</v>
      </c>
      <c r="DM116" s="1049"/>
      <c r="DN116" s="1049"/>
      <c r="DO116" s="1049"/>
      <c r="DP116" s="1050"/>
      <c r="DQ116" s="1051" t="s">
        <v>458</v>
      </c>
      <c r="DR116" s="1049"/>
      <c r="DS116" s="1049"/>
      <c r="DT116" s="1049"/>
      <c r="DU116" s="1050"/>
      <c r="DV116" s="1052" t="s">
        <v>466</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469</v>
      </c>
      <c r="Z117" s="976"/>
      <c r="AA117" s="1066">
        <v>5146838</v>
      </c>
      <c r="AB117" s="1067"/>
      <c r="AC117" s="1067"/>
      <c r="AD117" s="1067"/>
      <c r="AE117" s="1068"/>
      <c r="AF117" s="1069">
        <v>5407784</v>
      </c>
      <c r="AG117" s="1067"/>
      <c r="AH117" s="1067"/>
      <c r="AI117" s="1067"/>
      <c r="AJ117" s="1068"/>
      <c r="AK117" s="1069">
        <v>5647801</v>
      </c>
      <c r="AL117" s="1067"/>
      <c r="AM117" s="1067"/>
      <c r="AN117" s="1067"/>
      <c r="AO117" s="1068"/>
      <c r="AP117" s="1070"/>
      <c r="AQ117" s="1071"/>
      <c r="AR117" s="1071"/>
      <c r="AS117" s="1071"/>
      <c r="AT117" s="1072"/>
      <c r="AU117" s="990"/>
      <c r="AV117" s="991"/>
      <c r="AW117" s="991"/>
      <c r="AX117" s="991"/>
      <c r="AY117" s="991"/>
      <c r="AZ117" s="1057" t="s">
        <v>470</v>
      </c>
      <c r="BA117" s="1058"/>
      <c r="BB117" s="1058"/>
      <c r="BC117" s="1058"/>
      <c r="BD117" s="1058"/>
      <c r="BE117" s="1058"/>
      <c r="BF117" s="1058"/>
      <c r="BG117" s="1058"/>
      <c r="BH117" s="1058"/>
      <c r="BI117" s="1058"/>
      <c r="BJ117" s="1058"/>
      <c r="BK117" s="1058"/>
      <c r="BL117" s="1058"/>
      <c r="BM117" s="1058"/>
      <c r="BN117" s="1058"/>
      <c r="BO117" s="1058"/>
      <c r="BP117" s="1059"/>
      <c r="BQ117" s="1009" t="s">
        <v>458</v>
      </c>
      <c r="BR117" s="1010"/>
      <c r="BS117" s="1010"/>
      <c r="BT117" s="1010"/>
      <c r="BU117" s="1010"/>
      <c r="BV117" s="1010" t="s">
        <v>444</v>
      </c>
      <c r="BW117" s="1010"/>
      <c r="BX117" s="1010"/>
      <c r="BY117" s="1010"/>
      <c r="BZ117" s="1010"/>
      <c r="CA117" s="1010" t="s">
        <v>139</v>
      </c>
      <c r="CB117" s="1010"/>
      <c r="CC117" s="1010"/>
      <c r="CD117" s="1010"/>
      <c r="CE117" s="1010"/>
      <c r="CF117" s="1004" t="s">
        <v>391</v>
      </c>
      <c r="CG117" s="1005"/>
      <c r="CH117" s="1005"/>
      <c r="CI117" s="1005"/>
      <c r="CJ117" s="1005"/>
      <c r="CK117" s="1035"/>
      <c r="CL117" s="1036"/>
      <c r="CM117" s="1006" t="s">
        <v>471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446</v>
      </c>
      <c r="DH117" s="1049"/>
      <c r="DI117" s="1049"/>
      <c r="DJ117" s="1049"/>
      <c r="DK117" s="1050"/>
      <c r="DL117" s="1051" t="s">
        <v>391</v>
      </c>
      <c r="DM117" s="1049"/>
      <c r="DN117" s="1049"/>
      <c r="DO117" s="1049"/>
      <c r="DP117" s="1050"/>
      <c r="DQ117" s="1051" t="s">
        <v>139</v>
      </c>
      <c r="DR117" s="1049"/>
      <c r="DS117" s="1049"/>
      <c r="DT117" s="1049"/>
      <c r="DU117" s="1050"/>
      <c r="DV117" s="1052" t="s">
        <v>458</v>
      </c>
      <c r="DW117" s="1053"/>
      <c r="DX117" s="1053"/>
      <c r="DY117" s="1053"/>
      <c r="DZ117" s="1054"/>
    </row>
    <row r="118" spans="1:130" s="246" customFormat="1" ht="26.25" customHeight="1" x14ac:dyDescent="0.15">
      <c r="A118" s="994" t="s">
        <v>438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436</v>
      </c>
      <c r="AB118" s="975"/>
      <c r="AC118" s="975"/>
      <c r="AD118" s="975"/>
      <c r="AE118" s="976"/>
      <c r="AF118" s="974" t="s">
        <v>308</v>
      </c>
      <c r="AG118" s="975"/>
      <c r="AH118" s="975"/>
      <c r="AI118" s="975"/>
      <c r="AJ118" s="976"/>
      <c r="AK118" s="974" t="s">
        <v>307</v>
      </c>
      <c r="AL118" s="975"/>
      <c r="AM118" s="975"/>
      <c r="AN118" s="975"/>
      <c r="AO118" s="976"/>
      <c r="AP118" s="1061" t="s">
        <v>437</v>
      </c>
      <c r="AQ118" s="1062"/>
      <c r="AR118" s="1062"/>
      <c r="AS118" s="1062"/>
      <c r="AT118" s="1063"/>
      <c r="AU118" s="990"/>
      <c r="AV118" s="991"/>
      <c r="AW118" s="991"/>
      <c r="AX118" s="991"/>
      <c r="AY118" s="991"/>
      <c r="AZ118" s="1064" t="s">
        <v>472</v>
      </c>
      <c r="BA118" s="1055"/>
      <c r="BB118" s="1055"/>
      <c r="BC118" s="1055"/>
      <c r="BD118" s="1055"/>
      <c r="BE118" s="1055"/>
      <c r="BF118" s="1055"/>
      <c r="BG118" s="1055"/>
      <c r="BH118" s="1055"/>
      <c r="BI118" s="1055"/>
      <c r="BJ118" s="1055"/>
      <c r="BK118" s="1055"/>
      <c r="BL118" s="1055"/>
      <c r="BM118" s="1055"/>
      <c r="BN118" s="1055"/>
      <c r="BO118" s="1055"/>
      <c r="BP118" s="1056"/>
      <c r="BQ118" s="1087" t="s">
        <v>139</v>
      </c>
      <c r="BR118" s="1088"/>
      <c r="BS118" s="1088"/>
      <c r="BT118" s="1088"/>
      <c r="BU118" s="1088"/>
      <c r="BV118" s="1088" t="s">
        <v>391</v>
      </c>
      <c r="BW118" s="1088"/>
      <c r="BX118" s="1088"/>
      <c r="BY118" s="1088"/>
      <c r="BZ118" s="1088"/>
      <c r="CA118" s="1088" t="s">
        <v>139</v>
      </c>
      <c r="CB118" s="1088"/>
      <c r="CC118" s="1088"/>
      <c r="CD118" s="1088"/>
      <c r="CE118" s="1088"/>
      <c r="CF118" s="1004" t="s">
        <v>458</v>
      </c>
      <c r="CG118" s="1005"/>
      <c r="CH118" s="1005"/>
      <c r="CI118" s="1005"/>
      <c r="CJ118" s="1005"/>
      <c r="CK118" s="1035"/>
      <c r="CL118" s="1036"/>
      <c r="CM118" s="1006" t="s">
        <v>473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139</v>
      </c>
      <c r="DH118" s="1049"/>
      <c r="DI118" s="1049"/>
      <c r="DJ118" s="1049"/>
      <c r="DK118" s="1050"/>
      <c r="DL118" s="1051" t="s">
        <v>391</v>
      </c>
      <c r="DM118" s="1049"/>
      <c r="DN118" s="1049"/>
      <c r="DO118" s="1049"/>
      <c r="DP118" s="1050"/>
      <c r="DQ118" s="1051" t="s">
        <v>458</v>
      </c>
      <c r="DR118" s="1049"/>
      <c r="DS118" s="1049"/>
      <c r="DT118" s="1049"/>
      <c r="DU118" s="1050"/>
      <c r="DV118" s="1052" t="s">
        <v>446</v>
      </c>
      <c r="DW118" s="1053"/>
      <c r="DX118" s="1053"/>
      <c r="DY118" s="1053"/>
      <c r="DZ118" s="1054"/>
    </row>
    <row r="119" spans="1:130" s="246" customFormat="1" ht="26.25" customHeight="1" x14ac:dyDescent="0.15">
      <c r="A119" s="1148" t="s">
        <v>441</v>
      </c>
      <c r="B119" s="1034"/>
      <c r="C119" s="1013" t="s">
        <v>442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454</v>
      </c>
      <c r="AB119" s="982"/>
      <c r="AC119" s="982"/>
      <c r="AD119" s="982"/>
      <c r="AE119" s="983"/>
      <c r="AF119" s="984" t="s">
        <v>458</v>
      </c>
      <c r="AG119" s="982"/>
      <c r="AH119" s="982"/>
      <c r="AI119" s="982"/>
      <c r="AJ119" s="983"/>
      <c r="AK119" s="984" t="s">
        <v>458</v>
      </c>
      <c r="AL119" s="982"/>
      <c r="AM119" s="982"/>
      <c r="AN119" s="982"/>
      <c r="AO119" s="983"/>
      <c r="AP119" s="985" t="s">
        <v>139</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474</v>
      </c>
      <c r="BP119" s="1096"/>
      <c r="BQ119" s="1087">
        <v>64219000</v>
      </c>
      <c r="BR119" s="1088"/>
      <c r="BS119" s="1088"/>
      <c r="BT119" s="1088"/>
      <c r="BU119" s="1088"/>
      <c r="BV119" s="1088">
        <v>65181999</v>
      </c>
      <c r="BW119" s="1088"/>
      <c r="BX119" s="1088"/>
      <c r="BY119" s="1088"/>
      <c r="BZ119" s="1088"/>
      <c r="CA119" s="1088">
        <v>63593435</v>
      </c>
      <c r="CB119" s="1088"/>
      <c r="CC119" s="1088"/>
      <c r="CD119" s="1088"/>
      <c r="CE119" s="1088"/>
      <c r="CF119" s="1089"/>
      <c r="CG119" s="1090"/>
      <c r="CH119" s="1090"/>
      <c r="CI119" s="1090"/>
      <c r="CJ119" s="1091"/>
      <c r="CK119" s="1037"/>
      <c r="CL119" s="1038"/>
      <c r="CM119" s="1092" t="s">
        <v>475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391</v>
      </c>
      <c r="DH119" s="1074"/>
      <c r="DI119" s="1074"/>
      <c r="DJ119" s="1074"/>
      <c r="DK119" s="1075"/>
      <c r="DL119" s="1073" t="s">
        <v>139</v>
      </c>
      <c r="DM119" s="1074"/>
      <c r="DN119" s="1074"/>
      <c r="DO119" s="1074"/>
      <c r="DP119" s="1075"/>
      <c r="DQ119" s="1073" t="s">
        <v>391</v>
      </c>
      <c r="DR119" s="1074"/>
      <c r="DS119" s="1074"/>
      <c r="DT119" s="1074"/>
      <c r="DU119" s="1075"/>
      <c r="DV119" s="1076" t="s">
        <v>458</v>
      </c>
      <c r="DW119" s="1077"/>
      <c r="DX119" s="1077"/>
      <c r="DY119" s="1077"/>
      <c r="DZ119" s="1078"/>
    </row>
    <row r="120" spans="1:130" s="246" customFormat="1" ht="26.25" customHeight="1" x14ac:dyDescent="0.15">
      <c r="A120" s="1149"/>
      <c r="B120" s="1036"/>
      <c r="C120" s="1006" t="s">
        <v>448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458</v>
      </c>
      <c r="AB120" s="1049"/>
      <c r="AC120" s="1049"/>
      <c r="AD120" s="1049"/>
      <c r="AE120" s="1050"/>
      <c r="AF120" s="1051" t="s">
        <v>458</v>
      </c>
      <c r="AG120" s="1049"/>
      <c r="AH120" s="1049"/>
      <c r="AI120" s="1049"/>
      <c r="AJ120" s="1050"/>
      <c r="AK120" s="1051" t="s">
        <v>139</v>
      </c>
      <c r="AL120" s="1049"/>
      <c r="AM120" s="1049"/>
      <c r="AN120" s="1049"/>
      <c r="AO120" s="1050"/>
      <c r="AP120" s="1052" t="s">
        <v>446</v>
      </c>
      <c r="AQ120" s="1053"/>
      <c r="AR120" s="1053"/>
      <c r="AS120" s="1053"/>
      <c r="AT120" s="1054"/>
      <c r="AU120" s="1079" t="s">
        <v>476</v>
      </c>
      <c r="AV120" s="1080"/>
      <c r="AW120" s="1080"/>
      <c r="AX120" s="1080"/>
      <c r="AY120" s="1081"/>
      <c r="AZ120" s="1030" t="s">
        <v>477</v>
      </c>
      <c r="BA120" s="979"/>
      <c r="BB120" s="979"/>
      <c r="BC120" s="979"/>
      <c r="BD120" s="979"/>
      <c r="BE120" s="979"/>
      <c r="BF120" s="979"/>
      <c r="BG120" s="979"/>
      <c r="BH120" s="979"/>
      <c r="BI120" s="979"/>
      <c r="BJ120" s="979"/>
      <c r="BK120" s="979"/>
      <c r="BL120" s="979"/>
      <c r="BM120" s="979"/>
      <c r="BN120" s="979"/>
      <c r="BO120" s="979"/>
      <c r="BP120" s="980"/>
      <c r="BQ120" s="1016">
        <v>9033371</v>
      </c>
      <c r="BR120" s="1017"/>
      <c r="BS120" s="1017"/>
      <c r="BT120" s="1017"/>
      <c r="BU120" s="1017"/>
      <c r="BV120" s="1017">
        <v>8612665</v>
      </c>
      <c r="BW120" s="1017"/>
      <c r="BX120" s="1017"/>
      <c r="BY120" s="1017"/>
      <c r="BZ120" s="1017"/>
      <c r="CA120" s="1017">
        <v>10807922</v>
      </c>
      <c r="CB120" s="1017"/>
      <c r="CC120" s="1017"/>
      <c r="CD120" s="1017"/>
      <c r="CE120" s="1017"/>
      <c r="CF120" s="1031">
        <v>30.4</v>
      </c>
      <c r="CG120" s="1032"/>
      <c r="CH120" s="1032"/>
      <c r="CI120" s="1032"/>
      <c r="CJ120" s="1032"/>
      <c r="CK120" s="1097" t="s">
        <v>478</v>
      </c>
      <c r="CL120" s="1098"/>
      <c r="CM120" s="1098"/>
      <c r="CN120" s="1098"/>
      <c r="CO120" s="1099"/>
      <c r="CP120" s="1105" t="s">
        <v>479</v>
      </c>
      <c r="CQ120" s="1106"/>
      <c r="CR120" s="1106"/>
      <c r="CS120" s="1106"/>
      <c r="CT120" s="1106"/>
      <c r="CU120" s="1106"/>
      <c r="CV120" s="1106"/>
      <c r="CW120" s="1106"/>
      <c r="CX120" s="1106"/>
      <c r="CY120" s="1106"/>
      <c r="CZ120" s="1106"/>
      <c r="DA120" s="1106"/>
      <c r="DB120" s="1106"/>
      <c r="DC120" s="1106"/>
      <c r="DD120" s="1106"/>
      <c r="DE120" s="1106"/>
      <c r="DF120" s="1107"/>
      <c r="DG120" s="1016">
        <v>3176647</v>
      </c>
      <c r="DH120" s="1017"/>
      <c r="DI120" s="1017"/>
      <c r="DJ120" s="1017"/>
      <c r="DK120" s="1017"/>
      <c r="DL120" s="1017">
        <v>3694831</v>
      </c>
      <c r="DM120" s="1017"/>
      <c r="DN120" s="1017"/>
      <c r="DO120" s="1017"/>
      <c r="DP120" s="1017"/>
      <c r="DQ120" s="1017">
        <v>3632146</v>
      </c>
      <c r="DR120" s="1017"/>
      <c r="DS120" s="1017"/>
      <c r="DT120" s="1017"/>
      <c r="DU120" s="1017"/>
      <c r="DV120" s="1018">
        <v>10.199999999999999</v>
      </c>
      <c r="DW120" s="1018"/>
      <c r="DX120" s="1018"/>
      <c r="DY120" s="1018"/>
      <c r="DZ120" s="1019"/>
    </row>
    <row r="121" spans="1:130" s="246" customFormat="1" ht="26.25" customHeight="1" x14ac:dyDescent="0.15">
      <c r="A121" s="1149"/>
      <c r="B121" s="1036"/>
      <c r="C121" s="1057" t="s">
        <v>480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446</v>
      </c>
      <c r="AB121" s="1049"/>
      <c r="AC121" s="1049"/>
      <c r="AD121" s="1049"/>
      <c r="AE121" s="1050"/>
      <c r="AF121" s="1051" t="s">
        <v>458</v>
      </c>
      <c r="AG121" s="1049"/>
      <c r="AH121" s="1049"/>
      <c r="AI121" s="1049"/>
      <c r="AJ121" s="1050"/>
      <c r="AK121" s="1051" t="s">
        <v>443</v>
      </c>
      <c r="AL121" s="1049"/>
      <c r="AM121" s="1049"/>
      <c r="AN121" s="1049"/>
      <c r="AO121" s="1050"/>
      <c r="AP121" s="1052" t="s">
        <v>446</v>
      </c>
      <c r="AQ121" s="1053"/>
      <c r="AR121" s="1053"/>
      <c r="AS121" s="1053"/>
      <c r="AT121" s="1054"/>
      <c r="AU121" s="1082"/>
      <c r="AV121" s="1083"/>
      <c r="AW121" s="1083"/>
      <c r="AX121" s="1083"/>
      <c r="AY121" s="1084"/>
      <c r="AZ121" s="1039" t="s">
        <v>481</v>
      </c>
      <c r="BA121" s="1040"/>
      <c r="BB121" s="1040"/>
      <c r="BC121" s="1040"/>
      <c r="BD121" s="1040"/>
      <c r="BE121" s="1040"/>
      <c r="BF121" s="1040"/>
      <c r="BG121" s="1040"/>
      <c r="BH121" s="1040"/>
      <c r="BI121" s="1040"/>
      <c r="BJ121" s="1040"/>
      <c r="BK121" s="1040"/>
      <c r="BL121" s="1040"/>
      <c r="BM121" s="1040"/>
      <c r="BN121" s="1040"/>
      <c r="BO121" s="1040"/>
      <c r="BP121" s="1041"/>
      <c r="BQ121" s="1009">
        <v>2391276</v>
      </c>
      <c r="BR121" s="1010"/>
      <c r="BS121" s="1010"/>
      <c r="BT121" s="1010"/>
      <c r="BU121" s="1010"/>
      <c r="BV121" s="1010">
        <v>2929531</v>
      </c>
      <c r="BW121" s="1010"/>
      <c r="BX121" s="1010"/>
      <c r="BY121" s="1010"/>
      <c r="BZ121" s="1010"/>
      <c r="CA121" s="1010">
        <v>2964847</v>
      </c>
      <c r="CB121" s="1010"/>
      <c r="CC121" s="1010"/>
      <c r="CD121" s="1010"/>
      <c r="CE121" s="1010"/>
      <c r="CF121" s="1004">
        <v>8.3000000000000007</v>
      </c>
      <c r="CG121" s="1005"/>
      <c r="CH121" s="1005"/>
      <c r="CI121" s="1005"/>
      <c r="CJ121" s="1005"/>
      <c r="CK121" s="1100"/>
      <c r="CL121" s="1101"/>
      <c r="CM121" s="1101"/>
      <c r="CN121" s="1101"/>
      <c r="CO121" s="1102"/>
      <c r="CP121" s="1110" t="s">
        <v>482</v>
      </c>
      <c r="CQ121" s="1111"/>
      <c r="CR121" s="1111"/>
      <c r="CS121" s="1111"/>
      <c r="CT121" s="1111"/>
      <c r="CU121" s="1111"/>
      <c r="CV121" s="1111"/>
      <c r="CW121" s="1111"/>
      <c r="CX121" s="1111"/>
      <c r="CY121" s="1111"/>
      <c r="CZ121" s="1111"/>
      <c r="DA121" s="1111"/>
      <c r="DB121" s="1111"/>
      <c r="DC121" s="1111"/>
      <c r="DD121" s="1111"/>
      <c r="DE121" s="1111"/>
      <c r="DF121" s="1112"/>
      <c r="DG121" s="1009">
        <v>1717939</v>
      </c>
      <c r="DH121" s="1010"/>
      <c r="DI121" s="1010"/>
      <c r="DJ121" s="1010"/>
      <c r="DK121" s="1010"/>
      <c r="DL121" s="1010">
        <v>1670380</v>
      </c>
      <c r="DM121" s="1010"/>
      <c r="DN121" s="1010"/>
      <c r="DO121" s="1010"/>
      <c r="DP121" s="1010"/>
      <c r="DQ121" s="1010">
        <v>1616393</v>
      </c>
      <c r="DR121" s="1010"/>
      <c r="DS121" s="1010"/>
      <c r="DT121" s="1010"/>
      <c r="DU121" s="1010"/>
      <c r="DV121" s="1011">
        <v>4.5</v>
      </c>
      <c r="DW121" s="1011"/>
      <c r="DX121" s="1011"/>
      <c r="DY121" s="1011"/>
      <c r="DZ121" s="1012"/>
    </row>
    <row r="122" spans="1:130" s="246" customFormat="1" ht="26.25" customHeight="1" x14ac:dyDescent="0.15">
      <c r="A122" s="1149"/>
      <c r="B122" s="1036"/>
      <c r="C122" s="1006" t="s">
        <v>461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458</v>
      </c>
      <c r="AB122" s="1049"/>
      <c r="AC122" s="1049"/>
      <c r="AD122" s="1049"/>
      <c r="AE122" s="1050"/>
      <c r="AF122" s="1051" t="s">
        <v>446</v>
      </c>
      <c r="AG122" s="1049"/>
      <c r="AH122" s="1049"/>
      <c r="AI122" s="1049"/>
      <c r="AJ122" s="1050"/>
      <c r="AK122" s="1051" t="s">
        <v>453</v>
      </c>
      <c r="AL122" s="1049"/>
      <c r="AM122" s="1049"/>
      <c r="AN122" s="1049"/>
      <c r="AO122" s="1050"/>
      <c r="AP122" s="1052" t="s">
        <v>139</v>
      </c>
      <c r="AQ122" s="1053"/>
      <c r="AR122" s="1053"/>
      <c r="AS122" s="1053"/>
      <c r="AT122" s="1054"/>
      <c r="AU122" s="1082"/>
      <c r="AV122" s="1083"/>
      <c r="AW122" s="1083"/>
      <c r="AX122" s="1083"/>
      <c r="AY122" s="1084"/>
      <c r="AZ122" s="1064" t="s">
        <v>483</v>
      </c>
      <c r="BA122" s="1055"/>
      <c r="BB122" s="1055"/>
      <c r="BC122" s="1055"/>
      <c r="BD122" s="1055"/>
      <c r="BE122" s="1055"/>
      <c r="BF122" s="1055"/>
      <c r="BG122" s="1055"/>
      <c r="BH122" s="1055"/>
      <c r="BI122" s="1055"/>
      <c r="BJ122" s="1055"/>
      <c r="BK122" s="1055"/>
      <c r="BL122" s="1055"/>
      <c r="BM122" s="1055"/>
      <c r="BN122" s="1055"/>
      <c r="BO122" s="1055"/>
      <c r="BP122" s="1056"/>
      <c r="BQ122" s="1087">
        <v>26656886</v>
      </c>
      <c r="BR122" s="1088"/>
      <c r="BS122" s="1088"/>
      <c r="BT122" s="1088"/>
      <c r="BU122" s="1088"/>
      <c r="BV122" s="1088">
        <v>25179230</v>
      </c>
      <c r="BW122" s="1088"/>
      <c r="BX122" s="1088"/>
      <c r="BY122" s="1088"/>
      <c r="BZ122" s="1088"/>
      <c r="CA122" s="1088">
        <v>22753224</v>
      </c>
      <c r="CB122" s="1088"/>
      <c r="CC122" s="1088"/>
      <c r="CD122" s="1088"/>
      <c r="CE122" s="1088"/>
      <c r="CF122" s="1108">
        <v>63.9</v>
      </c>
      <c r="CG122" s="1109"/>
      <c r="CH122" s="1109"/>
      <c r="CI122" s="1109"/>
      <c r="CJ122" s="1109"/>
      <c r="CK122" s="1100"/>
      <c r="CL122" s="1101"/>
      <c r="CM122" s="1101"/>
      <c r="CN122" s="1101"/>
      <c r="CO122" s="1102"/>
      <c r="CP122" s="1110" t="s">
        <v>484</v>
      </c>
      <c r="CQ122" s="1111"/>
      <c r="CR122" s="1111"/>
      <c r="CS122" s="1111"/>
      <c r="CT122" s="1111"/>
      <c r="CU122" s="1111"/>
      <c r="CV122" s="1111"/>
      <c r="CW122" s="1111"/>
      <c r="CX122" s="1111"/>
      <c r="CY122" s="1111"/>
      <c r="CZ122" s="1111"/>
      <c r="DA122" s="1111"/>
      <c r="DB122" s="1111"/>
      <c r="DC122" s="1111"/>
      <c r="DD122" s="1111"/>
      <c r="DE122" s="1111"/>
      <c r="DF122" s="1112"/>
      <c r="DG122" s="1009">
        <v>1085432</v>
      </c>
      <c r="DH122" s="1010"/>
      <c r="DI122" s="1010"/>
      <c r="DJ122" s="1010"/>
      <c r="DK122" s="1010"/>
      <c r="DL122" s="1010">
        <v>1023170</v>
      </c>
      <c r="DM122" s="1010"/>
      <c r="DN122" s="1010"/>
      <c r="DO122" s="1010"/>
      <c r="DP122" s="1010"/>
      <c r="DQ122" s="1010">
        <v>951914</v>
      </c>
      <c r="DR122" s="1010"/>
      <c r="DS122" s="1010"/>
      <c r="DT122" s="1010"/>
      <c r="DU122" s="1010"/>
      <c r="DV122" s="1011">
        <v>2.7</v>
      </c>
      <c r="DW122" s="1011"/>
      <c r="DX122" s="1011"/>
      <c r="DY122" s="1011"/>
      <c r="DZ122" s="1012"/>
    </row>
    <row r="123" spans="1:130" s="246" customFormat="1" ht="26.25" customHeight="1" x14ac:dyDescent="0.15">
      <c r="A123" s="1149"/>
      <c r="B123" s="1036"/>
      <c r="C123" s="1006" t="s">
        <v>468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391</v>
      </c>
      <c r="AB123" s="1049"/>
      <c r="AC123" s="1049"/>
      <c r="AD123" s="1049"/>
      <c r="AE123" s="1050"/>
      <c r="AF123" s="1051" t="s">
        <v>458</v>
      </c>
      <c r="AG123" s="1049"/>
      <c r="AH123" s="1049"/>
      <c r="AI123" s="1049"/>
      <c r="AJ123" s="1050"/>
      <c r="AK123" s="1051" t="s">
        <v>458</v>
      </c>
      <c r="AL123" s="1049"/>
      <c r="AM123" s="1049"/>
      <c r="AN123" s="1049"/>
      <c r="AO123" s="1050"/>
      <c r="AP123" s="1052" t="s">
        <v>139</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485</v>
      </c>
      <c r="BP123" s="1096"/>
      <c r="BQ123" s="1155">
        <v>38081533</v>
      </c>
      <c r="BR123" s="1156"/>
      <c r="BS123" s="1156"/>
      <c r="BT123" s="1156"/>
      <c r="BU123" s="1156"/>
      <c r="BV123" s="1156">
        <v>36721426</v>
      </c>
      <c r="BW123" s="1156"/>
      <c r="BX123" s="1156"/>
      <c r="BY123" s="1156"/>
      <c r="BZ123" s="1156"/>
      <c r="CA123" s="1156">
        <v>36525993</v>
      </c>
      <c r="CB123" s="1156"/>
      <c r="CC123" s="1156"/>
      <c r="CD123" s="1156"/>
      <c r="CE123" s="1156"/>
      <c r="CF123" s="1089"/>
      <c r="CG123" s="1090"/>
      <c r="CH123" s="1090"/>
      <c r="CI123" s="1090"/>
      <c r="CJ123" s="1091"/>
      <c r="CK123" s="1100"/>
      <c r="CL123" s="1101"/>
      <c r="CM123" s="1101"/>
      <c r="CN123" s="1101"/>
      <c r="CO123" s="1102"/>
      <c r="CP123" s="1110" t="s">
        <v>486</v>
      </c>
      <c r="CQ123" s="1111"/>
      <c r="CR123" s="1111"/>
      <c r="CS123" s="1111"/>
      <c r="CT123" s="1111"/>
      <c r="CU123" s="1111"/>
      <c r="CV123" s="1111"/>
      <c r="CW123" s="1111"/>
      <c r="CX123" s="1111"/>
      <c r="CY123" s="1111"/>
      <c r="CZ123" s="1111"/>
      <c r="DA123" s="1111"/>
      <c r="DB123" s="1111"/>
      <c r="DC123" s="1111"/>
      <c r="DD123" s="1111"/>
      <c r="DE123" s="1111"/>
      <c r="DF123" s="1112"/>
      <c r="DG123" s="1048">
        <v>803544</v>
      </c>
      <c r="DH123" s="1049"/>
      <c r="DI123" s="1049"/>
      <c r="DJ123" s="1049"/>
      <c r="DK123" s="1050"/>
      <c r="DL123" s="1051">
        <v>563449</v>
      </c>
      <c r="DM123" s="1049"/>
      <c r="DN123" s="1049"/>
      <c r="DO123" s="1049"/>
      <c r="DP123" s="1050"/>
      <c r="DQ123" s="1051">
        <v>343665</v>
      </c>
      <c r="DR123" s="1049"/>
      <c r="DS123" s="1049"/>
      <c r="DT123" s="1049"/>
      <c r="DU123" s="1050"/>
      <c r="DV123" s="1052">
        <v>1</v>
      </c>
      <c r="DW123" s="1053"/>
      <c r="DX123" s="1053"/>
      <c r="DY123" s="1053"/>
      <c r="DZ123" s="1054"/>
    </row>
    <row r="124" spans="1:130" s="246" customFormat="1" ht="26.25" customHeight="1" thickBot="1" x14ac:dyDescent="0.2">
      <c r="A124" s="1149"/>
      <c r="B124" s="1036"/>
      <c r="C124" s="1006" t="s">
        <v>471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446</v>
      </c>
      <c r="AB124" s="1049"/>
      <c r="AC124" s="1049"/>
      <c r="AD124" s="1049"/>
      <c r="AE124" s="1050"/>
      <c r="AF124" s="1051" t="s">
        <v>391</v>
      </c>
      <c r="AG124" s="1049"/>
      <c r="AH124" s="1049"/>
      <c r="AI124" s="1049"/>
      <c r="AJ124" s="1050"/>
      <c r="AK124" s="1051" t="s">
        <v>391</v>
      </c>
      <c r="AL124" s="1049"/>
      <c r="AM124" s="1049"/>
      <c r="AN124" s="1049"/>
      <c r="AO124" s="1050"/>
      <c r="AP124" s="1052" t="s">
        <v>454</v>
      </c>
      <c r="AQ124" s="1053"/>
      <c r="AR124" s="1053"/>
      <c r="AS124" s="1053"/>
      <c r="AT124" s="1054"/>
      <c r="AU124" s="1151" t="s">
        <v>487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74.599999999999994</v>
      </c>
      <c r="BR124" s="1118"/>
      <c r="BS124" s="1118"/>
      <c r="BT124" s="1118"/>
      <c r="BU124" s="1118"/>
      <c r="BV124" s="1118">
        <v>81</v>
      </c>
      <c r="BW124" s="1118"/>
      <c r="BX124" s="1118"/>
      <c r="BY124" s="1118"/>
      <c r="BZ124" s="1118"/>
      <c r="CA124" s="1118">
        <v>76</v>
      </c>
      <c r="CB124" s="1118"/>
      <c r="CC124" s="1118"/>
      <c r="CD124" s="1118"/>
      <c r="CE124" s="1118"/>
      <c r="CF124" s="1119"/>
      <c r="CG124" s="1120"/>
      <c r="CH124" s="1120"/>
      <c r="CI124" s="1120"/>
      <c r="CJ124" s="1121"/>
      <c r="CK124" s="1103"/>
      <c r="CL124" s="1103"/>
      <c r="CM124" s="1103"/>
      <c r="CN124" s="1103"/>
      <c r="CO124" s="1104"/>
      <c r="CP124" s="1110" t="s">
        <v>488</v>
      </c>
      <c r="CQ124" s="1111"/>
      <c r="CR124" s="1111"/>
      <c r="CS124" s="1111"/>
      <c r="CT124" s="1111"/>
      <c r="CU124" s="1111"/>
      <c r="CV124" s="1111"/>
      <c r="CW124" s="1111"/>
      <c r="CX124" s="1111"/>
      <c r="CY124" s="1111"/>
      <c r="CZ124" s="1111"/>
      <c r="DA124" s="1111"/>
      <c r="DB124" s="1111"/>
      <c r="DC124" s="1111"/>
      <c r="DD124" s="1111"/>
      <c r="DE124" s="1111"/>
      <c r="DF124" s="1112"/>
      <c r="DG124" s="1095" t="s">
        <v>446</v>
      </c>
      <c r="DH124" s="1074"/>
      <c r="DI124" s="1074"/>
      <c r="DJ124" s="1074"/>
      <c r="DK124" s="1075"/>
      <c r="DL124" s="1073">
        <v>220163</v>
      </c>
      <c r="DM124" s="1074"/>
      <c r="DN124" s="1074"/>
      <c r="DO124" s="1074"/>
      <c r="DP124" s="1075"/>
      <c r="DQ124" s="1073">
        <v>339997</v>
      </c>
      <c r="DR124" s="1074"/>
      <c r="DS124" s="1074"/>
      <c r="DT124" s="1074"/>
      <c r="DU124" s="1075"/>
      <c r="DV124" s="1076">
        <v>1</v>
      </c>
      <c r="DW124" s="1077"/>
      <c r="DX124" s="1077"/>
      <c r="DY124" s="1077"/>
      <c r="DZ124" s="1078"/>
    </row>
    <row r="125" spans="1:130" s="246" customFormat="1" ht="26.25" customHeight="1" x14ac:dyDescent="0.15">
      <c r="A125" s="1149"/>
      <c r="B125" s="1036"/>
      <c r="C125" s="1006" t="s">
        <v>473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458</v>
      </c>
      <c r="AB125" s="1049"/>
      <c r="AC125" s="1049"/>
      <c r="AD125" s="1049"/>
      <c r="AE125" s="1050"/>
      <c r="AF125" s="1051" t="s">
        <v>139</v>
      </c>
      <c r="AG125" s="1049"/>
      <c r="AH125" s="1049"/>
      <c r="AI125" s="1049"/>
      <c r="AJ125" s="1050"/>
      <c r="AK125" s="1051" t="s">
        <v>458</v>
      </c>
      <c r="AL125" s="1049"/>
      <c r="AM125" s="1049"/>
      <c r="AN125" s="1049"/>
      <c r="AO125" s="1050"/>
      <c r="AP125" s="1052" t="s">
        <v>458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489</v>
      </c>
      <c r="CL125" s="1098"/>
      <c r="CM125" s="1098"/>
      <c r="CN125" s="1098"/>
      <c r="CO125" s="1099"/>
      <c r="CP125" s="1030" t="s">
        <v>490</v>
      </c>
      <c r="CQ125" s="979"/>
      <c r="CR125" s="979"/>
      <c r="CS125" s="979"/>
      <c r="CT125" s="979"/>
      <c r="CU125" s="979"/>
      <c r="CV125" s="979"/>
      <c r="CW125" s="979"/>
      <c r="CX125" s="979"/>
      <c r="CY125" s="979"/>
      <c r="CZ125" s="979"/>
      <c r="DA125" s="979"/>
      <c r="DB125" s="979"/>
      <c r="DC125" s="979"/>
      <c r="DD125" s="979"/>
      <c r="DE125" s="979"/>
      <c r="DF125" s="980"/>
      <c r="DG125" s="1016" t="s">
        <v>391</v>
      </c>
      <c r="DH125" s="1017"/>
      <c r="DI125" s="1017"/>
      <c r="DJ125" s="1017"/>
      <c r="DK125" s="1017"/>
      <c r="DL125" s="1017" t="s">
        <v>458</v>
      </c>
      <c r="DM125" s="1017"/>
      <c r="DN125" s="1017"/>
      <c r="DO125" s="1017"/>
      <c r="DP125" s="1017"/>
      <c r="DQ125" s="1017" t="s">
        <v>139</v>
      </c>
      <c r="DR125" s="1017"/>
      <c r="DS125" s="1017"/>
      <c r="DT125" s="1017"/>
      <c r="DU125" s="1017"/>
      <c r="DV125" s="1018" t="s">
        <v>453</v>
      </c>
      <c r="DW125" s="1018"/>
      <c r="DX125" s="1018"/>
      <c r="DY125" s="1018"/>
      <c r="DZ125" s="1019"/>
    </row>
    <row r="126" spans="1:130" s="246" customFormat="1" ht="26.25" customHeight="1" thickBot="1" x14ac:dyDescent="0.2">
      <c r="A126" s="1149"/>
      <c r="B126" s="1036"/>
      <c r="C126" s="1006" t="s">
        <v>475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6353</v>
      </c>
      <c r="AB126" s="1049"/>
      <c r="AC126" s="1049"/>
      <c r="AD126" s="1049"/>
      <c r="AE126" s="1050"/>
      <c r="AF126" s="1051">
        <v>23968</v>
      </c>
      <c r="AG126" s="1049"/>
      <c r="AH126" s="1049"/>
      <c r="AI126" s="1049"/>
      <c r="AJ126" s="1050"/>
      <c r="AK126" s="1051">
        <v>33884</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491</v>
      </c>
      <c r="CQ126" s="1040"/>
      <c r="CR126" s="1040"/>
      <c r="CS126" s="1040"/>
      <c r="CT126" s="1040"/>
      <c r="CU126" s="1040"/>
      <c r="CV126" s="1040"/>
      <c r="CW126" s="1040"/>
      <c r="CX126" s="1040"/>
      <c r="CY126" s="1040"/>
      <c r="CZ126" s="1040"/>
      <c r="DA126" s="1040"/>
      <c r="DB126" s="1040"/>
      <c r="DC126" s="1040"/>
      <c r="DD126" s="1040"/>
      <c r="DE126" s="1040"/>
      <c r="DF126" s="1041"/>
      <c r="DG126" s="1009" t="s">
        <v>458</v>
      </c>
      <c r="DH126" s="1010"/>
      <c r="DI126" s="1010"/>
      <c r="DJ126" s="1010"/>
      <c r="DK126" s="1010"/>
      <c r="DL126" s="1010" t="s">
        <v>446</v>
      </c>
      <c r="DM126" s="1010"/>
      <c r="DN126" s="1010"/>
      <c r="DO126" s="1010"/>
      <c r="DP126" s="1010"/>
      <c r="DQ126" s="1010" t="s">
        <v>458</v>
      </c>
      <c r="DR126" s="1010"/>
      <c r="DS126" s="1010"/>
      <c r="DT126" s="1010"/>
      <c r="DU126" s="1010"/>
      <c r="DV126" s="1011" t="s">
        <v>446</v>
      </c>
      <c r="DW126" s="1011"/>
      <c r="DX126" s="1011"/>
      <c r="DY126" s="1011"/>
      <c r="DZ126" s="1012"/>
    </row>
    <row r="127" spans="1:130" s="246" customFormat="1" ht="26.25" customHeight="1" x14ac:dyDescent="0.15">
      <c r="A127" s="1150"/>
      <c r="B127" s="1038"/>
      <c r="C127" s="1092" t="s">
        <v>492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446</v>
      </c>
      <c r="AB127" s="1049"/>
      <c r="AC127" s="1049"/>
      <c r="AD127" s="1049"/>
      <c r="AE127" s="1050"/>
      <c r="AF127" s="1051" t="s">
        <v>458</v>
      </c>
      <c r="AG127" s="1049"/>
      <c r="AH127" s="1049"/>
      <c r="AI127" s="1049"/>
      <c r="AJ127" s="1050"/>
      <c r="AK127" s="1051" t="s">
        <v>139</v>
      </c>
      <c r="AL127" s="1049"/>
      <c r="AM127" s="1049"/>
      <c r="AN127" s="1049"/>
      <c r="AO127" s="1050"/>
      <c r="AP127" s="1052" t="s">
        <v>446</v>
      </c>
      <c r="AQ127" s="1053"/>
      <c r="AR127" s="1053"/>
      <c r="AS127" s="1053"/>
      <c r="AT127" s="1054"/>
      <c r="AU127" s="282"/>
      <c r="AV127" s="282"/>
      <c r="AW127" s="282"/>
      <c r="AX127" s="1122" t="s">
        <v>493</v>
      </c>
      <c r="AY127" s="1123"/>
      <c r="AZ127" s="1123"/>
      <c r="BA127" s="1123"/>
      <c r="BB127" s="1123"/>
      <c r="BC127" s="1123"/>
      <c r="BD127" s="1123"/>
      <c r="BE127" s="1124"/>
      <c r="BF127" s="1125" t="s">
        <v>494</v>
      </c>
      <c r="BG127" s="1123"/>
      <c r="BH127" s="1123"/>
      <c r="BI127" s="1123"/>
      <c r="BJ127" s="1123"/>
      <c r="BK127" s="1123"/>
      <c r="BL127" s="1124"/>
      <c r="BM127" s="1125" t="s">
        <v>495</v>
      </c>
      <c r="BN127" s="1123"/>
      <c r="BO127" s="1123"/>
      <c r="BP127" s="1123"/>
      <c r="BQ127" s="1123"/>
      <c r="BR127" s="1123"/>
      <c r="BS127" s="1124"/>
      <c r="BT127" s="1125" t="s">
        <v>496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497</v>
      </c>
      <c r="CQ127" s="1040"/>
      <c r="CR127" s="1040"/>
      <c r="CS127" s="1040"/>
      <c r="CT127" s="1040"/>
      <c r="CU127" s="1040"/>
      <c r="CV127" s="1040"/>
      <c r="CW127" s="1040"/>
      <c r="CX127" s="1040"/>
      <c r="CY127" s="1040"/>
      <c r="CZ127" s="1040"/>
      <c r="DA127" s="1040"/>
      <c r="DB127" s="1040"/>
      <c r="DC127" s="1040"/>
      <c r="DD127" s="1040"/>
      <c r="DE127" s="1040"/>
      <c r="DF127" s="1041"/>
      <c r="DG127" s="1009" t="s">
        <v>139</v>
      </c>
      <c r="DH127" s="1010"/>
      <c r="DI127" s="1010"/>
      <c r="DJ127" s="1010"/>
      <c r="DK127" s="1010"/>
      <c r="DL127" s="1010" t="s">
        <v>458</v>
      </c>
      <c r="DM127" s="1010"/>
      <c r="DN127" s="1010"/>
      <c r="DO127" s="1010"/>
      <c r="DP127" s="1010"/>
      <c r="DQ127" s="1010" t="s">
        <v>391</v>
      </c>
      <c r="DR127" s="1010"/>
      <c r="DS127" s="1010"/>
      <c r="DT127" s="1010"/>
      <c r="DU127" s="1010"/>
      <c r="DV127" s="1011" t="s">
        <v>139</v>
      </c>
      <c r="DW127" s="1011"/>
      <c r="DX127" s="1011"/>
      <c r="DY127" s="1011"/>
      <c r="DZ127" s="1012"/>
    </row>
    <row r="128" spans="1:130" s="246" customFormat="1" ht="26.25" customHeight="1" thickBot="1" x14ac:dyDescent="0.2">
      <c r="A128" s="1133" t="s">
        <v>498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499</v>
      </c>
      <c r="X128" s="1135"/>
      <c r="Y128" s="1135"/>
      <c r="Z128" s="1136"/>
      <c r="AA128" s="1137">
        <v>123577</v>
      </c>
      <c r="AB128" s="1138"/>
      <c r="AC128" s="1138"/>
      <c r="AD128" s="1138"/>
      <c r="AE128" s="1139"/>
      <c r="AF128" s="1140">
        <v>196791</v>
      </c>
      <c r="AG128" s="1138"/>
      <c r="AH128" s="1138"/>
      <c r="AI128" s="1138"/>
      <c r="AJ128" s="1139"/>
      <c r="AK128" s="1140">
        <v>209039</v>
      </c>
      <c r="AL128" s="1138"/>
      <c r="AM128" s="1138"/>
      <c r="AN128" s="1138"/>
      <c r="AO128" s="1139"/>
      <c r="AP128" s="1141"/>
      <c r="AQ128" s="1142"/>
      <c r="AR128" s="1142"/>
      <c r="AS128" s="1142"/>
      <c r="AT128" s="1143"/>
      <c r="AU128" s="282"/>
      <c r="AV128" s="282"/>
      <c r="AW128" s="282"/>
      <c r="AX128" s="978" t="s">
        <v>500</v>
      </c>
      <c r="AY128" s="979"/>
      <c r="AZ128" s="979"/>
      <c r="BA128" s="979"/>
      <c r="BB128" s="979"/>
      <c r="BC128" s="979"/>
      <c r="BD128" s="979"/>
      <c r="BE128" s="980"/>
      <c r="BF128" s="1144" t="s">
        <v>391</v>
      </c>
      <c r="BG128" s="1145"/>
      <c r="BH128" s="1145"/>
      <c r="BI128" s="1145"/>
      <c r="BJ128" s="1145"/>
      <c r="BK128" s="1145"/>
      <c r="BL128" s="1146"/>
      <c r="BM128" s="1144">
        <v>11.5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501</v>
      </c>
      <c r="CQ128" s="1127"/>
      <c r="CR128" s="1127"/>
      <c r="CS128" s="1127"/>
      <c r="CT128" s="1127"/>
      <c r="CU128" s="1127"/>
      <c r="CV128" s="1127"/>
      <c r="CW128" s="1127"/>
      <c r="CX128" s="1127"/>
      <c r="CY128" s="1127"/>
      <c r="CZ128" s="1127"/>
      <c r="DA128" s="1127"/>
      <c r="DB128" s="1127"/>
      <c r="DC128" s="1127"/>
      <c r="DD128" s="1127"/>
      <c r="DE128" s="1127"/>
      <c r="DF128" s="1128"/>
      <c r="DG128" s="1129">
        <v>7559</v>
      </c>
      <c r="DH128" s="1130"/>
      <c r="DI128" s="1130"/>
      <c r="DJ128" s="1130"/>
      <c r="DK128" s="1130"/>
      <c r="DL128" s="1130">
        <v>8607</v>
      </c>
      <c r="DM128" s="1130"/>
      <c r="DN128" s="1130"/>
      <c r="DO128" s="1130"/>
      <c r="DP128" s="1130"/>
      <c r="DQ128" s="1130">
        <v>14530</v>
      </c>
      <c r="DR128" s="1130"/>
      <c r="DS128" s="1130"/>
      <c r="DT128" s="1130"/>
      <c r="DU128" s="1130"/>
      <c r="DV128" s="1131">
        <v>0</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502</v>
      </c>
      <c r="X129" s="1164"/>
      <c r="Y129" s="1164"/>
      <c r="Z129" s="1165"/>
      <c r="AA129" s="1048">
        <v>37942596</v>
      </c>
      <c r="AB129" s="1049"/>
      <c r="AC129" s="1049"/>
      <c r="AD129" s="1049"/>
      <c r="AE129" s="1050"/>
      <c r="AF129" s="1051">
        <v>37977294</v>
      </c>
      <c r="AG129" s="1049"/>
      <c r="AH129" s="1049"/>
      <c r="AI129" s="1049"/>
      <c r="AJ129" s="1050"/>
      <c r="AK129" s="1051">
        <v>38342712</v>
      </c>
      <c r="AL129" s="1049"/>
      <c r="AM129" s="1049"/>
      <c r="AN129" s="1049"/>
      <c r="AO129" s="1050"/>
      <c r="AP129" s="1166"/>
      <c r="AQ129" s="1167"/>
      <c r="AR129" s="1167"/>
      <c r="AS129" s="1167"/>
      <c r="AT129" s="1168"/>
      <c r="AU129" s="284"/>
      <c r="AV129" s="284"/>
      <c r="AW129" s="284"/>
      <c r="AX129" s="1157" t="s">
        <v>503</v>
      </c>
      <c r="AY129" s="1040"/>
      <c r="AZ129" s="1040"/>
      <c r="BA129" s="1040"/>
      <c r="BB129" s="1040"/>
      <c r="BC129" s="1040"/>
      <c r="BD129" s="1040"/>
      <c r="BE129" s="1041"/>
      <c r="BF129" s="1158" t="s">
        <v>391</v>
      </c>
      <c r="BG129" s="1159"/>
      <c r="BH129" s="1159"/>
      <c r="BI129" s="1159"/>
      <c r="BJ129" s="1159"/>
      <c r="BK129" s="1159"/>
      <c r="BL129" s="1160"/>
      <c r="BM129" s="1158">
        <v>16.5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505</v>
      </c>
      <c r="X130" s="1164"/>
      <c r="Y130" s="1164"/>
      <c r="Z130" s="1165"/>
      <c r="AA130" s="1048">
        <v>2918576</v>
      </c>
      <c r="AB130" s="1049"/>
      <c r="AC130" s="1049"/>
      <c r="AD130" s="1049"/>
      <c r="AE130" s="1050"/>
      <c r="AF130" s="1051">
        <v>2840847</v>
      </c>
      <c r="AG130" s="1049"/>
      <c r="AH130" s="1049"/>
      <c r="AI130" s="1049"/>
      <c r="AJ130" s="1050"/>
      <c r="AK130" s="1051">
        <v>2750950</v>
      </c>
      <c r="AL130" s="1049"/>
      <c r="AM130" s="1049"/>
      <c r="AN130" s="1049"/>
      <c r="AO130" s="1050"/>
      <c r="AP130" s="1166"/>
      <c r="AQ130" s="1167"/>
      <c r="AR130" s="1167"/>
      <c r="AS130" s="1167"/>
      <c r="AT130" s="1168"/>
      <c r="AU130" s="284"/>
      <c r="AV130" s="284"/>
      <c r="AW130" s="284"/>
      <c r="AX130" s="1157" t="s">
        <v>506</v>
      </c>
      <c r="AY130" s="1040"/>
      <c r="AZ130" s="1040"/>
      <c r="BA130" s="1040"/>
      <c r="BB130" s="1040"/>
      <c r="BC130" s="1040"/>
      <c r="BD130" s="1040"/>
      <c r="BE130" s="1041"/>
      <c r="BF130" s="1194">
        <v>6.7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507</v>
      </c>
      <c r="X131" s="1202"/>
      <c r="Y131" s="1202"/>
      <c r="Z131" s="1203"/>
      <c r="AA131" s="1095">
        <v>35024020</v>
      </c>
      <c r="AB131" s="1074"/>
      <c r="AC131" s="1074"/>
      <c r="AD131" s="1074"/>
      <c r="AE131" s="1075"/>
      <c r="AF131" s="1073">
        <v>35136447</v>
      </c>
      <c r="AG131" s="1074"/>
      <c r="AH131" s="1074"/>
      <c r="AI131" s="1074"/>
      <c r="AJ131" s="1075"/>
      <c r="AK131" s="1073">
        <v>35591762</v>
      </c>
      <c r="AL131" s="1074"/>
      <c r="AM131" s="1074"/>
      <c r="AN131" s="1074"/>
      <c r="AO131" s="1075"/>
      <c r="AP131" s="1204"/>
      <c r="AQ131" s="1205"/>
      <c r="AR131" s="1205"/>
      <c r="AS131" s="1205"/>
      <c r="AT131" s="1206"/>
      <c r="AU131" s="284"/>
      <c r="AV131" s="284"/>
      <c r="AW131" s="284"/>
      <c r="AX131" s="1176" t="s">
        <v>508</v>
      </c>
      <c r="AY131" s="1127"/>
      <c r="AZ131" s="1127"/>
      <c r="BA131" s="1127"/>
      <c r="BB131" s="1127"/>
      <c r="BC131" s="1127"/>
      <c r="BD131" s="1127"/>
      <c r="BE131" s="1128"/>
      <c r="BF131" s="1177">
        <v>76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510</v>
      </c>
      <c r="W132" s="1187"/>
      <c r="X132" s="1187"/>
      <c r="Y132" s="1187"/>
      <c r="Z132" s="1188"/>
      <c r="AA132" s="1189">
        <v>6.0092610710000001</v>
      </c>
      <c r="AB132" s="1190"/>
      <c r="AC132" s="1190"/>
      <c r="AD132" s="1190"/>
      <c r="AE132" s="1191"/>
      <c r="AF132" s="1192">
        <v>6.7455480989999996</v>
      </c>
      <c r="AG132" s="1190"/>
      <c r="AH132" s="1190"/>
      <c r="AI132" s="1190"/>
      <c r="AJ132" s="1191"/>
      <c r="AK132" s="1192">
        <v>7.5517798630000001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511</v>
      </c>
      <c r="W133" s="1170"/>
      <c r="X133" s="1170"/>
      <c r="Y133" s="1170"/>
      <c r="Z133" s="1171"/>
      <c r="AA133" s="1172">
        <v>6</v>
      </c>
      <c r="AB133" s="1173"/>
      <c r="AC133" s="1173"/>
      <c r="AD133" s="1173"/>
      <c r="AE133" s="1174"/>
      <c r="AF133" s="1172">
        <v>6.3</v>
      </c>
      <c r="AG133" s="1173"/>
      <c r="AH133" s="1173"/>
      <c r="AI133" s="1173"/>
      <c r="AJ133" s="1174"/>
      <c r="AK133" s="1172">
        <v>6.7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gklxLDcdHT2KGMY5ulcGvrAGl9z7ZdT5JTYr8btkFzJGkgBNDNF3WtBiqxaRztl6UHoVe5Aei025vvOMngYtg==" saltValue="HRvLbNim3IordNSCyIpZ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 zoomScaleNormal="85" zoomScaleSheetLayoutView="100" workbookViewId="0">
      <selection activeCell="A3" sqref="A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foHeK0tqkaTyBSOuFdXFcj3Oqy1dNEsouk/d59xdnQvfl7TVJi1i2QicNi/zieTnubjtONRxI9lU511nv1dVg==" saltValue="hqdWY3y2o1D1vfh5ouO37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f/MsctmWBlEPBqsZYnJkcq4kF3ZRYQXTGumQA+Cg2hxysBxFchscwvFsB8MQMMVysPQK9IVsAEbZwr4YaQ7xw==" saltValue="9mi0HAwjRP6bAE9n3frWe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520</v>
      </c>
      <c r="AL9" s="1213"/>
      <c r="AM9" s="1213"/>
      <c r="AN9" s="1214"/>
      <c r="AO9" s="312">
        <v>10646151</v>
      </c>
      <c r="AP9" s="312">
        <v>79773</v>
      </c>
      <c r="AQ9" s="313">
        <v>63339</v>
      </c>
      <c r="AR9" s="314">
        <v>25.9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521</v>
      </c>
      <c r="AL10" s="1213"/>
      <c r="AM10" s="1213"/>
      <c r="AN10" s="1214"/>
      <c r="AO10" s="315">
        <v>1112057</v>
      </c>
      <c r="AP10" s="315">
        <v>8333</v>
      </c>
      <c r="AQ10" s="316">
        <v>4956</v>
      </c>
      <c r="AR10" s="317">
        <v>68.099999999999994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522</v>
      </c>
      <c r="AL11" s="1213"/>
      <c r="AM11" s="1213"/>
      <c r="AN11" s="1214"/>
      <c r="AO11" s="315">
        <v>50323</v>
      </c>
      <c r="AP11" s="315">
        <v>377</v>
      </c>
      <c r="AQ11" s="316">
        <v>5936</v>
      </c>
      <c r="AR11" s="317">
        <v>-93.6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523</v>
      </c>
      <c r="AL12" s="1213"/>
      <c r="AM12" s="1213"/>
      <c r="AN12" s="1214"/>
      <c r="AO12" s="315">
        <v>23750</v>
      </c>
      <c r="AP12" s="315">
        <v>178</v>
      </c>
      <c r="AQ12" s="316">
        <v>914</v>
      </c>
      <c r="AR12" s="317">
        <v>-80.5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524</v>
      </c>
      <c r="AL13" s="1213"/>
      <c r="AM13" s="1213"/>
      <c r="AN13" s="1214"/>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526</v>
      </c>
      <c r="AL14" s="1213"/>
      <c r="AM14" s="1213"/>
      <c r="AN14" s="1214"/>
      <c r="AO14" s="315">
        <v>549980</v>
      </c>
      <c r="AP14" s="315">
        <v>4121</v>
      </c>
      <c r="AQ14" s="316">
        <v>2492</v>
      </c>
      <c r="AR14" s="317">
        <v>65.400000000000006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527</v>
      </c>
      <c r="AL15" s="1213"/>
      <c r="AM15" s="1213"/>
      <c r="AN15" s="1214"/>
      <c r="AO15" s="315">
        <v>373379</v>
      </c>
      <c r="AP15" s="315">
        <v>2798</v>
      </c>
      <c r="AQ15" s="316">
        <v>2050</v>
      </c>
      <c r="AR15" s="317">
        <v>36.5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528</v>
      </c>
      <c r="AL16" s="1216"/>
      <c r="AM16" s="1216"/>
      <c r="AN16" s="1217"/>
      <c r="AO16" s="315">
        <v>-1088649</v>
      </c>
      <c r="AP16" s="315">
        <v>-8157</v>
      </c>
      <c r="AQ16" s="316">
        <v>-5679</v>
      </c>
      <c r="AR16" s="317">
        <v>43.6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11666991</v>
      </c>
      <c r="AP17" s="315">
        <v>87422</v>
      </c>
      <c r="AQ17" s="316">
        <v>74007</v>
      </c>
      <c r="AR17" s="317">
        <v>18.100000000000001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533</v>
      </c>
      <c r="AL21" s="1208"/>
      <c r="AM21" s="1208"/>
      <c r="AN21" s="1209"/>
      <c r="AO21" s="327">
        <v>9.02</v>
      </c>
      <c r="AP21" s="328">
        <v>7.16</v>
      </c>
      <c r="AQ21" s="329">
        <v>1.86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534</v>
      </c>
      <c r="AL22" s="1208"/>
      <c r="AM22" s="1208"/>
      <c r="AN22" s="1209"/>
      <c r="AO22" s="332">
        <v>100.9</v>
      </c>
      <c r="AP22" s="333">
        <v>98.2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4906075</v>
      </c>
      <c r="AP32" s="342">
        <v>36762</v>
      </c>
      <c r="AQ32" s="343">
        <v>45288</v>
      </c>
      <c r="AR32" s="344">
        <v>-18.8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525</v>
      </c>
      <c r="AP34" s="342" t="s">
        <v>525</v>
      </c>
      <c r="AQ34" s="343">
        <v>17</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700440</v>
      </c>
      <c r="AP35" s="342">
        <v>5248</v>
      </c>
      <c r="AQ35" s="343">
        <v>12800</v>
      </c>
      <c r="AR35" s="344">
        <v>-59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v>7402</v>
      </c>
      <c r="AP36" s="342">
        <v>55</v>
      </c>
      <c r="AQ36" s="343">
        <v>1217</v>
      </c>
      <c r="AR36" s="344">
        <v>-95.5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v>33884</v>
      </c>
      <c r="AP37" s="342">
        <v>254</v>
      </c>
      <c r="AQ37" s="343">
        <v>783</v>
      </c>
      <c r="AR37" s="344">
        <v>-67.599999999999994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t="s">
        <v>525</v>
      </c>
      <c r="AP38" s="345" t="s">
        <v>525</v>
      </c>
      <c r="AQ38" s="346">
        <v>2</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v>-209039</v>
      </c>
      <c r="AP39" s="342">
        <v>-1566</v>
      </c>
      <c r="AQ39" s="343">
        <v>-4392</v>
      </c>
      <c r="AR39" s="344">
        <v>-64.3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-2750950</v>
      </c>
      <c r="AP40" s="342">
        <v>-20613</v>
      </c>
      <c r="AQ40" s="343">
        <v>-39728</v>
      </c>
      <c r="AR40" s="344">
        <v>-48.1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2687812</v>
      </c>
      <c r="AP41" s="342">
        <v>20140</v>
      </c>
      <c r="AQ41" s="343">
        <v>15988</v>
      </c>
      <c r="AR41" s="344">
        <v>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16389775</v>
      </c>
      <c r="AN51" s="364">
        <v>124715</v>
      </c>
      <c r="AO51" s="365">
        <v>29.7</v>
      </c>
      <c r="AP51" s="366">
        <v>53605</v>
      </c>
      <c r="AQ51" s="367">
        <v>5.4</v>
      </c>
      <c r="AR51" s="368">
        <v>24.3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12552570</v>
      </c>
      <c r="AN52" s="372">
        <v>95516</v>
      </c>
      <c r="AO52" s="373">
        <v>43.4</v>
      </c>
      <c r="AP52" s="374">
        <v>28343</v>
      </c>
      <c r="AQ52" s="375">
        <v>11.7</v>
      </c>
      <c r="AR52" s="376">
        <v>31.7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13900572</v>
      </c>
      <c r="AN53" s="364">
        <v>105516</v>
      </c>
      <c r="AO53" s="365">
        <v>-15.4</v>
      </c>
      <c r="AP53" s="366">
        <v>58051</v>
      </c>
      <c r="AQ53" s="367">
        <v>8.3000000000000007</v>
      </c>
      <c r="AR53" s="368">
        <v>-23.7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11118474</v>
      </c>
      <c r="AN54" s="372">
        <v>84398</v>
      </c>
      <c r="AO54" s="373">
        <v>-11.6</v>
      </c>
      <c r="AP54" s="374">
        <v>32143</v>
      </c>
      <c r="AQ54" s="375">
        <v>13.4</v>
      </c>
      <c r="AR54" s="376">
        <v>-25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11027981</v>
      </c>
      <c r="AN55" s="364">
        <v>83334</v>
      </c>
      <c r="AO55" s="365">
        <v>-21</v>
      </c>
      <c r="AP55" s="366">
        <v>65942</v>
      </c>
      <c r="AQ55" s="367">
        <v>13.6</v>
      </c>
      <c r="AR55" s="368">
        <v>-34.6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8521271</v>
      </c>
      <c r="AN56" s="372">
        <v>64392</v>
      </c>
      <c r="AO56" s="373">
        <v>-23.7</v>
      </c>
      <c r="AP56" s="374">
        <v>32778</v>
      </c>
      <c r="AQ56" s="375">
        <v>2</v>
      </c>
      <c r="AR56" s="376">
        <v>-25.7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12125699</v>
      </c>
      <c r="AN57" s="364">
        <v>91104</v>
      </c>
      <c r="AO57" s="365">
        <v>9.3000000000000007</v>
      </c>
      <c r="AP57" s="366">
        <v>68655</v>
      </c>
      <c r="AQ57" s="367">
        <v>4.0999999999999996</v>
      </c>
      <c r="AR57" s="368">
        <v>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9212802</v>
      </c>
      <c r="AN58" s="372">
        <v>69218</v>
      </c>
      <c r="AO58" s="373">
        <v>7.5</v>
      </c>
      <c r="AP58" s="374">
        <v>32316</v>
      </c>
      <c r="AQ58" s="375">
        <v>-1.4</v>
      </c>
      <c r="AR58" s="376">
        <v>8.9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9842639</v>
      </c>
      <c r="AN59" s="364">
        <v>73752</v>
      </c>
      <c r="AO59" s="365">
        <v>-19</v>
      </c>
      <c r="AP59" s="366">
        <v>66863</v>
      </c>
      <c r="AQ59" s="367">
        <v>-2.6</v>
      </c>
      <c r="AR59" s="368">
        <v>-16.399999999999999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7712335</v>
      </c>
      <c r="AN60" s="372">
        <v>57789</v>
      </c>
      <c r="AO60" s="373">
        <v>-16.5</v>
      </c>
      <c r="AP60" s="374">
        <v>32770</v>
      </c>
      <c r="AQ60" s="375">
        <v>1.4</v>
      </c>
      <c r="AR60" s="376">
        <v>-17.899999999999999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12657333</v>
      </c>
      <c r="AN61" s="379">
        <v>95684</v>
      </c>
      <c r="AO61" s="380">
        <v>-3.3</v>
      </c>
      <c r="AP61" s="381">
        <v>62623</v>
      </c>
      <c r="AQ61" s="382">
        <v>5.8</v>
      </c>
      <c r="AR61" s="368">
        <v>-9.1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9823490</v>
      </c>
      <c r="AN62" s="372">
        <v>74263</v>
      </c>
      <c r="AO62" s="373">
        <v>-0.2</v>
      </c>
      <c r="AP62" s="374">
        <v>31670</v>
      </c>
      <c r="AQ62" s="375">
        <v>5.4</v>
      </c>
      <c r="AR62" s="376">
        <v>-5.6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iV+oPNTk67yO5ztW9X7GenwJ6xUzU+xIG4jmLViFIcaUl82MWLU3ZOxROl0Sww7Zo2ORUCJJKIt4eVXrBxCEw==" saltValue="8R9D0QzXZ1kKniKqBPfx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0jq81XKIzSK5UorqsJ1R+9S0WHpd1ZZUS25PMkYCy8AhG9TmAivSPnOsfgTZNpMmVpRDltEfaIviLMolWpS6w==" saltValue="dkjD3qznylVWYiYZBlSx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Ib9gKN/1nzOkmsE2TH7NPHehXNbYllQaVjZbP2q3hU6NBFo42Krh7xmG67jeaTp/Jxhh1DSeap0k0Ru3ZIsgw==" saltValue="s7LEZ0z7OKa3VKrasJj2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13.59</v>
      </c>
      <c r="G47" s="12">
        <v>11.94</v>
      </c>
      <c r="H47" s="12">
        <v>15.68</v>
      </c>
      <c r="I47" s="12">
        <v>15.36</v>
      </c>
      <c r="J47" s="13">
        <v>20.5</v>
      </c>
    </row>
    <row r="48" spans="2:10" ht="57.75" customHeight="1" x14ac:dyDescent="0.15">
      <c r="B48" s="14"/>
      <c r="C48" s="1234" t="s">
        <v>4</v>
      </c>
      <c r="D48" s="1234"/>
      <c r="E48" s="1235"/>
      <c r="F48" s="15">
        <v>6.75</v>
      </c>
      <c r="G48" s="16">
        <v>9.6</v>
      </c>
      <c r="H48" s="16">
        <v>6.16</v>
      </c>
      <c r="I48" s="16">
        <v>9.6199999999999992</v>
      </c>
      <c r="J48" s="17">
        <v>6.42</v>
      </c>
    </row>
    <row r="49" spans="2:10" ht="57.75" customHeight="1" thickBot="1" x14ac:dyDescent="0.2">
      <c r="B49" s="18"/>
      <c r="C49" s="1236" t="s">
        <v>5</v>
      </c>
      <c r="D49" s="1236"/>
      <c r="E49" s="1237"/>
      <c r="F49" s="19">
        <v>2.87</v>
      </c>
      <c r="G49" s="20">
        <v>1.49</v>
      </c>
      <c r="H49" s="20">
        <v>0.54</v>
      </c>
      <c r="I49" s="20">
        <v>3.17</v>
      </c>
      <c r="J49" s="21">
        <v>2.17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EXLFjhQmcOvUeM+95aY10OxVSTrE2cuWRHZheI66F6JqYVQLwBTj3G6eB9ZOadbGjR3af9QU2qCkhwwPIddrQ==" saltValue="8QW4BEEJh9K+YVbCAWpz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2020-03-09T01:16:38Z</cp:lastPrinted>
  <dcterms:created xsi:type="dcterms:W3CDTF">2020-02-10T03:11:26Z</dcterms:created>
  <dcterms:modified xsi:type="dcterms:W3CDTF">2020-09-23T05:59:38Z</dcterms:modified>
  <cp:category/>
</cp:coreProperties>
</file>