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HP更新\アップロード用ファイル\"/>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C37" i="10"/>
  <c r="BE36" i="10"/>
  <c r="C36" i="10"/>
  <c r="C35" i="10"/>
  <c r="BW34" i="10"/>
  <c r="BW35" i="10" s="1"/>
  <c r="BW36" i="10" s="1"/>
  <c r="BW37" i="10" s="1"/>
  <c r="BW38" i="10" s="1"/>
  <c r="BW39" i="10" s="1"/>
  <c r="BW40" i="10" s="1"/>
  <c r="BW41" i="10" s="1"/>
  <c r="BW42" i="10" s="1"/>
  <c r="BW43" i="10" s="1"/>
  <c r="U34" i="10"/>
  <c r="U35" i="10" s="1"/>
  <c r="U36" i="10" s="1"/>
  <c r="U37" i="10" s="1"/>
  <c r="C34" i="10"/>
  <c r="CO34" i="10" l="1"/>
  <c r="CO35" i="10" s="1"/>
  <c r="CO36" i="10" s="1"/>
  <c r="CO37" i="10" s="1"/>
  <c r="CO38" i="10" s="1"/>
  <c r="CO39" i="10" s="1"/>
  <c r="CO40"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<sst xmlns="http://schemas.openxmlformats.org/spreadsheetml/2006/main" count="1117" uniqueCount="619">
  <si>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</si>
  <si>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</si>
  <si>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</si>
  <si>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</si>
  <si>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</si>
  <si>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</si>
  <si>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</si>
  <si>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</si>
  <si>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</si>
  <si>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</si>
  <si>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</si>
  <si>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</si>
  <si>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</si>
  <si>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</si>
  <si>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</si>
  <si>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</si>
  <si>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</si>
  <si>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</si>
  <si>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</si>
  <si>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</si>
  <si>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</si>
  <si>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</si>
  <si>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</si>
  <si>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</si>
  <si>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</si>
  <si>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</si>
  <si>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</si>
  <si>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</si>
  <si>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</si>
  <si>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</si>
  <si>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</si>
  <si>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</si>
  <si>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</si>
  <si>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</si>
  <si>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</si>
  <si>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</si>
  <si>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</si>
  <si>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</si>
  <si>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</si>
  <si>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</si>
  <si>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</si>
  <si>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</si>
  <si>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</si>
  <si>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</si>
  <si>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</si>
  <si>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</si>
  <si>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</si>
  <si>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</si>
  <si>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</si>
  <si>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</si>
  <si>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</si>
  <si>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</si>
  <si>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</si>
  <si>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</si>
  <si>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</si>
  <si>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</si>
  <si>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</si>
  <si>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</si>
  <si>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</si>
  <si>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</si>
  <si>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</si>
  <si>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</si>
  <si>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</si>
  <si>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</si>
  <si>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</si>
  <si>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</si>
  <si>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</si>
  <si>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</si>
  <si>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</si>
  <si>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</si>
  <si>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</si>
  <si>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</si>
  <si>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</si>
  <si>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</si>
  <si>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</si>
  <si>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</si>
  <si>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</si>
  <si>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</si>
  <si>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</si>
  <si>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</si>
  <si>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</si>
  <si>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</si>
  <si>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</si>
  <si>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</si>
  <si>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</si>
  <si>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</si>
  <si>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</si>
  <si>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</si>
  <si>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</si>
  <si>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</si>
  <si>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</si>
  <si>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</si>
  <si>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</si>
  <si>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</si>
  <si>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</si>
  <si>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</si>
  <si>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</si>
  <si>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</si>
  <si>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</si>
  <si>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</si>
  <si>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</si>
  <si>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</si>
  <si>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</si>
  <si>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</si>
  <si>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</si>
  <si>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</si>
  <si>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</si>
  <si>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</si>
  <si>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</si>
  <si>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</si>
  <si>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</si>
  <si>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</si>
  <si>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</si>
  <si>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</si>
  <si>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</si>
  <si>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</si>
  <si>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</si>
  <si>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</si>
  <si>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</si>
  <si>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</si>
  <si>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</si>
  <si>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</si>
  <si>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</si>
  <si>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</si>
  <si>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</si>
  <si>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</si>
  <si>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</si>
  <si>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</si>
  <si>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</si>
  <si>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</si>
  <si>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</si>
  <si>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</si>
  <si>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</si>
  <si>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</si>
  <si>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</si>
  <si>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</si>
  <si>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</si>
  <si>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</si>
  <si>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</si>
  <si>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</si>
  <si>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</si>
  <si>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</si>
  <si>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</si>
  <si>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</si>
  <si>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</si>
  <si>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</si>
  <si>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</si>
  <si>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</si>
  <si>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</si>
  <si>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</si>
  <si>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</si>
  <si>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</si>
  <si>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</si>
  <si>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</si>
  <si>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</si>
  <si>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</si>
  <si>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</si>
  <si>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</si>
  <si>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</si>
  <si>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</si>
  <si>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</si>
  <si>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</si>
  <si>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</si>
  <si>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</si>
  <si>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</si>
  <si>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</si>
  <si>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</si>
  <si>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</si>
  <si>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</si>
  <si>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</si>
  <si>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</si>
  <si>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</si>
  <si>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</si>
  <si>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</si>
  <si>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</si>
  <si>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</si>
  <si>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</si>
  <si>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</si>
  <si>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</si>
  <si>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</si>
  <si>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</si>
  <si>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</si>
  <si>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</si>
  <si>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</si>
  <si>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</si>
  <si>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</si>
  <si>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</si>
  <si>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</si>
  <si>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</si>
  <si>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</si>
  <si>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</si>
  <si>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</si>
  <si>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</si>
  <si>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</si>
  <si>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</si>
  <si>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</si>
  <si>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</si>
  <si>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</si>
  <si>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</si>
  <si>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</si>
  <si>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</si>
  <si>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</si>
  <si>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</si>
  <si>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</si>
  <si>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</si>
  <si>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</si>
  <si>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</si>
  <si>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</si>
  <si>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</si>
  <si>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</si>
  <si>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</si>
  <si>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</si>
  <si>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千葉県成田市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</si>
  <si>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</si>
  <si>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</si>
  <si>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</si>
  <si>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</si>
  <si>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</si>
  <si>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</si>
  <si>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</si>
  <si>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</si>
  <si>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</si>
  <si>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</si>
  <si>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</si>
  <si>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</si>
  <si>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</si>
  <si>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</si>
  <si>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</si>
  <si>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</si>
  <si>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</si>
  <si>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</si>
  <si>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</si>
  <si>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</si>
  <si>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</si>
  <si>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</si>
  <si>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</si>
  <si>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</si>
  <si>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</si>
  <si>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</si>
  <si>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</si>
  <si>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</si>
  <si>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</si>
  <si>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</si>
  <si>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</si>
  <si>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</si>
  <si>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</si>
  <si>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</si>
  <si>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</si>
  <si>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</si>
  <si>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</si>
  <si>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</si>
  <si>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</si>
  <si>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</si>
  <si>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</si>
  <si>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</si>
  <si>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</si>
  <si>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</si>
  <si>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</si>
  <si>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</si>
  <si>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</si>
  <si>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</si>
  <si>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</si>
  <si>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</si>
  <si>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</si>
  <si>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</si>
  <si>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</si>
  <si>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</si>
  <si>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</si>
  <si>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</si>
  <si>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</si>
  <si>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</si>
  <si>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</si>
  <si>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</si>
  <si>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</si>
  <si>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</si>
  <si>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</si>
  <si>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</si>
  <si>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</si>
  <si>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</si>
  <si>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</si>
  <si>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</si>
  <si>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</si>
  <si>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</si>
  <si>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</si>
  <si>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</si>
  <si>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</si>
  <si>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</si>
  <si>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</si>
  <si>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</si>
  <si>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</si>
  <si>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</si>
  <si>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</si>
  <si>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</si>
  <si>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</si>
  <si>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</si>
  <si>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</si>
  <si>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</si>
  <si>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</si>
  <si>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</si>
  <si>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</si>
  <si>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</si>
  <si>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</si>
  <si>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</si>
  <si>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</si>
  <si>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</si>
  <si>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</si>
  <si>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</si>
  <si>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</si>
  <si>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</si>
  <si>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</si>
  <si>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</si>
  <si>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</si>
  <si>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</si>
  <si>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</si>
  <si>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</si>
  <si>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</si>
  <si>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</si>
  <si>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</si>
  <si>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</si>
  <si>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</si>
  <si>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</si>
  <si>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</si>
  <si>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</si>
  <si>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</si>
  <si>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</si>
  <si>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</si>
  <si>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</si>
  <si>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</si>
  <si>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</si>
  <si>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</si>
  <si>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</si>
  <si>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</si>
  <si>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</si>
  <si>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</si>
  <si>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</si>
  <si>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</si>
  <si>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</si>
  <si>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</si>
  <si>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</si>
  <si>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</si>
  <si>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</si>
  <si>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</si>
  <si>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</si>
  <si>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</si>
  <si>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</si>
  <si>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</si>
  <si>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</si>
  <si>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</si>
  <si>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</si>
  <si>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</si>
  <si>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</si>
  <si>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</si>
  <si>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</si>
  <si>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</si>
  <si>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</si>
  <si>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</si>
  <si>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</si>
  <si>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</si>
  <si>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</si>
  <si>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</si>
  <si>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</si>
  <si>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</si>
  <si>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</si>
  <si>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</si>
  <si>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</si>
  <si>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</si>
  <si>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</si>
  <si>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千葉県成田市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</si>
  <si>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</si>
  <si>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</si>
  <si>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</si>
  <si>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</si>
  <si>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</si>
  <si>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</si>
  <si>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</si>
  <si>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</si>
  <si>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</si>
  <si>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</si>
  <si>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</si>
  <si>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</si>
  <si>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</si>
  <si>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</si>
  <si>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</si>
  <si>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</si>
  <si>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</si>
  <si>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</si>
  <si>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</si>
  <si>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</si>
  <si>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</si>
  <si>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</si>
  <si>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</si>
  <si>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</si>
  <si>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</si>
  <si>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</si>
  <si>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</si>
  <si>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</si>
  <si>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</si>
  <si>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</si>
  <si>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</si>
  <si>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</si>
  <si>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</si>
  <si>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</si>
  <si>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</si>
  <si>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</si>
  <si>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</si>
  <si>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</si>
  <si>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</si>
  <si>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</si>
  <si>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</si>
  <si>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下水道事業会計</t>
    <phoneticPr fontId="5"/>
  </si>
  <si>
    <t>公設地方卸売市場特別会計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</si>
  <si>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</si>
  <si>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</si>
  <si>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</si>
  <si>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</si>
  <si>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</si>
  <si>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</si>
  <si>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</si>
  <si>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</si>
  <si>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</si>
  <si>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</si>
  <si>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</si>
  <si>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</si>
  <si>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</si>
  <si>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</si>
  <si>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</si>
  <si>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</si>
  <si>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</si>
  <si>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</si>
  <si>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</si>
  <si>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</si>
  <si>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</si>
  <si>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</si>
  <si>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</si>
  <si>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</si>
  <si>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</si>
  <si>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</si>
  <si>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</si>
  <si>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</si>
  <si>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</si>
  <si>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</si>
  <si>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</si>
  <si>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</si>
  <si>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</si>
  <si>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</si>
  <si>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</si>
  <si>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</si>
  <si>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</si>
  <si>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</si>
  <si>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</si>
  <si>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</si>
  <si>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</si>
  <si>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</si>
  <si>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</si>
  <si>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</si>
  <si>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</si>
  <si>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</si>
  <si>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</si>
  <si>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</si>
  <si>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</si>
  <si>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</si>
  <si>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</si>
  <si>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</si>
  <si>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</si>
  <si>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</si>
  <si>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</si>
  <si>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</si>
  <si>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</si>
  <si>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</si>
  <si>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</si>
  <si>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</si>
  <si>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</si>
  <si>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</si>
  <si>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</si>
  <si>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</si>
  <si>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公設地方卸売市場特別会計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</si>
  <si>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</si>
  <si>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</si>
  <si>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</si>
  <si>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</si>
  <si>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</si>
  <si>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</si>
  <si>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</si>
  <si>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</si>
  <si>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</si>
  <si>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</si>
  <si>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</si>
  <si>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</si>
  <si>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</si>
  <si>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</si>
  <si>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</si>
  <si>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</si>
  <si>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</si>
  <si>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</si>
  <si>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</si>
  <si>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</si>
  <si>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</si>
  <si>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</si>
  <si>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</si>
  <si>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</si>
  <si>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</si>
  <si>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</si>
  <si>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</si>
  <si>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</si>
  <si>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</si>
  <si>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</si>
  <si>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</si>
  <si>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</si>
  <si>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</si>
  <si>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</si>
  <si>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</si>
  <si>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</si>
  <si>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</si>
  <si>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</si>
  <si>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</si>
  <si>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</si>
  <si>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</si>
  <si>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</si>
  <si>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</si>
  <si>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</si>
  <si>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</si>
  <si>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</si>
  <si>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</si>
  <si>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</si>
  <si>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</si>
  <si>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</si>
  <si>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</si>
  <si>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</si>
  <si>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</si>
  <si>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</si>
  <si>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</si>
  <si>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</si>
  <si>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</si>
  <si>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</si>
  <si>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</si>
  <si>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</si>
  <si>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</si>
  <si>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</si>
  <si>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</si>
  <si>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</si>
  <si>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</si>
  <si>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</si>
  <si>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</si>
  <si>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</si>
  <si>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</si>
  <si>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</si>
  <si>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</si>
  <si>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</si>
  <si>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</si>
  <si>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</si>
  <si>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</si>
  <si>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</si>
  <si>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</si>
  <si>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</si>
  <si>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</si>
  <si>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</si>
  <si>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</si>
  <si>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</si>
  <si>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</si>
  <si>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</si>
  <si>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</si>
  <si>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</si>
  <si>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</si>
  <si>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</si>
  <si>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</si>
  <si>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</si>
  <si>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4.83</t>
  </si>
  <si>
    <t>一般会計</t>
  </si>
  <si>
    <t>水道事業会計</t>
  </si>
  <si>
    <t>簡易水道事業会計</t>
  </si>
  <si>
    <t>下水道事業会計</t>
  </si>
  <si>
    <t>国民健康保険特別会計（事業勘定）</t>
  </si>
  <si>
    <t>介護保険特別会計</t>
  </si>
  <si>
    <t>公設地方卸売市場特別会計</t>
  </si>
  <si>
    <t>国民健康保険特別会計（施設勘定）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</si>
  <si>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</si>
  <si>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</si>
  <si>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</si>
  <si>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</si>
  <si>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</si>
  <si>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</si>
  <si>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</si>
  <si>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</si>
  <si>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（公財）成田市スポーツ・みどり振興財団</t>
    <rPh sb="1" eb="2">
      <t>コウ</t>
    </rPh>
    <rPh sb="2" eb="3">
      <t>ザイ</t>
    </rPh>
    <rPh sb="4" eb="7">
      <t>ナリタシ</t>
    </rPh>
    <rPh sb="15" eb="17">
      <t>シンコウ</t>
    </rPh>
    <rPh sb="17" eb="19">
      <t>ザイダン</t>
    </rPh>
    <phoneticPr fontId="2"/>
  </si>
  <si>
    <t>（公財）成田市農業センター</t>
    <rPh sb="1" eb="2">
      <t>コウ</t>
    </rPh>
    <rPh sb="2" eb="3">
      <t>ザイ</t>
    </rPh>
    <rPh sb="4" eb="7">
      <t>ナリタシ</t>
    </rPh>
    <rPh sb="7" eb="9">
      <t>ノウギョウ</t>
    </rPh>
    <phoneticPr fontId="2"/>
  </si>
  <si>
    <t>成田市土地開発公社</t>
    <rPh sb="0" eb="3">
      <t>ナリタシ</t>
    </rPh>
    <rPh sb="3" eb="5">
      <t>トチ</t>
    </rPh>
    <rPh sb="5" eb="7">
      <t>カイハツ</t>
    </rPh>
    <rPh sb="7" eb="9">
      <t>コウシャ</t>
    </rPh>
    <phoneticPr fontId="2"/>
  </si>
  <si>
    <t>（有）ティ・ティ・エス</t>
    <rPh sb="1" eb="2">
      <t>ユウ</t>
    </rPh>
    <phoneticPr fontId="2"/>
  </si>
  <si>
    <t>（公財）印旛郡市文化財センター</t>
    <rPh sb="1" eb="2">
      <t>コウ</t>
    </rPh>
    <rPh sb="2" eb="3">
      <t>ザイ</t>
    </rPh>
    <rPh sb="4" eb="7">
      <t>インバグン</t>
    </rPh>
    <rPh sb="7" eb="8">
      <t>シ</t>
    </rPh>
    <rPh sb="8" eb="11">
      <t>ブンカザイ</t>
    </rPh>
    <phoneticPr fontId="2"/>
  </si>
  <si>
    <t>芝山鉄道（株）</t>
    <rPh sb="0" eb="2">
      <t>シバヤマ</t>
    </rPh>
    <rPh sb="2" eb="4">
      <t>テツドウ</t>
    </rPh>
    <rPh sb="5" eb="6">
      <t>カブ</t>
    </rPh>
    <phoneticPr fontId="2"/>
  </si>
  <si>
    <t>（株）成田香取エネルギー</t>
    <rPh sb="1" eb="2">
      <t>カブ</t>
    </rPh>
    <rPh sb="3" eb="5">
      <t>ナリタ</t>
    </rPh>
    <rPh sb="5" eb="7">
      <t>カトリ</t>
    </rPh>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</si>
  <si>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</si>
  <si>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</si>
  <si>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</si>
  <si>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</si>
  <si>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印旛郡市広域市町村圏事務組合（一般会計）</t>
    <phoneticPr fontId="2"/>
  </si>
  <si>
    <t>香取広域市町村圏事務組合（一般会計）</t>
    <phoneticPr fontId="2"/>
  </si>
  <si>
    <t>印旛利根川水防事務組合（一般会計）</t>
    <phoneticPr fontId="2"/>
  </si>
  <si>
    <t>千葉県後期高齢者医療広域連合（一般会計）</t>
    <phoneticPr fontId="2"/>
  </si>
  <si>
    <t>千葉県後期高齢者医療広域連合（後期高齢者医療特別会計）</t>
    <phoneticPr fontId="2"/>
  </si>
  <si>
    <t>-</t>
    <phoneticPr fontId="2"/>
  </si>
  <si>
    <t>空港周辺対策事業基金</t>
    <rPh sb="0" eb="2">
      <t>クウコウ</t>
    </rPh>
    <rPh sb="2" eb="4">
      <t>シュウヘン</t>
    </rPh>
    <rPh sb="4" eb="6">
      <t>タイサク</t>
    </rPh>
    <rPh sb="6" eb="8">
      <t>ジギョウ</t>
    </rPh>
    <rPh sb="8" eb="10">
      <t>キキン</t>
    </rPh>
    <phoneticPr fontId="5"/>
  </si>
  <si>
    <t>ふるさと基金</t>
    <rPh sb="4" eb="6">
      <t>キキン</t>
    </rPh>
    <phoneticPr fontId="5"/>
  </si>
  <si>
    <t>高齢者社会対策基金</t>
    <rPh sb="0" eb="3">
      <t>コウレイシャ</t>
    </rPh>
    <rPh sb="3" eb="5">
      <t>シャカイ</t>
    </rPh>
    <rPh sb="5" eb="7">
      <t>タイサク</t>
    </rPh>
    <rPh sb="7" eb="9">
      <t>キキン</t>
    </rPh>
    <phoneticPr fontId="5"/>
  </si>
  <si>
    <t>大栄工業団地汚水処理施設等維持管理基金</t>
    <rPh sb="0" eb="2">
      <t>ダイエイ</t>
    </rPh>
    <rPh sb="2" eb="4">
      <t>コウギョウ</t>
    </rPh>
    <rPh sb="4" eb="6">
      <t>ダンチ</t>
    </rPh>
    <rPh sb="6" eb="8">
      <t>オスイ</t>
    </rPh>
    <rPh sb="8" eb="10">
      <t>ショリ</t>
    </rPh>
    <rPh sb="10" eb="12">
      <t>シセツ</t>
    </rPh>
    <rPh sb="12" eb="13">
      <t>トウ</t>
    </rPh>
    <rPh sb="13" eb="15">
      <t>イジ</t>
    </rPh>
    <rPh sb="15" eb="17">
      <t>カンリ</t>
    </rPh>
    <rPh sb="17" eb="19">
      <t>キキン</t>
    </rPh>
    <phoneticPr fontId="5"/>
  </si>
  <si>
    <t>国際交流基金</t>
    <rPh sb="0" eb="2">
      <t>コクサイ</t>
    </rPh>
    <rPh sb="2" eb="4">
      <t>コウリュウ</t>
    </rPh>
    <rPh sb="4" eb="6">
      <t>キキン</t>
    </rPh>
    <phoneticPr fontId="5"/>
  </si>
  <si>
    <t>印旛郡市広域市町村圏事務組合（水道用水供給事業会計）</t>
    <rPh sb="23" eb="25">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</si>
  <si>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</si>
  <si>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</si>
  <si>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</si>
  <si>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</si>
  <si>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やや高い水準にある一方、有形固定資産減価償却率は類似団体と同程度の水準で推移している。これは、成田国際空港の開港に伴い建設した公共施設の老朽化が進んでいる一方で、学校や保育園等の大規模改修を実施し、公共施設等の長寿命化を積極的に進めてきたことに加え、大栄地区小中一体型校舎建設事業など、新たな施設の建設に係る起債額が増加したことによるもので、一時的に将来負担比率が増加傾向にある。今後も、老朽化した浄化センターの再整備事業等の財源として地方債を活用する計画であるため、一時的に将来負担比率の増加を見込むものの、大規模事業の完了に伴い新規借入を抑制し、将来的には逓減していくものと見込んで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</si>
  <si>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</si>
  <si>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</si>
  <si>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</si>
  <si>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</si>
  <si>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</si>
  <si>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</si>
  <si>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将来負担比率は、新型コロナウイルス感染症の影響を受ける市民生活を支援するため財政調整基金を活用したことによる基金残高の減少等を受け、前年度比で増加しており、　類似団体と比較すると高い水準にある。また、実質公債費比率は医科系大学誘致事業等の大規模事業の実施に伴い発行した地方債の償還が開始したこと等により前年度比で増加しており、類似団体より高い水準にある。今後も、浄化センター整備事業や学校給食施設整備事業の財源として地方債を活用する計画であるため、当分の間は、将来負担比率、実質公債費比率がいずれも上昇していくことが考えられるため、より一層、財政運営に留意し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</si>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</sst>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D7B3-4E9E-9608-4CBD0B7861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83334</c:v>
                </c:pt>
                <c:pt idx="1">
                  <c:v>91104</c:v>
                </c:pt>
                <c:pt idx="2">
                  <c:v>73752</c:v>
                </c:pt>
                <c:pt idx="3">
                  <c:v>64673</c:v>
                </c:pt>
                <c:pt idx="4">
                  <c:v>79480</c:v>
                </c:pt>
              </c:numCache>
            </c:numRef>
          </c:val>
          <c:smooth val="0"/>
          <c:extLst>
            <c:ext xmlns:c16="http://schemas.microsoft.com/office/drawing/2014/chart" uri="{C3380CC4-5D6E-409C-BE32-E72D297353CC}">
              <c16:uniqueId val="{00000001-D7B3-4E9E-9608-4CBD0B7861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6.16</c:v>
                </c:pt>
                <c:pt idx="1">
                  <c:v>9.6199999999999992</c:v>
                </c:pt>
                <c:pt idx="2">
                  <c:v>6.42</c:v>
                </c:pt>
                <c:pt idx="3">
                  <c:v>8.31</c:v>
                </c:pt>
                <c:pt idx="4">
                  <c:v>8.66</c:v>
                </c:pt>
              </c:numCache>
            </c:numRef>
          </c:val>
          <c:extLst>
            <c:ext xmlns:c16="http://schemas.microsoft.com/office/drawing/2014/chart" uri="{C3380CC4-5D6E-409C-BE32-E72D297353CC}">
              <c16:uniqueId val="{00000000-9850-4A26-8FB2-354C24A8D4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15.68</c:v>
                </c:pt>
                <c:pt idx="1">
                  <c:v>15.36</c:v>
                </c:pt>
                <c:pt idx="2">
                  <c:v>20.5</c:v>
                </c:pt>
                <c:pt idx="3">
                  <c:v>19.09</c:v>
                </c:pt>
                <c:pt idx="4">
                  <c:v>13.16</c:v>
                </c:pt>
              </c:numCache>
            </c:numRef>
          </c:val>
          <c:extLst>
            <c:ext xmlns:c16="http://schemas.microsoft.com/office/drawing/2014/chart" uri="{C3380CC4-5D6E-409C-BE32-E72D297353CC}">
              <c16:uniqueId val="{00000001-9850-4A26-8FB2-354C24A8D4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0.54</c:v>
                </c:pt>
                <c:pt idx="1">
                  <c:v>3.17</c:v>
                </c:pt>
                <c:pt idx="2">
                  <c:v>2.17</c:v>
                </c:pt>
                <c:pt idx="3">
                  <c:v>0.36</c:v>
                </c:pt>
                <c:pt idx="4">
                  <c:v>-4.83</c:v>
                </c:pt>
              </c:numCache>
            </c:numRef>
          </c:val>
          <c:smooth val="0"/>
          <c:extLst>
            <c:ext xmlns:c16="http://schemas.microsoft.com/office/drawing/2014/chart" uri="{C3380CC4-5D6E-409C-BE32-E72D297353CC}">
              <c16:uniqueId val="{00000002-9850-4A26-8FB2-354C24A8D4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0.06</c:v>
                </c:pt>
                <c:pt idx="4">
                  <c:v>#N/A</c:v>
                </c:pt>
                <c:pt idx="5">
                  <c:v>0.05</c:v>
                </c:pt>
                <c:pt idx="6">
                  <c:v>#N/A</c:v>
                </c:pt>
                <c:pt idx="7">
                  <c:v>0.06</c:v>
                </c:pt>
                <c:pt idx="8">
                  <c:v>#N/A</c:v>
                </c:pt>
                <c:pt idx="9">
                  <c:v>0.02</c:v>
                </c:pt>
              </c:numCache>
            </c:numRef>
          </c:val>
          <c:extLst>
            <c:ext xmlns:c16="http://schemas.microsoft.com/office/drawing/2014/chart" uri="{C3380CC4-5D6E-409C-BE32-E72D297353CC}">
              <c16:uniqueId val="{00000000-1F31-4004-86AB-5FC2F9BF3B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31-4004-86AB-5FC2F9BF3BDA}"/>
            </c:ext>
          </c:extLst>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1F31-4004-86AB-5FC2F9BF3BDA}"/>
            </c:ext>
          </c:extLst>
        </c:ser>
        <c:ser>
          <c:idx val="3"/>
          <c:order val="3"/>
          <c:tx>
            <c:strRef>
              <c:f>データシート!$A$30</c:f>
              <c:strCache>
                <c:ptCount val="1"/>
                <c:pt idx="0">
                  <c:v>公設地方卸売市場特別会計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3-1F31-4004-86AB-5FC2F9BF3BD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0.45</c:v>
                </c:pt>
                <c:pt idx="2">
                  <c:v>#N/A</c:v>
                </c:pt>
                <c:pt idx="3">
                  <c:v>0.66</c:v>
                </c:pt>
                <c:pt idx="4">
                  <c:v>#N/A</c:v>
                </c:pt>
                <c:pt idx="5">
                  <c:v>0.5</c:v>
                </c:pt>
                <c:pt idx="6">
                  <c:v>#N/A</c:v>
                </c:pt>
                <c:pt idx="7">
                  <c:v>0.26</c:v>
                </c:pt>
                <c:pt idx="8">
                  <c:v>#N/A</c:v>
                </c:pt>
                <c:pt idx="9">
                  <c:v>0.38</c:v>
                </c:pt>
              </c:numCache>
            </c:numRef>
          </c:val>
          <c:extLst>
            <c:ext xmlns:c16="http://schemas.microsoft.com/office/drawing/2014/chart" uri="{C3380CC4-5D6E-409C-BE32-E72D297353CC}">
              <c16:uniqueId val="{00000004-1F31-4004-86AB-5FC2F9BF3BDA}"/>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c:v>
                </c:pt>
                <c:pt idx="2">
                  <c:v>#N/A</c:v>
                </c:pt>
                <c:pt idx="3">
                  <c:v>1.53</c:v>
                </c:pt>
                <c:pt idx="4">
                  <c:v>#N/A</c:v>
                </c:pt>
                <c:pt idx="5">
                  <c:v>0.65</c:v>
                </c:pt>
                <c:pt idx="6">
                  <c:v>#N/A</c:v>
                </c:pt>
                <c:pt idx="7">
                  <c:v>0.37</c:v>
                </c:pt>
                <c:pt idx="8">
                  <c:v>#N/A</c:v>
                </c:pt>
                <c:pt idx="9">
                  <c:v>0.39</c:v>
                </c:pt>
              </c:numCache>
            </c:numRef>
          </c:val>
          <c:extLst>
            <c:ext xmlns:c16="http://schemas.microsoft.com/office/drawing/2014/chart" uri="{C3380CC4-5D6E-409C-BE32-E72D297353CC}">
              <c16:uniqueId val="{00000005-1F31-4004-86AB-5FC2F9BF3BD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0.34</c:v>
                </c:pt>
                <c:pt idx="2">
                  <c:v>#N/A</c:v>
                </c:pt>
                <c:pt idx="3">
                  <c:v>0.53</c:v>
                </c:pt>
                <c:pt idx="4">
                  <c:v>#N/A</c:v>
                </c:pt>
                <c:pt idx="5">
                  <c:v>1.88</c:v>
                </c:pt>
                <c:pt idx="6">
                  <c:v>#N/A</c:v>
                </c:pt>
                <c:pt idx="7">
                  <c:v>0.63</c:v>
                </c:pt>
                <c:pt idx="8">
                  <c:v>#N/A</c:v>
                </c:pt>
                <c:pt idx="9">
                  <c:v>0.52</c:v>
                </c:pt>
              </c:numCache>
            </c:numRef>
          </c:val>
          <c:extLst>
            <c:ext xmlns:c16="http://schemas.microsoft.com/office/drawing/2014/chart" uri="{C3380CC4-5D6E-409C-BE32-E72D297353CC}">
              <c16:uniqueId val="{00000006-1F31-4004-86AB-5FC2F9BF3BDA}"/>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0.97</c:v>
                </c:pt>
                <c:pt idx="2">
                  <c:v>#N/A</c:v>
                </c:pt>
                <c:pt idx="3">
                  <c:v>0.92</c:v>
                </c:pt>
                <c:pt idx="4">
                  <c:v>#N/A</c:v>
                </c:pt>
                <c:pt idx="5">
                  <c:v>0.88</c:v>
                </c:pt>
                <c:pt idx="6">
                  <c:v>#N/A</c:v>
                </c:pt>
                <c:pt idx="7">
                  <c:v>0.83</c:v>
                </c:pt>
                <c:pt idx="8">
                  <c:v>#N/A</c:v>
                </c:pt>
                <c:pt idx="9">
                  <c:v>0.72</c:v>
                </c:pt>
              </c:numCache>
            </c:numRef>
          </c:val>
          <c:extLst>
            <c:ext xmlns:c16="http://schemas.microsoft.com/office/drawing/2014/chart" uri="{C3380CC4-5D6E-409C-BE32-E72D297353CC}">
              <c16:uniqueId val="{00000007-1F31-4004-86AB-5FC2F9BF3B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7.23</c:v>
                </c:pt>
                <c:pt idx="2">
                  <c:v>#N/A</c:v>
                </c:pt>
                <c:pt idx="3">
                  <c:v>7.25</c:v>
                </c:pt>
                <c:pt idx="4">
                  <c:v>#N/A</c:v>
                </c:pt>
                <c:pt idx="5">
                  <c:v>7.01</c:v>
                </c:pt>
                <c:pt idx="6">
                  <c:v>#N/A</c:v>
                </c:pt>
                <c:pt idx="7">
                  <c:v>6.77</c:v>
                </c:pt>
                <c:pt idx="8">
                  <c:v>#N/A</c:v>
                </c:pt>
                <c:pt idx="9">
                  <c:v>6.48</c:v>
                </c:pt>
              </c:numCache>
            </c:numRef>
          </c:val>
          <c:extLst>
            <c:ext xmlns:c16="http://schemas.microsoft.com/office/drawing/2014/chart" uri="{C3380CC4-5D6E-409C-BE32-E72D297353CC}">
              <c16:uniqueId val="{00000008-1F31-4004-86AB-5FC2F9BF3B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6.15</c:v>
                </c:pt>
                <c:pt idx="2">
                  <c:v>#N/A</c:v>
                </c:pt>
                <c:pt idx="3">
                  <c:v>9.6199999999999992</c:v>
                </c:pt>
                <c:pt idx="4">
                  <c:v>#N/A</c:v>
                </c:pt>
                <c:pt idx="5">
                  <c:v>6.41</c:v>
                </c:pt>
                <c:pt idx="6">
                  <c:v>#N/A</c:v>
                </c:pt>
                <c:pt idx="7">
                  <c:v>8.31</c:v>
                </c:pt>
                <c:pt idx="8">
                  <c:v>#N/A</c:v>
                </c:pt>
                <c:pt idx="9">
                  <c:v>8.65</c:v>
                </c:pt>
              </c:numCache>
            </c:numRef>
          </c:val>
          <c:extLst>
            <c:ext xmlns:c16="http://schemas.microsoft.com/office/drawing/2014/chart" uri="{C3380CC4-5D6E-409C-BE32-E72D297353CC}">
              <c16:uniqueId val="{00000009-1F31-4004-86AB-5FC2F9BF3B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3042</c:v>
                </c:pt>
                <c:pt idx="5">
                  <c:v>3038</c:v>
                </c:pt>
                <c:pt idx="8">
                  <c:v>2960</c:v>
                </c:pt>
                <c:pt idx="11">
                  <c:v>2818</c:v>
                </c:pt>
                <c:pt idx="14">
                  <c:v>2705</c:v>
                </c:pt>
              </c:numCache>
            </c:numRef>
          </c:val>
          <c:extLst>
            <c:ext xmlns:c16="http://schemas.microsoft.com/office/drawing/2014/chart" uri="{C3380CC4-5D6E-409C-BE32-E72D297353CC}">
              <c16:uniqueId val="{00000000-8732-42F6-8229-74EF071934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32-42F6-8229-74EF071934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24</c:v>
                </c:pt>
                <c:pt idx="6">
                  <c:v>34</c:v>
                </c:pt>
                <c:pt idx="9">
                  <c:v>73</c:v>
                </c:pt>
                <c:pt idx="12">
                  <c:v>105</c:v>
                </c:pt>
              </c:numCache>
            </c:numRef>
          </c:val>
          <c:extLst>
            <c:ext xmlns:c16="http://schemas.microsoft.com/office/drawing/2014/chart" uri="{C3380CC4-5D6E-409C-BE32-E72D297353CC}">
              <c16:uniqueId val="{00000002-8732-42F6-8229-74EF071934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1</c:v>
                </c:pt>
                <c:pt idx="6">
                  <c:v>7</c:v>
                </c:pt>
                <c:pt idx="9">
                  <c:v>19</c:v>
                </c:pt>
                <c:pt idx="12">
                  <c:v>7</c:v>
                </c:pt>
              </c:numCache>
            </c:numRef>
          </c:val>
          <c:extLst>
            <c:ext xmlns:c16="http://schemas.microsoft.com/office/drawing/2014/chart" uri="{C3380CC4-5D6E-409C-BE32-E72D297353CC}">
              <c16:uniqueId val="{00000003-8732-42F6-8229-74EF071934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641</c:v>
                </c:pt>
                <c:pt idx="3">
                  <c:v>723</c:v>
                </c:pt>
                <c:pt idx="6">
                  <c:v>700</c:v>
                </c:pt>
                <c:pt idx="9">
                  <c:v>398</c:v>
                </c:pt>
                <c:pt idx="12">
                  <c:v>409</c:v>
                </c:pt>
              </c:numCache>
            </c:numRef>
          </c:val>
          <c:extLst>
            <c:ext xmlns:c16="http://schemas.microsoft.com/office/drawing/2014/chart" uri="{C3380CC4-5D6E-409C-BE32-E72D297353CC}">
              <c16:uniqueId val="{00000004-8732-42F6-8229-74EF071934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32-42F6-8229-74EF071934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32-42F6-8229-74EF071934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4497</c:v>
                </c:pt>
                <c:pt idx="3">
                  <c:v>4660</c:v>
                </c:pt>
                <c:pt idx="6">
                  <c:v>4906</c:v>
                </c:pt>
                <c:pt idx="9">
                  <c:v>5149</c:v>
                </c:pt>
                <c:pt idx="12">
                  <c:v>5284</c:v>
                </c:pt>
              </c:numCache>
            </c:numRef>
          </c:val>
          <c:extLst>
            <c:ext xmlns:c16="http://schemas.microsoft.com/office/drawing/2014/chart" uri="{C3380CC4-5D6E-409C-BE32-E72D297353CC}">
              <c16:uniqueId val="{00000007-8732-42F6-8229-74EF071934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2104</c:v>
                </c:pt>
                <c:pt idx="2">
                  <c:v>#N/A</c:v>
                </c:pt>
                <c:pt idx="3">
                  <c:v>#N/A</c:v>
                </c:pt>
                <c:pt idx="4">
                  <c:v>2370</c:v>
                </c:pt>
                <c:pt idx="5">
                  <c:v>#N/A</c:v>
                </c:pt>
                <c:pt idx="6">
                  <c:v>#N/A</c:v>
                </c:pt>
                <c:pt idx="7">
                  <c:v>2687</c:v>
                </c:pt>
                <c:pt idx="8">
                  <c:v>#N/A</c:v>
                </c:pt>
                <c:pt idx="9">
                  <c:v>#N/A</c:v>
                </c:pt>
                <c:pt idx="10">
                  <c:v>2821</c:v>
                </c:pt>
                <c:pt idx="11">
                  <c:v>#N/A</c:v>
                </c:pt>
                <c:pt idx="12">
                  <c:v>#N/A</c:v>
                </c:pt>
                <c:pt idx="13">
                  <c:v>3100</c:v>
                </c:pt>
                <c:pt idx="14">
                  <c:v>#N/A</c:v>
                </c:pt>
              </c:numCache>
            </c:numRef>
          </c:val>
          <c:smooth val="0"/>
          <c:extLst>
            <c:ext xmlns:c16="http://schemas.microsoft.com/office/drawing/2014/chart" uri="{C3380CC4-5D6E-409C-BE32-E72D297353CC}">
              <c16:uniqueId val="{00000008-8732-42F6-8229-74EF071934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26657</c:v>
                </c:pt>
                <c:pt idx="5">
                  <c:v>25179</c:v>
                </c:pt>
                <c:pt idx="8">
                  <c:v>22753</c:v>
                </c:pt>
                <c:pt idx="11">
                  <c:v>20831</c:v>
                </c:pt>
                <c:pt idx="14">
                  <c:v>20037</c:v>
                </c:pt>
              </c:numCache>
            </c:numRef>
          </c:val>
          <c:extLst>
            <c:ext xmlns:c16="http://schemas.microsoft.com/office/drawing/2014/chart" uri="{C3380CC4-5D6E-409C-BE32-E72D297353CC}">
              <c16:uniqueId val="{00000000-3416-408B-9504-69BBBCCC8B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2391</c:v>
                </c:pt>
                <c:pt idx="5">
                  <c:v>2930</c:v>
                </c:pt>
                <c:pt idx="8">
                  <c:v>2965</c:v>
                </c:pt>
                <c:pt idx="11">
                  <c:v>2963</c:v>
                </c:pt>
                <c:pt idx="14">
                  <c:v>3358</c:v>
                </c:pt>
              </c:numCache>
            </c:numRef>
          </c:val>
          <c:extLst>
            <c:ext xmlns:c16="http://schemas.microsoft.com/office/drawing/2014/chart" uri="{C3380CC4-5D6E-409C-BE32-E72D297353CC}">
              <c16:uniqueId val="{00000001-3416-408B-9504-69BBBCCC8B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9033</c:v>
                </c:pt>
                <c:pt idx="5">
                  <c:v>8613</c:v>
                </c:pt>
                <c:pt idx="8">
                  <c:v>10808</c:v>
                </c:pt>
                <c:pt idx="11">
                  <c:v>10265</c:v>
                </c:pt>
                <c:pt idx="14">
                  <c:v>8068</c:v>
                </c:pt>
              </c:numCache>
            </c:numRef>
          </c:val>
          <c:extLst>
            <c:ext xmlns:c16="http://schemas.microsoft.com/office/drawing/2014/chart" uri="{C3380CC4-5D6E-409C-BE32-E72D297353CC}">
              <c16:uniqueId val="{00000002-3416-408B-9504-69BBBCCC8B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16-408B-9504-69BBBCCC8B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16-408B-9504-69BBBCCC8B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c:v>
                </c:pt>
                <c:pt idx="3">
                  <c:v>9</c:v>
                </c:pt>
                <c:pt idx="6">
                  <c:v>15</c:v>
                </c:pt>
                <c:pt idx="9">
                  <c:v>29</c:v>
                </c:pt>
                <c:pt idx="12">
                  <c:v>22</c:v>
                </c:pt>
              </c:numCache>
            </c:numRef>
          </c:val>
          <c:extLst>
            <c:ext xmlns:c16="http://schemas.microsoft.com/office/drawing/2014/chart" uri="{C3380CC4-5D6E-409C-BE32-E72D297353CC}">
              <c16:uniqueId val="{00000005-3416-408B-9504-69BBBCCC8B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6912</c:v>
                </c:pt>
                <c:pt idx="3">
                  <c:v>6438</c:v>
                </c:pt>
                <c:pt idx="6">
                  <c:v>5665</c:v>
                </c:pt>
                <c:pt idx="9">
                  <c:v>5075</c:v>
                </c:pt>
                <c:pt idx="12">
                  <c:v>4368</c:v>
                </c:pt>
              </c:numCache>
            </c:numRef>
          </c:val>
          <c:extLst>
            <c:ext xmlns:c16="http://schemas.microsoft.com/office/drawing/2014/chart" uri="{C3380CC4-5D6E-409C-BE32-E72D297353CC}">
              <c16:uniqueId val="{00000006-3416-408B-9504-69BBBCCC8B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7-3416-408B-9504-69BBBCCC8B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6784</c:v>
                </c:pt>
                <c:pt idx="3">
                  <c:v>7172</c:v>
                </c:pt>
                <c:pt idx="6">
                  <c:v>6884</c:v>
                </c:pt>
                <c:pt idx="9">
                  <c:v>6895</c:v>
                </c:pt>
                <c:pt idx="12">
                  <c:v>7993</c:v>
                </c:pt>
              </c:numCache>
            </c:numRef>
          </c:val>
          <c:extLst>
            <c:ext xmlns:c16="http://schemas.microsoft.com/office/drawing/2014/chart" uri="{C3380CC4-5D6E-409C-BE32-E72D297353CC}">
              <c16:uniqueId val="{00000008-3416-408B-9504-69BBBCCC8B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1376</c:v>
                </c:pt>
                <c:pt idx="3">
                  <c:v>1625</c:v>
                </c:pt>
                <c:pt idx="6">
                  <c:v>1606</c:v>
                </c:pt>
                <c:pt idx="9">
                  <c:v>1558</c:v>
                </c:pt>
                <c:pt idx="12">
                  <c:v>1465</c:v>
                </c:pt>
              </c:numCache>
            </c:numRef>
          </c:val>
          <c:extLst>
            <c:ext xmlns:c16="http://schemas.microsoft.com/office/drawing/2014/chart" uri="{C3380CC4-5D6E-409C-BE32-E72D297353CC}">
              <c16:uniqueId val="{00000009-3416-408B-9504-69BBBCCC8B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49138</c:v>
                </c:pt>
                <c:pt idx="3">
                  <c:v>49938</c:v>
                </c:pt>
                <c:pt idx="6">
                  <c:v>49423</c:v>
                </c:pt>
                <c:pt idx="9">
                  <c:v>48006</c:v>
                </c:pt>
                <c:pt idx="12">
                  <c:v>49499</c:v>
                </c:pt>
              </c:numCache>
            </c:numRef>
          </c:val>
          <c:extLst>
            <c:ext xmlns:c16="http://schemas.microsoft.com/office/drawing/2014/chart" uri="{C3380CC4-5D6E-409C-BE32-E72D297353CC}">
              <c16:uniqueId val="{0000000A-3416-408B-9504-69BBBCCC8B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26137</c:v>
                </c:pt>
                <c:pt idx="2">
                  <c:v>#N/A</c:v>
                </c:pt>
                <c:pt idx="3">
                  <c:v>#N/A</c:v>
                </c:pt>
                <c:pt idx="4">
                  <c:v>28461</c:v>
                </c:pt>
                <c:pt idx="5">
                  <c:v>#N/A</c:v>
                </c:pt>
                <c:pt idx="6">
                  <c:v>#N/A</c:v>
                </c:pt>
                <c:pt idx="7">
                  <c:v>27067</c:v>
                </c:pt>
                <c:pt idx="8">
                  <c:v>#N/A</c:v>
                </c:pt>
                <c:pt idx="9">
                  <c:v>#N/A</c:v>
                </c:pt>
                <c:pt idx="10">
                  <c:v>27503</c:v>
                </c:pt>
                <c:pt idx="11">
                  <c:v>#N/A</c:v>
                </c:pt>
                <c:pt idx="12">
                  <c:v>#N/A</c:v>
                </c:pt>
                <c:pt idx="13">
                  <c:v>31884</c:v>
                </c:pt>
                <c:pt idx="14">
                  <c:v>#N/A</c:v>
                </c:pt>
              </c:numCache>
            </c:numRef>
          </c:val>
          <c:smooth val="0"/>
          <c:extLst>
            <c:ext xmlns:c16="http://schemas.microsoft.com/office/drawing/2014/chart" uri="{C3380CC4-5D6E-409C-BE32-E72D297353CC}">
              <c16:uniqueId val="{0000000B-3416-408B-9504-69BBBCCC8B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7862</c:v>
                </c:pt>
                <c:pt idx="1">
                  <c:v>7288</c:v>
                </c:pt>
                <c:pt idx="2">
                  <c:v>5167</c:v>
                </c:pt>
              </c:numCache>
            </c:numRef>
          </c:val>
          <c:extLst>
            <c:ext xmlns:c16="http://schemas.microsoft.com/office/drawing/2014/chart" uri="{C3380CC4-5D6E-409C-BE32-E72D297353CC}">
              <c16:uniqueId val="{00000000-5B20-43FE-AAF7-ECC98F33C2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5B20-43FE-AAF7-ECC98F33C2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1905</c:v>
                </c:pt>
                <c:pt idx="1">
                  <c:v>1872</c:v>
                </c:pt>
                <c:pt idx="2">
                  <c:v>1812</c:v>
                </c:pt>
              </c:numCache>
            </c:numRef>
          </c:val>
          <c:extLst>
            <c:ext xmlns:c16="http://schemas.microsoft.com/office/drawing/2014/chart" uri="{C3380CC4-5D6E-409C-BE32-E72D297353CC}">
              <c16:uniqueId val="{00000002-5B20-43FE-AAF7-ECC98F33C2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{CD31CBFC-CFA4-4E9E-BE5C-48EB4E92CFF2}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598-462D-989A-B9B39292D5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{A2D3F1E3-4B6F-406F-AFDB-76A411E455D1}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98-462D-989A-B9B39292D5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{4E90838D-333C-4176-B741-D58DA44DE29B}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98-462D-989A-B9B39292D5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{AC1BD4E2-5A98-4781-A15F-836216C45EAE}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98-462D-989A-B9B39292D5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{E4B3BF6A-A6D7-44BD-A163-5E05CEB79261}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98-462D-989A-B9B39292D5D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{0F67FF12-CA2B-44E0-86CD-A68C4FA7475E}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598-462D-989A-B9B39292D5D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{4CDEE045-48EB-4AD8-9515-A2E4820BC40C}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598-462D-989A-B9B39292D5D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{8A63676C-F6E8-4250-9206-73FE411C34F0}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598-462D-989A-B9B39292D5D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{47FD9C0C-6B87-4AE4-81B2-C39CBBE4F224}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598-462D-989A-B9B39292D5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58.7</c:v>
                </c:pt>
                <c:pt idx="16">
                  <c:v>59.2</c:v>
                </c:pt>
                <c:pt idx="24">
                  <c:v>60.1</c:v>
                </c:pt>
                <c:pt idx="32">
                  <c:v>61.1</c:v>
                </c:pt>
              </c:numCache>
            </c:numRef>
          </c:xVal>
          <c:yVal>
            <c:numRef>
              <c:f>公会計指標分析・財政指標組合せ分析表!$BP$51:$DC$51</c:f>
              <c:numCache>
                <c:formatCode>#,##0.0;"▲ "#,##0.0</c:formatCode>
                <c:ptCount val="40"/>
                <c:pt idx="0">
                  <c:v>74.599999999999994</c:v>
                </c:pt>
                <c:pt idx="8">
                  <c:v>81</c:v>
                </c:pt>
                <c:pt idx="16">
                  <c:v>76</c:v>
                </c:pt>
                <c:pt idx="24">
                  <c:v>77.3</c:v>
                </c:pt>
                <c:pt idx="32">
                  <c:v>86.7</c:v>
                </c:pt>
              </c:numCache>
            </c:numRef>
          </c:yVal>
          <c:smooth val="0"/>
          <c:extLst>
            <c:ext xmlns:c16="http://schemas.microsoft.com/office/drawing/2014/chart" uri="{C3380CC4-5D6E-409C-BE32-E72D297353CC}">
              <c16:uniqueId val="{00000009-3598-462D-989A-B9B39292D5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{98DBB24B-C8B3-4339-BE9A-BB777206A0C0}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598-462D-989A-B9B39292D5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{134DF34B-27E4-4912-A25C-E95F8F05A39C}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98-462D-989A-B9B39292D5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{5A3CC531-2A3E-4EC2-B1C5-4CCDFC18C6E5}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98-462D-989A-B9B39292D5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{9A76084A-D08A-45F5-9903-12E4D3727F42}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98-462D-989A-B9B39292D5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{ADA5E66B-72AD-4286-B1D2-98E8575AC0D7}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98-462D-989A-B9B39292D5D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{E30D1F88-AC8F-496A-ACC0-5932737B817F}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598-462D-989A-B9B39292D5D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{448FD546-2D8D-4D3E-8A2C-D32E187CB83D}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598-462D-989A-B9B39292D5D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{38330CB8-FE4E-4D4A-875C-C9B377DA19D3}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598-462D-989A-B9B39292D5D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{415276BF-F51F-4E72-90E6-FE8A42D5CA1B}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598-462D-989A-B9B39292D5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3598-462D-989A-B9B39292D5DE}"/>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{31A97CF4-4870-4F03-81BB-753679931382}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ABD-4118-BEAD-D3E8DA94A7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{B569EFDF-F586-45C7-B6F8-E29A9D930C91}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BD-4118-BEAD-D3E8DA94A7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{77E58804-F0B5-4A8D-BD46-F2FD740FE388}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BD-4118-BEAD-D3E8DA94A7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{B1D780FC-44CF-4B85-ADDC-39160A3DC46C}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BD-4118-BEAD-D3E8DA94A7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{708CB65E-9373-47C7-9273-35BAE47A71B0}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BD-4118-BEAD-D3E8DA94A7D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{F88A8C07-CF1C-4C0F-A944-6F747E603685}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ABD-4118-BEAD-D3E8DA94A7D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{AEB15051-4087-41D5-AD1C-D1F47EDA44D8}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ABD-4118-BEAD-D3E8DA94A7D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{44473B40-8E62-4776-A59E-17EC972D88DF}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ABD-4118-BEAD-D3E8DA94A7D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{66A6C7F7-149B-4E2B-A1A8-959BFB2DF013}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ABD-4118-BEAD-D3E8DA94A7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6.3</c:v>
                </c:pt>
                <c:pt idx="16">
                  <c:v>6.7</c:v>
                </c:pt>
                <c:pt idx="24">
                  <c:v>7.4</c:v>
                </c:pt>
                <c:pt idx="32">
                  <c:v>7.9</c:v>
                </c:pt>
              </c:numCache>
            </c:numRef>
          </c:xVal>
          <c:yVal>
            <c:numRef>
              <c:f>公会計指標分析・財政指標組合せ分析表!$BP$73:$DC$73</c:f>
              <c:numCache>
                <c:formatCode>#,##0.0;"▲ "#,##0.0</c:formatCode>
                <c:ptCount val="40"/>
                <c:pt idx="0">
                  <c:v>74.599999999999994</c:v>
                </c:pt>
                <c:pt idx="8">
                  <c:v>81</c:v>
                </c:pt>
                <c:pt idx="16">
                  <c:v>76</c:v>
                </c:pt>
                <c:pt idx="24">
                  <c:v>77.3</c:v>
                </c:pt>
                <c:pt idx="32">
                  <c:v>86.7</c:v>
                </c:pt>
              </c:numCache>
            </c:numRef>
          </c:yVal>
          <c:smooth val="0"/>
          <c:extLst>
            <c:ext xmlns:c16="http://schemas.microsoft.com/office/drawing/2014/chart" uri="{C3380CC4-5D6E-409C-BE32-E72D297353CC}">
              <c16:uniqueId val="{00000009-4ABD-4118-BEAD-D3E8DA94A7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{6135E95A-8F66-412C-A342-04A6EB5D55B9}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ABD-4118-BEAD-D3E8DA94A7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{0362C1E0-FAF2-4FFE-80D0-05F1C7875EF0}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BD-4118-BEAD-D3E8DA94A7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{B5B73809-E8D5-407B-862A-16311971695D}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BD-4118-BEAD-D3E8DA94A7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{E9847AE6-7466-4DD9-BF6D-F42CDB8615C4}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BD-4118-BEAD-D3E8DA94A7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{AD84C0AE-99E8-481E-942E-2790A2B79635}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BD-4118-BEAD-D3E8DA94A7D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{2097D980-B7BA-4763-9AB4-6127CC7A3E76}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ABD-4118-BEAD-D3E8DA94A7D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{89B66BE2-C209-4154-979D-9262F3A0FCEF}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ABD-4118-BEAD-D3E8DA94A7D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{C198F1CD-6A9F-4051-9E01-E5D5ECBC7590}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ABD-4118-BEAD-D3E8DA94A7D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{2C9AE1A8-0A29-4BF3-8B2A-B42F36128FA2}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ABD-4118-BEAD-D3E8DA94A7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4ABD-4118-BEAD-D3E8DA94A7D1}"/>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進捗に応じて市債の借入を行っており、据置期間の終了に伴う元金償還の開始により公債費が増加している。また、算入公債費等が減少傾向にあることから、実質公債費比率の分子は前年度比で増加し、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年間においても増加傾向にある。</a:t>
          </a:r>
        </a:p>
        <a:p>
          <a:r>
            <a:rPr kumimoji="1" lang="ja-JP" altLang="en-US" sz="1400">
              <a:latin typeface="ＭＳ ゴシック" pitchFamily="49" charset="-128"/>
              <a:ea typeface="ＭＳ ゴシック" pitchFamily="49" charset="-128"/>
            </a:rPr>
            <a:t>　今後も公債費の増加、実質公債費比率の上昇が想定されるため、市債の借入額と償還額のバランスを考慮し、財政の健全性を維持する。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減債基金については、満期一括償還地方債の償還の財源として積み立ては行っていない。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近年においては、年度ごとの市債の借入額が元金償還額を下回るよう留意することにより地方債の現在高は減少していたが、令和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ウイルス感染症の影響による減収対策として、減収補てん債の借入などを行ったことから、増加に転じた。また、新型コロナウイルス感染症対策として、本市独自の支援策などの財源として財政調整基金を取崩したことにより、充当可能財源等も減少していることから、将来負担比率の分子は前年度比で増加し、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しかしながら、大規模事業の完了により、中長期的には将来負担比率が逓減していくものと分析しているほか、市債の借入額と元金償還額とのバランスを考慮することで、財政の健全性を維持する。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財政調整基金については、前年度の決算剰余金などの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1,784,821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千円の積立てを行う一方、新型コロナウイルス感染症対策関連事業などの財源とするため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3,906,080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2,121,259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千円の減額となった。また、空港周辺対策事業基金については、運用収入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千円及び交付金の一部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千円の積立てを行う一方、成田空港周辺の騒音対策などに資する事業の財源として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千円の減額となった。高齢者社会対策基金については、運用収入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千円の減額となった。これらの要因などにより、基金全体としては前年度比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2,180,588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大規模事業の実施に備え、今後も行財政改革推進計画の措置事項の確実な実践や、行政評価、実施計画のローリングを活用した事務事業の見直しを行い、経常的経費の削減を図るとともに、基金残高の標準財政規模に占める割合を考慮しつつ、財政調整基金をはじめとする基金の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・空港周辺対策事業基金：空港周辺の土地利用などを円滑に推進する。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・ふるさと基金：個性豊かで活力あるまちづくりを推進する。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・高齢者社会対策基金：高齢者の保健の向上及び福祉の増進を図る。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千円及び交付金の一部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千円の積立てを行う一方、成田空港周辺の騒音対策などに資する事業の財源として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滑走路の整備をはじめとした成田空港の更なる機能強化に伴い、今後も騒音対策・環境対策に資する事業費の増加が見込まれるため、今後は新たに積立てを行うなど、運用方法の検討が必要である。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項に基づき前年度の決算剰余金（実質収支額）の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を下らない額の積立てを行っているほか、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月補正予算においても決算見込みに応じて適宜積立てを行っている。令和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年度の財政調整基金の残高は、前年度の決算剰余金などの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1,784,821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千円の積立てを行う一方、新型コロナウイルス感染症対策関連事業などの財源とするため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3,906,080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2,121,259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年度の財政調整基金残高の標準財政規模に占める割合は約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％であるが、概ね適正な数値だと分析しており、この数値に留意しながら、将来の大規模事業の実施に備えた適切な運用に努める。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年度については、減債基金の取崩しはなく、運用収入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円の積立てのみを行った。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年度において取崩しを行っていたが、平成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運用収入の積立てのみで、取崩しは行っていない。本市では、元金均等または元利均等により計画的に市債を償還しているため、急激な償還額の増加は生じないものと見込んでいるが、据置期間の終了に伴い元金償還が順次開始することから、積立ての要否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131,833
125,704
213.84
83,945,348
79,438,591
3,397,810
39,256,946
49,499,088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当市の有形固定資産減価償却率は、令和元年度から令和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％上昇し、類似団体の平均と同率となっている状況である。平成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年度に公共施設等総合管理計画、令和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それぞれの公共施設等について個別施設計画の策定が済んでおり、当該計画に基づいた施設の長寿命化を図り適切な維持管理を進めるとともに、老朽化した施設の集約化・複合化や廃止等を検討し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309235"/>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64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64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8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129134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872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84684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99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121073</xdr:rowOff>
    </xdr:from>
    <xdr:to>
      <xdr:col>23</xdr:col>
      <xdr:colOff>85725</xdr:colOff>
      <xdr:row>30</xdr:row>
      <xdr:rowOff>157057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036098"/>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88688</xdr:rowOff>
    </xdr:from>
    <xdr:to>
      <xdr:col>19</xdr:col>
      <xdr:colOff>136525</xdr:colOff>
      <xdr:row>30</xdr:row>
      <xdr:rowOff>121073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00371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19897</xdr:rowOff>
    </xdr:from>
    <xdr:to>
      <xdr:col>11</xdr:col>
      <xdr:colOff>187325</xdr:colOff>
      <xdr:row>30</xdr:row>
      <xdr:rowOff>121497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70697</xdr:rowOff>
    </xdr:from>
    <xdr:to>
      <xdr:col>15</xdr:col>
      <xdr:colOff>136525</xdr:colOff>
      <xdr:row>30</xdr:row>
      <xdr:rowOff>88688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98572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31115</xdr:rowOff>
    </xdr:from>
    <xdr:to>
      <xdr:col>11</xdr:col>
      <xdr:colOff>136525</xdr:colOff>
      <xdr:row>30</xdr:row>
      <xdr:rowOff>70697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94614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112624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16950</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73042</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130715</xdr:colOff>
      <xdr:row>22</xdr:row>
      <xdr:rowOff>55021</xdr:rowOff>
    </xdr:from>
    <xdr:to>
      <xdr:col>76</xdr:col>
      <xdr:colOff>40734</xdr:colOff>
      <xdr:row>24</xdr:row>
      <xdr:rowOff>40230</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760990" y="4598446"/>
          <a:ext cx="1053019" cy="3281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当市の債務償還比率は、令和元年度から令和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増加したものの、依然として類似団体の平均を下回っている状況である。増加の主な要因としては、新型コロナウイルス感染症の影響により、法人市民税を始めとした地方税が令和元年度から令和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億円）減少したことなどが考えられる。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類似団体の平均を下回っているものの、令和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年度は大きく増加していることから、新型コロナウイルス感染症の影響等も踏まえつつ、　債務償還能力の維持に努めていく。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0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flipV="1">
          <a:off x="14793595" y="5270373"/>
          <a:ext cx="1269"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29" name="債務償還比率最小値テキスト">
          <a:extLst>
            <a:ext uri="{FF2B5EF4-FFF2-40B4-BE49-F238E27FC236}">
              <a16:creationId xmlns:a16="http://schemas.microsoft.com/office/drawing/2014/main" id="{00000000-0008-0000-0000-000081000000}"/>
            </a:ext>
          </a:extLst>
        </xdr:cNvPr>
        <xdr:cNvSpPr txBox="1"/>
      </xdr:nvSpPr>
      <xdr:spPr>
        <a:xfrm>
          <a:off x="14846300" y="6688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31" name="債務償還比率最大値テキスト">
          <a:extLst>
            <a:ext uri="{FF2B5EF4-FFF2-40B4-BE49-F238E27FC236}">
              <a16:creationId xmlns:a16="http://schemas.microsoft.com/office/drawing/2014/main" id="{00000000-0008-0000-0000-000083000000}"/>
            </a:ext>
          </a:extLst>
        </xdr:cNvPr>
        <xdr:cNvSpPr txBox="1"/>
      </xdr:nvSpPr>
      <xdr:spPr>
        <a:xfrm>
          <a:off x="14846300" y="504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77476</xdr:rowOff>
    </xdr:from>
    <xdr:ext cx="469744" cy="259045"/>
    <xdr:sp macro="" textlink="">
      <xdr:nvSpPr>
        <xdr:cNvPr id="133" name="債務償還比率平均値テキスト">
          <a:extLst>
            <a:ext uri="{FF2B5EF4-FFF2-40B4-BE49-F238E27FC236}">
              <a16:creationId xmlns:a16="http://schemas.microsoft.com/office/drawing/2014/main" id="{00000000-0008-0000-0000-000085000000}"/>
            </a:ext>
          </a:extLst>
        </xdr:cNvPr>
        <xdr:cNvSpPr txBox="1"/>
      </xdr:nvSpPr>
      <xdr:spPr>
        <a:xfrm>
          <a:off x="14846300" y="582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744700" y="584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0335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3271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2509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1747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149225</xdr:colOff>
      <xdr:row>27</xdr:row>
      <xdr:rowOff>134377</xdr:rowOff>
    </xdr:from>
    <xdr:to>
      <xdr:col>76</xdr:col>
      <xdr:colOff>66675</xdr:colOff>
      <xdr:row>28</xdr:row>
      <xdr:rowOff>58177</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732000" y="5535052"/>
          <a:ext cx="1079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8029</xdr:rowOff>
    </xdr:from>
    <xdr:ext cx="469744" cy="259045"/>
    <xdr:sp macro="" textlink="">
      <xdr:nvSpPr>
        <xdr:cNvPr id="145" name="債務償還比率該当値テキスト">
          <a:extLst>
            <a:ext uri="{FF2B5EF4-FFF2-40B4-BE49-F238E27FC236}">
              <a16:creationId xmlns:a16="http://schemas.microsoft.com/office/drawing/2014/main" id="{00000000-0008-0000-0000-000091000000}"/>
            </a:ext>
          </a:extLst>
        </xdr:cNvPr>
        <xdr:cNvSpPr txBox="1"/>
      </xdr:nvSpPr>
      <xdr:spPr>
        <a:xfrm>
          <a:off x="14846300" y="54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76168</xdr:rowOff>
    </xdr:from>
    <xdr:to>
      <xdr:col>72</xdr:col>
      <xdr:colOff>123825</xdr:colOff>
      <xdr:row>27</xdr:row>
      <xdr:rowOff>6318</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4033500" y="53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152368</xdr:rowOff>
    </xdr:from>
    <xdr:to>
      <xdr:col>76</xdr:col>
      <xdr:colOff>63500</xdr:colOff>
      <xdr:row>28</xdr:row>
      <xdr:rowOff>15315</xdr:rowOff>
    </xdr:to>
    <xdr:cxnSp macro="">
      <xdr:nvCxnSpPr>
        <xdr:cNvPr id="147" name="直線コネクタ 146">
          <a:extLst>
            <a:ext uri="{FF2B5EF4-FFF2-40B4-BE49-F238E27FC236}">
              <a16:creationId xmlns:a16="http://schemas.microsoft.com/office/drawing/2014/main" id="{00000000-0008-0000-0000-000093000000}"/>
            </a:ext>
          </a:extLst>
        </xdr:cNvPr>
        <xdr:cNvCxnSpPr>
          <a:endCxn id="144" idx="6"/>
        </xdr:cNvCxnSpPr>
      </xdr:nvCxnSpPr>
      <xdr:spPr>
        <a:xfrm>
          <a:off x="14084300" y="5381593"/>
          <a:ext cx="752475" cy="20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93080</xdr:rowOff>
    </xdr:from>
    <xdr:to>
      <xdr:col>68</xdr:col>
      <xdr:colOff>123825</xdr:colOff>
      <xdr:row>27</xdr:row>
      <xdr:rowOff>23230</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3271500" y="53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126968</xdr:rowOff>
    </xdr:from>
    <xdr:to>
      <xdr:col>72</xdr:col>
      <xdr:colOff>73025</xdr:colOff>
      <xdr:row>26</xdr:row>
      <xdr:rowOff>143880</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3322300" y="5356193"/>
          <a:ext cx="762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109633</xdr:rowOff>
    </xdr:from>
    <xdr:to>
      <xdr:col>64</xdr:col>
      <xdr:colOff>123825</xdr:colOff>
      <xdr:row>27</xdr:row>
      <xdr:rowOff>39783</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2509500" y="53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143880</xdr:rowOff>
    </xdr:from>
    <xdr:to>
      <xdr:col>68</xdr:col>
      <xdr:colOff>73025</xdr:colOff>
      <xdr:row>26</xdr:row>
      <xdr:rowOff>160433</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2560300" y="5373105"/>
          <a:ext cx="7620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141118</xdr:rowOff>
    </xdr:from>
    <xdr:to>
      <xdr:col>60</xdr:col>
      <xdr:colOff>123825</xdr:colOff>
      <xdr:row>27</xdr:row>
      <xdr:rowOff>71268</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1747500" y="537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160433</xdr:rowOff>
    </xdr:from>
    <xdr:to>
      <xdr:col>64</xdr:col>
      <xdr:colOff>73025</xdr:colOff>
      <xdr:row>27</xdr:row>
      <xdr:rowOff>20468</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1798300" y="5389658"/>
          <a:ext cx="762000" cy="3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54331</xdr:rowOff>
    </xdr:from>
    <xdr:ext cx="469744" cy="259045"/>
    <xdr:sp macro="" textlink="">
      <xdr:nvSpPr>
        <xdr:cNvPr id="154" name="n_1aveValue債務償還比率">
          <a:extLst>
            <a:ext uri="{FF2B5EF4-FFF2-40B4-BE49-F238E27FC236}">
              <a16:creationId xmlns:a16="http://schemas.microsoft.com/office/drawing/2014/main" id="{00000000-0008-0000-0000-00009A000000}"/>
            </a:ext>
          </a:extLst>
        </xdr:cNvPr>
        <xdr:cNvSpPr txBox="1"/>
      </xdr:nvSpPr>
      <xdr:spPr>
        <a:xfrm>
          <a:off x="13836727" y="596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136542</xdr:rowOff>
    </xdr:from>
    <xdr:ext cx="469744" cy="259045"/>
    <xdr:sp macro="" textlink="">
      <xdr:nvSpPr>
        <xdr:cNvPr id="155" name="n_2aveValue債務償還比率">
          <a:extLst>
            <a:ext uri="{FF2B5EF4-FFF2-40B4-BE49-F238E27FC236}">
              <a16:creationId xmlns:a16="http://schemas.microsoft.com/office/drawing/2014/main" id="{00000000-0008-0000-0000-00009B000000}"/>
            </a:ext>
          </a:extLst>
        </xdr:cNvPr>
        <xdr:cNvSpPr txBox="1"/>
      </xdr:nvSpPr>
      <xdr:spPr>
        <a:xfrm>
          <a:off x="130874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119810</xdr:rowOff>
    </xdr:from>
    <xdr:ext cx="469744" cy="259045"/>
    <xdr:sp macro="" textlink="">
      <xdr:nvSpPr>
        <xdr:cNvPr id="156" name="n_3aveValue債務償還比率">
          <a:extLst>
            <a:ext uri="{FF2B5EF4-FFF2-40B4-BE49-F238E27FC236}">
              <a16:creationId xmlns:a16="http://schemas.microsoft.com/office/drawing/2014/main" id="{00000000-0008-0000-0000-00009C000000}"/>
            </a:ext>
          </a:extLst>
        </xdr:cNvPr>
        <xdr:cNvSpPr txBox="1"/>
      </xdr:nvSpPr>
      <xdr:spPr>
        <a:xfrm>
          <a:off x="12325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118370</xdr:rowOff>
    </xdr:from>
    <xdr:ext cx="469744" cy="259045"/>
    <xdr:sp macro="" textlink="">
      <xdr:nvSpPr>
        <xdr:cNvPr id="157" name="n_4aveValue債務償還比率">
          <a:extLst>
            <a:ext uri="{FF2B5EF4-FFF2-40B4-BE49-F238E27FC236}">
              <a16:creationId xmlns:a16="http://schemas.microsoft.com/office/drawing/2014/main" id="{00000000-0008-0000-0000-00009D000000}"/>
            </a:ext>
          </a:extLst>
        </xdr:cNvPr>
        <xdr:cNvSpPr txBox="1"/>
      </xdr:nvSpPr>
      <xdr:spPr>
        <a:xfrm>
          <a:off x="11563427" y="58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22845</xdr:rowOff>
    </xdr:from>
    <xdr:ext cx="469744" cy="259045"/>
    <xdr:sp macro="" textlink="">
      <xdr:nvSpPr>
        <xdr:cNvPr id="158" name="n_1mainValue債務償還比率">
          <a:extLst>
            <a:ext uri="{FF2B5EF4-FFF2-40B4-BE49-F238E27FC236}">
              <a16:creationId xmlns:a16="http://schemas.microsoft.com/office/drawing/2014/main" id="{00000000-0008-0000-0000-00009E000000}"/>
            </a:ext>
          </a:extLst>
        </xdr:cNvPr>
        <xdr:cNvSpPr txBox="1"/>
      </xdr:nvSpPr>
      <xdr:spPr>
        <a:xfrm>
          <a:off x="13836727" y="508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39757</xdr:rowOff>
    </xdr:from>
    <xdr:ext cx="469744" cy="259045"/>
    <xdr:sp macro="" textlink="">
      <xdr:nvSpPr>
        <xdr:cNvPr id="159" name="n_2mainValue債務償還比率">
          <a:extLst>
            <a:ext uri="{FF2B5EF4-FFF2-40B4-BE49-F238E27FC236}">
              <a16:creationId xmlns:a16="http://schemas.microsoft.com/office/drawing/2014/main" id="{00000000-0008-0000-0000-00009F000000}"/>
            </a:ext>
          </a:extLst>
        </xdr:cNvPr>
        <xdr:cNvSpPr txBox="1"/>
      </xdr:nvSpPr>
      <xdr:spPr>
        <a:xfrm>
          <a:off x="13087427" y="50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56310</xdr:rowOff>
    </xdr:from>
    <xdr:ext cx="469744" cy="259045"/>
    <xdr:sp macro="" textlink="">
      <xdr:nvSpPr>
        <xdr:cNvPr id="160" name="n_3mainValue債務償還比率">
          <a:extLst>
            <a:ext uri="{FF2B5EF4-FFF2-40B4-BE49-F238E27FC236}">
              <a16:creationId xmlns:a16="http://schemas.microsoft.com/office/drawing/2014/main" id="{00000000-0008-0000-0000-0000A0000000}"/>
            </a:ext>
          </a:extLst>
        </xdr:cNvPr>
        <xdr:cNvSpPr txBox="1"/>
      </xdr:nvSpPr>
      <xdr:spPr>
        <a:xfrm>
          <a:off x="12325427" y="511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87795</xdr:rowOff>
    </xdr:from>
    <xdr:ext cx="469744" cy="259045"/>
    <xdr:sp macro="" textlink="">
      <xdr:nvSpPr>
        <xdr:cNvPr id="161" name="n_4mainValue債務償還比率">
          <a:extLst>
            <a:ext uri="{FF2B5EF4-FFF2-40B4-BE49-F238E27FC236}">
              <a16:creationId xmlns:a16="http://schemas.microsoft.com/office/drawing/2014/main" id="{00000000-0008-0000-0000-0000A1000000}"/>
            </a:ext>
          </a:extLst>
        </xdr:cNvPr>
        <xdr:cNvSpPr txBox="1"/>
      </xdr:nvSpPr>
      <xdr:spPr>
        <a:xfrm>
          <a:off x="11563427" y="514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131,833
125,704
213.84
83,945,348
79,438,591
3,397,810
39,256,946
49,499,088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121429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2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38117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18542</xdr:rowOff>
    </xdr:from>
    <xdr:to>
      <xdr:col>20</xdr:col>
      <xdr:colOff>38100</xdr:colOff>
      <xdr:row>37</xdr:row>
      <xdr:rowOff>120142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69342</xdr:rowOff>
    </xdr:from>
    <xdr:to>
      <xdr:col>24</xdr:col>
      <xdr:colOff>63500</xdr:colOff>
      <xdr:row>37</xdr:row>
      <xdr:rowOff>110490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4129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148844</xdr:rowOff>
    </xdr:from>
    <xdr:to>
      <xdr:col>15</xdr:col>
      <xdr:colOff>101600</xdr:colOff>
      <xdr:row>37</xdr:row>
      <xdr:rowOff>78994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28194</xdr:rowOff>
    </xdr:from>
    <xdr:to>
      <xdr:col>19</xdr:col>
      <xdr:colOff>177800</xdr:colOff>
      <xdr:row>37</xdr:row>
      <xdr:rowOff>69342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3718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28194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3284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61976</xdr:rowOff>
    </xdr:from>
    <xdr:to>
      <xdr:col>6</xdr:col>
      <xdr:colOff>38100</xdr:colOff>
      <xdr:row>36</xdr:row>
      <xdr:rowOff>163576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112776</xdr:rowOff>
    </xdr:from>
    <xdr:to>
      <xdr:col>10</xdr:col>
      <xdr:colOff>114300</xdr:colOff>
      <xdr:row>36</xdr:row>
      <xdr:rowOff>156210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2849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111269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70121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154703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68851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583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17018</xdr:rowOff>
    </xdr:from>
    <xdr:to>
      <xdr:col>55</xdr:col>
      <xdr:colOff>50800</xdr:colOff>
      <xdr:row>40</xdr:row>
      <xdr:rowOff>118618</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166895</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19494</xdr:rowOff>
    </xdr:from>
    <xdr:to>
      <xdr:col>50</xdr:col>
      <xdr:colOff>165100</xdr:colOff>
      <xdr:row>40</xdr:row>
      <xdr:rowOff>121094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67818</xdr:rowOff>
    </xdr:from>
    <xdr:to>
      <xdr:col>55</xdr:col>
      <xdr:colOff>0</xdr:colOff>
      <xdr:row>40</xdr:row>
      <xdr:rowOff>70294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25818"/>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21742</xdr:rowOff>
    </xdr:from>
    <xdr:to>
      <xdr:col>46</xdr:col>
      <xdr:colOff>38100</xdr:colOff>
      <xdr:row>40</xdr:row>
      <xdr:rowOff>123342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70294</xdr:rowOff>
    </xdr:from>
    <xdr:to>
      <xdr:col>50</xdr:col>
      <xdr:colOff>114300</xdr:colOff>
      <xdr:row>40</xdr:row>
      <xdr:rowOff>72542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2829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20790</xdr:rowOff>
    </xdr:from>
    <xdr:to>
      <xdr:col>41</xdr:col>
      <xdr:colOff>101600</xdr:colOff>
      <xdr:row>40</xdr:row>
      <xdr:rowOff>122390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71590</xdr:rowOff>
    </xdr:from>
    <xdr:to>
      <xdr:col>45</xdr:col>
      <xdr:colOff>177800</xdr:colOff>
      <xdr:row>40</xdr:row>
      <xdr:rowOff>72542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861300" y="692959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19494</xdr:rowOff>
    </xdr:from>
    <xdr:to>
      <xdr:col>36</xdr:col>
      <xdr:colOff>165100</xdr:colOff>
      <xdr:row>40</xdr:row>
      <xdr:rowOff>121094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8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70294</xdr:rowOff>
    </xdr:from>
    <xdr:to>
      <xdr:col>41</xdr:col>
      <xdr:colOff>50800</xdr:colOff>
      <xdr:row>40</xdr:row>
      <xdr:rowOff>71590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72300" y="692829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129011</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4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134955</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142346</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145089</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112221</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697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114469</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113517</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69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112221</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697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108585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5384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xdr:rowOff>
    </xdr:from>
    <xdr:to>
      <xdr:col>15</xdr:col>
      <xdr:colOff>101600</xdr:colOff>
      <xdr:row>61</xdr:row>
      <xdr:rowOff>102235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80010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5098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24765</xdr:rowOff>
    </xdr:from>
    <xdr:to>
      <xdr:col>15</xdr:col>
      <xdr:colOff>50800</xdr:colOff>
      <xdr:row>61</xdr:row>
      <xdr:rowOff>51435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4832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116840</xdr:rowOff>
    </xdr:from>
    <xdr:to>
      <xdr:col>6</xdr:col>
      <xdr:colOff>38100</xdr:colOff>
      <xdr:row>61</xdr:row>
      <xdr:rowOff>46990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167640</xdr:rowOff>
    </xdr:from>
    <xdr:to>
      <xdr:col>10</xdr:col>
      <xdr:colOff>114300</xdr:colOff>
      <xdr:row>61</xdr:row>
      <xdr:rowOff>24765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4546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92092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73042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38752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93362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38117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1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100-0000E4000000}"/>
            </a:ext>
          </a:extLst>
        </xdr:cNvPr>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100-0000E6000000}"/>
            </a:ext>
          </a:extLst>
        </xdr:cNvPr>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140659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100-0000E8000000}"/>
            </a:ext>
          </a:extLst>
        </xdr:cNvPr>
        <xdr:cNvSpPr txBox="1"/>
      </xdr:nvSpPr>
      <xdr:spPr>
        <a:xfrm>
          <a:off x="10515600" y="10599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588500" y="1072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99500" y="107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10500" y="1072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921500" y="1072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133746</xdr:rowOff>
    </xdr:from>
    <xdr:to>
      <xdr:col>55</xdr:col>
      <xdr:colOff>50800</xdr:colOff>
      <xdr:row>63</xdr:row>
      <xdr:rowOff>63896</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10426700" y="107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112173</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100-0000F4000000}"/>
            </a:ext>
          </a:extLst>
        </xdr:cNvPr>
        <xdr:cNvSpPr txBox="1"/>
      </xdr:nvSpPr>
      <xdr:spPr>
        <a:xfrm>
          <a:off x="10515600" y="1074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135341</xdr:rowOff>
    </xdr:from>
    <xdr:to>
      <xdr:col>50</xdr:col>
      <xdr:colOff>165100</xdr:colOff>
      <xdr:row>63</xdr:row>
      <xdr:rowOff>65491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588500" y="107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13096</xdr:rowOff>
    </xdr:from>
    <xdr:to>
      <xdr:col>55</xdr:col>
      <xdr:colOff>0</xdr:colOff>
      <xdr:row>63</xdr:row>
      <xdr:rowOff>14691</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9639300" y="10814446"/>
          <a:ext cx="8382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136600</xdr:rowOff>
    </xdr:from>
    <xdr:to>
      <xdr:col>46</xdr:col>
      <xdr:colOff>38100</xdr:colOff>
      <xdr:row>63</xdr:row>
      <xdr:rowOff>66750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699500" y="107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14691</xdr:rowOff>
    </xdr:from>
    <xdr:to>
      <xdr:col>50</xdr:col>
      <xdr:colOff>114300</xdr:colOff>
      <xdr:row>63</xdr:row>
      <xdr:rowOff>15950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750300" y="10816041"/>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135976</xdr:rowOff>
    </xdr:from>
    <xdr:to>
      <xdr:col>41</xdr:col>
      <xdr:colOff>101600</xdr:colOff>
      <xdr:row>63</xdr:row>
      <xdr:rowOff>66126</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810500" y="1076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15326</xdr:rowOff>
    </xdr:from>
    <xdr:to>
      <xdr:col>45</xdr:col>
      <xdr:colOff>177800</xdr:colOff>
      <xdr:row>63</xdr:row>
      <xdr:rowOff>15950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861300" y="10816676"/>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134635</xdr:rowOff>
    </xdr:from>
    <xdr:to>
      <xdr:col>36</xdr:col>
      <xdr:colOff>165100</xdr:colOff>
      <xdr:row>63</xdr:row>
      <xdr:rowOff>64785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921500" y="107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13985</xdr:rowOff>
    </xdr:from>
    <xdr:to>
      <xdr:col>41</xdr:col>
      <xdr:colOff>50800</xdr:colOff>
      <xdr:row>63</xdr:row>
      <xdr:rowOff>15326</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6972300" y="10815335"/>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46354</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27095" y="105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48361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50795" y="1050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42745</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61795" y="1050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44921</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2795" y="105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56618</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85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57877</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85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57253</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85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55912</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85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96913"/>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7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61613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161607</xdr:rowOff>
    </xdr:from>
    <xdr:to>
      <xdr:col>20</xdr:col>
      <xdr:colOff>38100</xdr:colOff>
      <xdr:row>81</xdr:row>
      <xdr:rowOff>91757</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38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40957</xdr:rowOff>
    </xdr:from>
    <xdr:to>
      <xdr:col>24</xdr:col>
      <xdr:colOff>63500</xdr:colOff>
      <xdr:row>81</xdr:row>
      <xdr:rowOff>89536</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3928407"/>
          <a:ext cx="838200" cy="4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138748</xdr:rowOff>
    </xdr:from>
    <xdr:to>
      <xdr:col>15</xdr:col>
      <xdr:colOff>101600</xdr:colOff>
      <xdr:row>81</xdr:row>
      <xdr:rowOff>68898</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3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18098</xdr:rowOff>
    </xdr:from>
    <xdr:to>
      <xdr:col>19</xdr:col>
      <xdr:colOff>177800</xdr:colOff>
      <xdr:row>81</xdr:row>
      <xdr:rowOff>40957</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39055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81598</xdr:rowOff>
    </xdr:from>
    <xdr:to>
      <xdr:col>10</xdr:col>
      <xdr:colOff>165100</xdr:colOff>
      <xdr:row>81</xdr:row>
      <xdr:rowOff>11748</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37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132398</xdr:rowOff>
    </xdr:from>
    <xdr:to>
      <xdr:col>15</xdr:col>
      <xdr:colOff>50800</xdr:colOff>
      <xdr:row>81</xdr:row>
      <xdr:rowOff>18098</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38483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95886</xdr:rowOff>
    </xdr:from>
    <xdr:to>
      <xdr:col>6</xdr:col>
      <xdr:colOff>38100</xdr:colOff>
      <xdr:row>81</xdr:row>
      <xdr:rowOff>26036</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132398</xdr:rowOff>
    </xdr:from>
    <xdr:to>
      <xdr:col>10</xdr:col>
      <xdr:colOff>114300</xdr:colOff>
      <xdr:row>80</xdr:row>
      <xdr:rowOff>146686</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1130300" y="13848398"/>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154322</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108284</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652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85425</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62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28275</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57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42563</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496697"/>
          <a:ext cx="0" cy="123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39437</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26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23385</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159258</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9639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108916</xdr:rowOff>
    </xdr:from>
    <xdr:to>
      <xdr:col>46</xdr:col>
      <xdr:colOff>38100</xdr:colOff>
      <xdr:row>86</xdr:row>
      <xdr:rowOff>39066</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159258</xdr:rowOff>
    </xdr:from>
    <xdr:to>
      <xdr:col>50</xdr:col>
      <xdr:colOff>114300</xdr:colOff>
      <xdr:row>85</xdr:row>
      <xdr:rowOff>159716</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7325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108916</xdr:rowOff>
    </xdr:from>
    <xdr:to>
      <xdr:col>41</xdr:col>
      <xdr:colOff>101600</xdr:colOff>
      <xdr:row>86</xdr:row>
      <xdr:rowOff>39066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159716</xdr:rowOff>
    </xdr:from>
    <xdr:to>
      <xdr:col>45</xdr:col>
      <xdr:colOff>177800</xdr:colOff>
      <xdr:row>85</xdr:row>
      <xdr:rowOff>159716</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861300" y="14732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108458</xdr:rowOff>
    </xdr:from>
    <xdr:to>
      <xdr:col>36</xdr:col>
      <xdr:colOff>165100</xdr:colOff>
      <xdr:row>86</xdr:row>
      <xdr:rowOff>38608</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159258</xdr:rowOff>
    </xdr:from>
    <xdr:to>
      <xdr:col>41</xdr:col>
      <xdr:colOff>50800</xdr:colOff>
      <xdr:row>85</xdr:row>
      <xdr:rowOff>159716</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6972300" y="147325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118685</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1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153891</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158005</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30193</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30193</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29735</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93997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93362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26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61595</xdr:rowOff>
    </xdr:from>
    <xdr:to>
      <xdr:col>81</xdr:col>
      <xdr:colOff>101600</xdr:colOff>
      <xdr:row>36</xdr:row>
      <xdr:rowOff>163195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165735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2845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xdr:rowOff>
    </xdr:from>
    <xdr:to>
      <xdr:col>76</xdr:col>
      <xdr:colOff>165100</xdr:colOff>
      <xdr:row>36</xdr:row>
      <xdr:rowOff>109855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36</xdr:row>
      <xdr:rowOff>112395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2312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105410</xdr:rowOff>
    </xdr:from>
    <xdr:to>
      <xdr:col>72</xdr:col>
      <xdr:colOff>38100</xdr:colOff>
      <xdr:row>36</xdr:row>
      <xdr:rowOff>35560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156210</xdr:rowOff>
    </xdr:from>
    <xdr:to>
      <xdr:col>76</xdr:col>
      <xdr:colOff>114300</xdr:colOff>
      <xdr:row>36</xdr:row>
      <xdr:rowOff>59055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1569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31115</xdr:rowOff>
    </xdr:from>
    <xdr:to>
      <xdr:col>67</xdr:col>
      <xdr:colOff>101600</xdr:colOff>
      <xdr:row>35</xdr:row>
      <xdr:rowOff>132715</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81915</xdr:rowOff>
    </xdr:from>
    <xdr:to>
      <xdr:col>71</xdr:col>
      <xdr:colOff>177800</xdr:colOff>
      <xdr:row>35</xdr:row>
      <xdr:rowOff>156210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0826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20972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26687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34307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8272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52087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149242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1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100-0000DC010000}"/>
            </a:ext>
          </a:extLst>
        </xdr:cNvPr>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100-0000DE010000}"/>
            </a:ext>
          </a:extLst>
        </xdr:cNvPr>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100-0000E0010000}"/>
            </a:ext>
          </a:extLst>
        </xdr:cNvPr>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26687</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100-0000EC010000}"/>
            </a:ext>
          </a:extLst>
        </xdr:cNvPr>
        <xdr:cNvSpPr txBox="1"/>
      </xdr:nvSpPr>
      <xdr:spPr>
        <a:xfrm>
          <a:off x="22199600"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55880</xdr:rowOff>
    </xdr:from>
    <xdr:to>
      <xdr:col>112</xdr:col>
      <xdr:colOff>38100</xdr:colOff>
      <xdr:row>38</xdr:row>
      <xdr:rowOff>157480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106680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1323300" y="6614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106680</xdr:rowOff>
    </xdr:from>
    <xdr:to>
      <xdr:col>111</xdr:col>
      <xdr:colOff>177800</xdr:colOff>
      <xdr:row>38</xdr:row>
      <xdr:rowOff>106680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0434300" y="662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9494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106680</xdr:rowOff>
    </xdr:from>
    <xdr:to>
      <xdr:col>107</xdr:col>
      <xdr:colOff>50800</xdr:colOff>
      <xdr:row>38</xdr:row>
      <xdr:rowOff>106680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9545300" y="662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55880</xdr:rowOff>
    </xdr:from>
    <xdr:to>
      <xdr:col>98</xdr:col>
      <xdr:colOff>38100</xdr:colOff>
      <xdr:row>38</xdr:row>
      <xdr:rowOff>157480</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8605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106680</xdr:rowOff>
    </xdr:from>
    <xdr:to>
      <xdr:col>102</xdr:col>
      <xdr:colOff>114300</xdr:colOff>
      <xdr:row>38</xdr:row>
      <xdr:rowOff>106680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656300" y="662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90187</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8421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148607</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148607</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0199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148607</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9310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148607</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8421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158750</xdr:rowOff>
    </xdr:from>
    <xdr:to>
      <xdr:col>85</xdr:col>
      <xdr:colOff>177800</xdr:colOff>
      <xdr:row>63</xdr:row>
      <xdr:rowOff>88900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137177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71120</xdr:rowOff>
    </xdr:from>
    <xdr:to>
      <xdr:col>81</xdr:col>
      <xdr:colOff>101600</xdr:colOff>
      <xdr:row>63</xdr:row>
      <xdr:rowOff>1270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121920</xdr:rowOff>
    </xdr:from>
    <xdr:to>
      <xdr:col>85</xdr:col>
      <xdr:colOff>127000</xdr:colOff>
      <xdr:row>63</xdr:row>
      <xdr:rowOff>38100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5481300" y="107518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154940</xdr:rowOff>
    </xdr:from>
    <xdr:to>
      <xdr:col>76</xdr:col>
      <xdr:colOff>165100</xdr:colOff>
      <xdr:row>62</xdr:row>
      <xdr:rowOff>85090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34290</xdr:rowOff>
    </xdr:from>
    <xdr:to>
      <xdr:col>81</xdr:col>
      <xdr:colOff>50800</xdr:colOff>
      <xdr:row>62</xdr:row>
      <xdr:rowOff>121920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592300" y="106641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121920</xdr:rowOff>
    </xdr:from>
    <xdr:to>
      <xdr:col>76</xdr:col>
      <xdr:colOff>114300</xdr:colOff>
      <xdr:row>62</xdr:row>
      <xdr:rowOff>34290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703300" y="105803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151130</xdr:rowOff>
    </xdr:from>
    <xdr:to>
      <xdr:col>67</xdr:col>
      <xdr:colOff>101600</xdr:colOff>
      <xdr:row>61</xdr:row>
      <xdr:rowOff>81280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30480</xdr:rowOff>
    </xdr:from>
    <xdr:to>
      <xdr:col>71</xdr:col>
      <xdr:colOff>177800</xdr:colOff>
      <xdr:row>61</xdr:row>
      <xdr:rowOff>121920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814300" y="10488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166387</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6367</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163847</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76217</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163847</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97807</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90187</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034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81280</xdr:rowOff>
    </xdr:from>
    <xdr:to>
      <xdr:col>116</xdr:col>
      <xdr:colOff>114300</xdr:colOff>
      <xdr:row>61</xdr:row>
      <xdr:rowOff>11430</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59707</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78740</xdr:rowOff>
    </xdr:from>
    <xdr:to>
      <xdr:col>112</xdr:col>
      <xdr:colOff>38100</xdr:colOff>
      <xdr:row>61</xdr:row>
      <xdr:rowOff>8890</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129540</xdr:rowOff>
    </xdr:from>
    <xdr:to>
      <xdr:col>116</xdr:col>
      <xdr:colOff>63500</xdr:colOff>
      <xdr:row>60</xdr:row>
      <xdr:rowOff>132080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21323300" y="104165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88900</xdr:rowOff>
    </xdr:from>
    <xdr:to>
      <xdr:col>107</xdr:col>
      <xdr:colOff>101600</xdr:colOff>
      <xdr:row>61</xdr:row>
      <xdr:rowOff>19050</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129540</xdr:rowOff>
    </xdr:from>
    <xdr:to>
      <xdr:col>111</xdr:col>
      <xdr:colOff>177800</xdr:colOff>
      <xdr:row>60</xdr:row>
      <xdr:rowOff>139700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0434300" y="1041654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83820</xdr:rowOff>
    </xdr:from>
    <xdr:to>
      <xdr:col>102</xdr:col>
      <xdr:colOff>165100</xdr:colOff>
      <xdr:row>61</xdr:row>
      <xdr:rowOff>13970</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134620</xdr:rowOff>
    </xdr:from>
    <xdr:to>
      <xdr:col>107</xdr:col>
      <xdr:colOff>50800</xdr:colOff>
      <xdr:row>60</xdr:row>
      <xdr:rowOff>139700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9545300" y="104216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73660</xdr:rowOff>
    </xdr:from>
    <xdr:to>
      <xdr:col>98</xdr:col>
      <xdr:colOff>38100</xdr:colOff>
      <xdr:row>61</xdr:row>
      <xdr:rowOff>3810</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3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124460</xdr:rowOff>
    </xdr:from>
    <xdr:to>
      <xdr:col>102</xdr:col>
      <xdr:colOff>114300</xdr:colOff>
      <xdr:row>60</xdr:row>
      <xdr:rowOff>134620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656300" y="1041146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114317</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988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59707</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68597</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98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102887</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987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5097</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166387</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70486</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17163</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70486</xdr:rowOff>
    </xdr:from>
    <xdr:to>
      <xdr:col>86</xdr:col>
      <xdr:colOff>25400</xdr:colOff>
      <xdr:row>78</xdr:row>
      <xdr:rowOff>70486</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59707</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3604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76836</xdr:rowOff>
    </xdr:from>
    <xdr:to>
      <xdr:col>81</xdr:col>
      <xdr:colOff>101600</xdr:colOff>
      <xdr:row>81</xdr:row>
      <xdr:rowOff>6986</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52070</xdr:rowOff>
    </xdr:from>
    <xdr:to>
      <xdr:col>76</xdr:col>
      <xdr:colOff>165100</xdr:colOff>
      <xdr:row>80</xdr:row>
      <xdr:rowOff>153670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57786</xdr:rowOff>
    </xdr:from>
    <xdr:to>
      <xdr:col>72</xdr:col>
      <xdr:colOff>38100</xdr:colOff>
      <xdr:row>80</xdr:row>
      <xdr:rowOff>159386</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103505</xdr:rowOff>
    </xdr:from>
    <xdr:to>
      <xdr:col>67</xdr:col>
      <xdr:colOff>101600</xdr:colOff>
      <xdr:row>81</xdr:row>
      <xdr:rowOff>33655</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6268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6357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xdr:rowOff>
    </xdr:from>
    <xdr:to>
      <xdr:col>81</xdr:col>
      <xdr:colOff>101600</xdr:colOff>
      <xdr:row>83</xdr:row>
      <xdr:rowOff>117475</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5430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66675</xdr:rowOff>
    </xdr:from>
    <xdr:to>
      <xdr:col>85</xdr:col>
      <xdr:colOff>127000</xdr:colOff>
      <xdr:row>83</xdr:row>
      <xdr:rowOff>118111</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5481300" y="1429702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66675</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4592300" y="142455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86361</xdr:rowOff>
    </xdr:from>
    <xdr:to>
      <xdr:col>72</xdr:col>
      <xdr:colOff>38100</xdr:colOff>
      <xdr:row>83</xdr:row>
      <xdr:rowOff>16511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3652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137161</xdr:rowOff>
    </xdr:from>
    <xdr:to>
      <xdr:col>76</xdr:col>
      <xdr:colOff>114300</xdr:colOff>
      <xdr:row>83</xdr:row>
      <xdr:rowOff>15239</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3703300" y="141960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34925</xdr:rowOff>
    </xdr:from>
    <xdr:to>
      <xdr:col>67</xdr:col>
      <xdr:colOff>101600</xdr:colOff>
      <xdr:row>82</xdr:row>
      <xdr:rowOff>136525</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763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85725</xdr:rowOff>
    </xdr:from>
    <xdr:to>
      <xdr:col>71</xdr:col>
      <xdr:colOff>177800</xdr:colOff>
      <xdr:row>82</xdr:row>
      <xdr:rowOff>137161</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814300" y="141446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23513</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100-0000A3020000}"/>
            </a:ext>
          </a:extLst>
        </xdr:cNvPr>
        <xdr:cNvSpPr txBox="1"/>
      </xdr:nvSpPr>
      <xdr:spPr>
        <a:xfrm>
          <a:off x="15266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170197</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100-0000A4020000}"/>
            </a:ext>
          </a:extLst>
        </xdr:cNvPr>
        <xdr:cNvSpPr txBox="1"/>
      </xdr:nvSpPr>
      <xdr:spPr>
        <a:xfrm>
          <a:off x="14389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100-0000A5020000}"/>
            </a:ext>
          </a:extLst>
        </xdr:cNvPr>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50182</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100-0000A6020000}"/>
            </a:ext>
          </a:extLst>
        </xdr:cNvPr>
        <xdr:cNvSpPr txBox="1"/>
      </xdr:nvSpPr>
      <xdr:spPr>
        <a:xfrm>
          <a:off x="12611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108602</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100-0000A7020000}"/>
            </a:ext>
          </a:extLst>
        </xdr:cNvPr>
        <xdr:cNvSpPr txBox="1"/>
      </xdr:nvSpPr>
      <xdr:spPr>
        <a:xfrm>
          <a:off x="152660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100-0000A8020000}"/>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100-0000A9020000}"/>
            </a:ext>
          </a:extLst>
        </xdr:cNvPr>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127652</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100-0000AA020000}"/>
            </a:ext>
          </a:extLst>
        </xdr:cNvPr>
        <xdr:cNvSpPr txBox="1"/>
      </xdr:nvSpPr>
      <xdr:spPr>
        <a:xfrm>
          <a:off x="12611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1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100-0000C1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100-0000C3020000}"/>
            </a:ext>
          </a:extLst>
        </xdr:cNvPr>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100-0000C5020000}"/>
            </a:ext>
          </a:extLst>
        </xdr:cNvPr>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100-0000D1020000}"/>
            </a:ext>
          </a:extLst>
        </xdr:cNvPr>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0" name="n_1aveValue【児童館】&#10;一人当たり面積">
          <a:extLst>
            <a:ext uri="{FF2B5EF4-FFF2-40B4-BE49-F238E27FC236}">
              <a16:creationId xmlns:a16="http://schemas.microsoft.com/office/drawing/2014/main" id="{00000000-0008-0000-0100-0000DA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31" name="n_2aveValue【児童館】&#10;一人当たり面積">
          <a:extLst>
            <a:ext uri="{FF2B5EF4-FFF2-40B4-BE49-F238E27FC236}">
              <a16:creationId xmlns:a16="http://schemas.microsoft.com/office/drawing/2014/main" id="{00000000-0008-0000-0100-0000DB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2" name="n_3aveValue【児童館】&#10;一人当たり面積">
          <a:extLst>
            <a:ext uri="{FF2B5EF4-FFF2-40B4-BE49-F238E27FC236}">
              <a16:creationId xmlns:a16="http://schemas.microsoft.com/office/drawing/2014/main" id="{00000000-0008-0000-0100-0000DC020000}"/>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3" name="n_4aveValue【児童館】&#10;一人当たり面積">
          <a:extLst>
            <a:ext uri="{FF2B5EF4-FFF2-40B4-BE49-F238E27FC236}">
              <a16:creationId xmlns:a16="http://schemas.microsoft.com/office/drawing/2014/main" id="{00000000-0008-0000-0100-0000DD02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734" name="n_1mainValue【児童館】&#10;一人当たり面積">
          <a:extLst>
            <a:ext uri="{FF2B5EF4-FFF2-40B4-BE49-F238E27FC236}">
              <a16:creationId xmlns:a16="http://schemas.microsoft.com/office/drawing/2014/main" id="{00000000-0008-0000-0100-0000DE02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35" name="n_2mainValue【児童館】&#10;一人当たり面積">
          <a:extLst>
            <a:ext uri="{FF2B5EF4-FFF2-40B4-BE49-F238E27FC236}">
              <a16:creationId xmlns:a16="http://schemas.microsoft.com/office/drawing/2014/main" id="{00000000-0008-0000-0100-0000DF020000}"/>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6" name="n_3mainValue【児童館】&#10;一人当たり面積">
          <a:extLst>
            <a:ext uri="{FF2B5EF4-FFF2-40B4-BE49-F238E27FC236}">
              <a16:creationId xmlns:a16="http://schemas.microsoft.com/office/drawing/2014/main" id="{00000000-0008-0000-0100-0000E0020000}"/>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37" name="n_4mainValue【児童館】&#10;一人当たり面積">
          <a:extLst>
            <a:ext uri="{FF2B5EF4-FFF2-40B4-BE49-F238E27FC236}">
              <a16:creationId xmlns:a16="http://schemas.microsoft.com/office/drawing/2014/main" id="{00000000-0008-0000-0100-0000E1020000}"/>
            </a:ext>
          </a:extLst>
        </xdr:cNvPr>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1389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118127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91694</xdr:rowOff>
    </xdr:from>
    <xdr:to>
      <xdr:col>81</xdr:col>
      <xdr:colOff>101600</xdr:colOff>
      <xdr:row>104</xdr:row>
      <xdr:rowOff>21844</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142494</xdr:rowOff>
    </xdr:from>
    <xdr:to>
      <xdr:col>85</xdr:col>
      <xdr:colOff>127000</xdr:colOff>
      <xdr:row>104</xdr:row>
      <xdr:rowOff>19050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78018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94487</xdr:rowOff>
    </xdr:from>
    <xdr:to>
      <xdr:col>81</xdr:col>
      <xdr:colOff>50800</xdr:colOff>
      <xdr:row>103</xdr:row>
      <xdr:rowOff>142494</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4592300" y="177538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167132</xdr:rowOff>
    </xdr:from>
    <xdr:to>
      <xdr:col>72</xdr:col>
      <xdr:colOff>38100</xdr:colOff>
      <xdr:row>103</xdr:row>
      <xdr:rowOff>97282</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46482</xdr:rowOff>
    </xdr:from>
    <xdr:to>
      <xdr:col>76</xdr:col>
      <xdr:colOff>114300</xdr:colOff>
      <xdr:row>103</xdr:row>
      <xdr:rowOff>94487</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703300" y="1770583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119126</xdr:rowOff>
    </xdr:from>
    <xdr:to>
      <xdr:col>67</xdr:col>
      <xdr:colOff>101600</xdr:colOff>
      <xdr:row>103</xdr:row>
      <xdr:rowOff>49276</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169926</xdr:rowOff>
    </xdr:from>
    <xdr:to>
      <xdr:col>71</xdr:col>
      <xdr:colOff>177800</xdr:colOff>
      <xdr:row>103</xdr:row>
      <xdr:rowOff>46482</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76578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154957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159529</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10940</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150385</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12971</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136414</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779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88409</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774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40403</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1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flipV="1">
          <a:off x="22160864" y="172303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6" name="【公民館】&#10;一人当たり面積最小値テキスト">
          <a:extLst>
            <a:ext uri="{FF2B5EF4-FFF2-40B4-BE49-F238E27FC236}">
              <a16:creationId xmlns:a16="http://schemas.microsoft.com/office/drawing/2014/main" id="{00000000-0008-0000-0100-00003003000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818" name="【公民館】&#10;一人当たり面積最大値テキスト">
          <a:extLst>
            <a:ext uri="{FF2B5EF4-FFF2-40B4-BE49-F238E27FC236}">
              <a16:creationId xmlns:a16="http://schemas.microsoft.com/office/drawing/2014/main" id="{00000000-0008-0000-0100-000032030000}"/>
            </a:ext>
          </a:extLst>
        </xdr:cNvPr>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820" name="【公民館】&#10;一人当たり面積平均値テキスト">
          <a:extLst>
            <a:ext uri="{FF2B5EF4-FFF2-40B4-BE49-F238E27FC236}">
              <a16:creationId xmlns:a16="http://schemas.microsoft.com/office/drawing/2014/main" id="{00000000-0008-0000-0100-000034030000}"/>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0383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22110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45990</xdr:rowOff>
    </xdr:from>
    <xdr:ext cx="469744" cy="259045"/>
    <xdr:sp macro="" textlink="">
      <xdr:nvSpPr>
        <xdr:cNvPr id="832" name="【公民館】&#10;一人当たり面積該当値テキスト">
          <a:extLst>
            <a:ext uri="{FF2B5EF4-FFF2-40B4-BE49-F238E27FC236}">
              <a16:creationId xmlns:a16="http://schemas.microsoft.com/office/drawing/2014/main" id="{00000000-0008-0000-0100-000040030000}"/>
            </a:ext>
          </a:extLst>
        </xdr:cNvPr>
        <xdr:cNvSpPr txBox="1"/>
      </xdr:nvSpPr>
      <xdr:spPr>
        <a:xfrm>
          <a:off x="22199600" y="178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23113</xdr:rowOff>
    </xdr:from>
    <xdr:to>
      <xdr:col>112</xdr:col>
      <xdr:colOff>38100</xdr:colOff>
      <xdr:row>105</xdr:row>
      <xdr:rowOff>124713</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127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73913</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21323300" y="18076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27687</xdr:rowOff>
    </xdr:from>
    <xdr:to>
      <xdr:col>107</xdr:col>
      <xdr:colOff>101600</xdr:colOff>
      <xdr:row>105</xdr:row>
      <xdr:rowOff>129287</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0383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73913</xdr:rowOff>
    </xdr:from>
    <xdr:to>
      <xdr:col>111</xdr:col>
      <xdr:colOff>177800</xdr:colOff>
      <xdr:row>105</xdr:row>
      <xdr:rowOff>78487</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20434300" y="1807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9494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78487</xdr:rowOff>
    </xdr:from>
    <xdr:to>
      <xdr:col>107</xdr:col>
      <xdr:colOff>50800</xdr:colOff>
      <xdr:row>105</xdr:row>
      <xdr:rowOff>78487</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9545300" y="18080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23113</xdr:rowOff>
    </xdr:from>
    <xdr:to>
      <xdr:col>98</xdr:col>
      <xdr:colOff>38100</xdr:colOff>
      <xdr:row>105</xdr:row>
      <xdr:rowOff>124713</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8605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73913</xdr:rowOff>
    </xdr:from>
    <xdr:to>
      <xdr:col>102</xdr:col>
      <xdr:colOff>114300</xdr:colOff>
      <xdr:row>105</xdr:row>
      <xdr:rowOff>78487</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8656300" y="1807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41" name="n_1aveValue【公民館】&#10;一人当たり面積">
          <a:extLst>
            <a:ext uri="{FF2B5EF4-FFF2-40B4-BE49-F238E27FC236}">
              <a16:creationId xmlns:a16="http://schemas.microsoft.com/office/drawing/2014/main" id="{00000000-0008-0000-0100-000049030000}"/>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161562</xdr:rowOff>
    </xdr:from>
    <xdr:ext cx="469744" cy="259045"/>
    <xdr:sp macro="" textlink="">
      <xdr:nvSpPr>
        <xdr:cNvPr id="842" name="n_2aveValue【公民館】&#10;一人当たり面積">
          <a:extLst>
            <a:ext uri="{FF2B5EF4-FFF2-40B4-BE49-F238E27FC236}">
              <a16:creationId xmlns:a16="http://schemas.microsoft.com/office/drawing/2014/main" id="{00000000-0008-0000-0100-00004A030000}"/>
            </a:ext>
          </a:extLst>
        </xdr:cNvPr>
        <xdr:cNvSpPr txBox="1"/>
      </xdr:nvSpPr>
      <xdr:spPr>
        <a:xfrm>
          <a:off x="20199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43" name="n_3aveValue【公民館】&#10;一人当たり面積">
          <a:extLst>
            <a:ext uri="{FF2B5EF4-FFF2-40B4-BE49-F238E27FC236}">
              <a16:creationId xmlns:a16="http://schemas.microsoft.com/office/drawing/2014/main" id="{00000000-0008-0000-0100-00004B030000}"/>
            </a:ext>
          </a:extLst>
        </xdr:cNvPr>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124985</xdr:rowOff>
    </xdr:from>
    <xdr:ext cx="469744" cy="259045"/>
    <xdr:sp macro="" textlink="">
      <xdr:nvSpPr>
        <xdr:cNvPr id="844" name="n_4aveValue【公民館】&#10;一人当たり面積">
          <a:extLst>
            <a:ext uri="{FF2B5EF4-FFF2-40B4-BE49-F238E27FC236}">
              <a16:creationId xmlns:a16="http://schemas.microsoft.com/office/drawing/2014/main" id="{00000000-0008-0000-0100-00004C030000}"/>
            </a:ext>
          </a:extLst>
        </xdr:cNvPr>
        <xdr:cNvSpPr txBox="1"/>
      </xdr:nvSpPr>
      <xdr:spPr>
        <a:xfrm>
          <a:off x="18421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141240</xdr:rowOff>
    </xdr:from>
    <xdr:ext cx="469744" cy="259045"/>
    <xdr:sp macro="" textlink="">
      <xdr:nvSpPr>
        <xdr:cNvPr id="845" name="n_1mainValue【公民館】&#10;一人当たり面積">
          <a:extLst>
            <a:ext uri="{FF2B5EF4-FFF2-40B4-BE49-F238E27FC236}">
              <a16:creationId xmlns:a16="http://schemas.microsoft.com/office/drawing/2014/main" id="{00000000-0008-0000-0100-00004D030000}"/>
            </a:ext>
          </a:extLst>
        </xdr:cNvPr>
        <xdr:cNvSpPr txBox="1"/>
      </xdr:nvSpPr>
      <xdr:spPr>
        <a:xfrm>
          <a:off x="210757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145814</xdr:rowOff>
    </xdr:from>
    <xdr:ext cx="469744" cy="259045"/>
    <xdr:sp macro="" textlink="">
      <xdr:nvSpPr>
        <xdr:cNvPr id="846" name="n_2mainValue【公民館】&#10;一人当たり面積">
          <a:extLst>
            <a:ext uri="{FF2B5EF4-FFF2-40B4-BE49-F238E27FC236}">
              <a16:creationId xmlns:a16="http://schemas.microsoft.com/office/drawing/2014/main" id="{00000000-0008-0000-0100-00004E030000}"/>
            </a:ext>
          </a:extLst>
        </xdr:cNvPr>
        <xdr:cNvSpPr txBox="1"/>
      </xdr:nvSpPr>
      <xdr:spPr>
        <a:xfrm>
          <a:off x="20199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47" name="n_3mainValue【公民館】&#10;一人当たり面積">
          <a:extLst>
            <a:ext uri="{FF2B5EF4-FFF2-40B4-BE49-F238E27FC236}">
              <a16:creationId xmlns:a16="http://schemas.microsoft.com/office/drawing/2014/main" id="{00000000-0008-0000-0100-00004F030000}"/>
            </a:ext>
          </a:extLst>
        </xdr:cNvPr>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141240</xdr:rowOff>
    </xdr:from>
    <xdr:ext cx="469744" cy="259045"/>
    <xdr:sp macro="" textlink="">
      <xdr:nvSpPr>
        <xdr:cNvPr id="848" name="n_4mainValue【公民館】&#10;一人当たり面積">
          <a:extLst>
            <a:ext uri="{FF2B5EF4-FFF2-40B4-BE49-F238E27FC236}">
              <a16:creationId xmlns:a16="http://schemas.microsoft.com/office/drawing/2014/main" id="{00000000-0008-0000-0100-000050030000}"/>
            </a:ext>
          </a:extLst>
        </xdr:cNvPr>
        <xdr:cNvSpPr txBox="1"/>
      </xdr:nvSpPr>
      <xdr:spPr>
        <a:xfrm>
          <a:off x="18421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類似団体と比較して特に有形固定資産減価償却率が高くなっている施設は、道路、学校施設、児童館、公民館であり、反対に低くなっている施設は、公営住宅である。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道路については、有形固定資産減価償却率が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％と高くなっており、類似団体と比較して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年度に舗装維持修繕計画を策定し、平成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年度に道路標識修繕計画を策定したところであり、これらの計画に基づいて市の道路施設の維持管理を効率的に取り組んでいくこととしている。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一方、公営住宅については、木造戸建て住宅の老朽化に伴い用途廃止を進めていることから、有形固定資産減価償却率は類似団体の平均値を下回る状況となっている。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131,833
125,704
213.84
83,945,348
79,438,591
3,397,810
39,256,946
49,499,088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85816</xdr:rowOff>
    </xdr:from>
    <xdr:to>
      <xdr:col>24</xdr:col>
      <xdr:colOff>114300</xdr:colOff>
      <xdr:row>40</xdr:row>
      <xdr:rowOff>15966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64243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44994</xdr:rowOff>
    </xdr:from>
    <xdr:to>
      <xdr:col>20</xdr:col>
      <xdr:colOff>38100</xdr:colOff>
      <xdr:row>39</xdr:row>
      <xdr:rowOff>146594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95794</xdr:rowOff>
    </xdr:from>
    <xdr:to>
      <xdr:col>24</xdr:col>
      <xdr:colOff>63500</xdr:colOff>
      <xdr:row>39</xdr:row>
      <xdr:rowOff>136616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823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4173</xdr:rowOff>
    </xdr:from>
    <xdr:to>
      <xdr:col>15</xdr:col>
      <xdr:colOff>101600</xdr:colOff>
      <xdr:row>39</xdr:row>
      <xdr:rowOff>105773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54973</xdr:rowOff>
    </xdr:from>
    <xdr:to>
      <xdr:col>19</xdr:col>
      <xdr:colOff>177800</xdr:colOff>
      <xdr:row>39</xdr:row>
      <xdr:rowOff>95794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7415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134801</xdr:rowOff>
    </xdr:from>
    <xdr:to>
      <xdr:col>10</xdr:col>
      <xdr:colOff>165100</xdr:colOff>
      <xdr:row>39</xdr:row>
      <xdr:rowOff>64951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14151</xdr:rowOff>
    </xdr:from>
    <xdr:to>
      <xdr:col>15</xdr:col>
      <xdr:colOff>50800</xdr:colOff>
      <xdr:row>39</xdr:row>
      <xdr:rowOff>54973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7007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93980</xdr:rowOff>
    </xdr:from>
    <xdr:to>
      <xdr:col>6</xdr:col>
      <xdr:colOff>38100</xdr:colOff>
      <xdr:row>39</xdr:row>
      <xdr:rowOff>24130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144780</xdr:rowOff>
    </xdr:from>
    <xdr:to>
      <xdr:col>10</xdr:col>
      <xdr:colOff>114300</xdr:colOff>
      <xdr:row>39</xdr:row>
      <xdr:rowOff>14151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598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137721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96900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56078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15257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10885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750300" y="6858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131535</xdr:rowOff>
    </xdr:from>
    <xdr:to>
      <xdr:col>41</xdr:col>
      <xdr:colOff>101600</xdr:colOff>
      <xdr:row>40</xdr:row>
      <xdr:rowOff>61685</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10885</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861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10885</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972300" y="6858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23784</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9264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138955</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42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40640</xdr:rowOff>
    </xdr:from>
    <xdr:to>
      <xdr:col>24</xdr:col>
      <xdr:colOff>114300</xdr:colOff>
      <xdr:row>63</xdr:row>
      <xdr:rowOff>142240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127017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75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168656</xdr:rowOff>
    </xdr:from>
    <xdr:to>
      <xdr:col>20</xdr:col>
      <xdr:colOff>38100</xdr:colOff>
      <xdr:row>63</xdr:row>
      <xdr:rowOff>98806</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48006</xdr:rowOff>
    </xdr:from>
    <xdr:to>
      <xdr:col>24</xdr:col>
      <xdr:colOff>63500</xdr:colOff>
      <xdr:row>63</xdr:row>
      <xdr:rowOff>91440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84935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145796</xdr:rowOff>
    </xdr:from>
    <xdr:to>
      <xdr:col>15</xdr:col>
      <xdr:colOff>101600</xdr:colOff>
      <xdr:row>63</xdr:row>
      <xdr:rowOff>75946</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25146</xdr:rowOff>
    </xdr:from>
    <xdr:to>
      <xdr:col>19</xdr:col>
      <xdr:colOff>177800</xdr:colOff>
      <xdr:row>63</xdr:row>
      <xdr:rowOff>48006</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826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102362</xdr:rowOff>
    </xdr:from>
    <xdr:to>
      <xdr:col>10</xdr:col>
      <xdr:colOff>165100</xdr:colOff>
      <xdr:row>63</xdr:row>
      <xdr:rowOff>32512</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153162</xdr:rowOff>
    </xdr:from>
    <xdr:to>
      <xdr:col>15</xdr:col>
      <xdr:colOff>50800</xdr:colOff>
      <xdr:row>63</xdr:row>
      <xdr:rowOff>25146</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7830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58928</xdr:rowOff>
    </xdr:from>
    <xdr:to>
      <xdr:col>6</xdr:col>
      <xdr:colOff>38100</xdr:colOff>
      <xdr:row>62</xdr:row>
      <xdr:rowOff>160528</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109728</xdr:rowOff>
    </xdr:from>
    <xdr:to>
      <xdr:col>10</xdr:col>
      <xdr:colOff>114300</xdr:colOff>
      <xdr:row>62</xdr:row>
      <xdr:rowOff>153162</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7396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17035</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154195</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119905</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129049</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89933</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67073</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23639</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82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151655</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47515</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33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170942</xdr:rowOff>
    </xdr:from>
    <xdr:to>
      <xdr:col>55</xdr:col>
      <xdr:colOff>50800</xdr:colOff>
      <xdr:row>62</xdr:row>
      <xdr:rowOff>101092</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149369</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xdr:rowOff>
    </xdr:from>
    <xdr:to>
      <xdr:col>50</xdr:col>
      <xdr:colOff>165100</xdr:colOff>
      <xdr:row>62</xdr:row>
      <xdr:rowOff>103378</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50292</xdr:rowOff>
    </xdr:from>
    <xdr:to>
      <xdr:col>55</xdr:col>
      <xdr:colOff>0</xdr:colOff>
      <xdr:row>62</xdr:row>
      <xdr:rowOff>52578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6801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xdr:rowOff>
    </xdr:from>
    <xdr:to>
      <xdr:col>46</xdr:col>
      <xdr:colOff>38100</xdr:colOff>
      <xdr:row>62</xdr:row>
      <xdr:rowOff>105664</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52578</xdr:rowOff>
    </xdr:from>
    <xdr:to>
      <xdr:col>50</xdr:col>
      <xdr:colOff>114300</xdr:colOff>
      <xdr:row>62</xdr:row>
      <xdr:rowOff>54864</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6824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xdr:rowOff>
    </xdr:from>
    <xdr:to>
      <xdr:col>41</xdr:col>
      <xdr:colOff>101600</xdr:colOff>
      <xdr:row>62</xdr:row>
      <xdr:rowOff>105664</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54864</xdr:rowOff>
    </xdr:from>
    <xdr:to>
      <xdr:col>45</xdr:col>
      <xdr:colOff>177800</xdr:colOff>
      <xdr:row>62</xdr:row>
      <xdr:rowOff>54864</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1068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1778</xdr:rowOff>
    </xdr:from>
    <xdr:to>
      <xdr:col>36</xdr:col>
      <xdr:colOff>165100</xdr:colOff>
      <xdr:row>62</xdr:row>
      <xdr:rowOff>103378</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52578</xdr:rowOff>
    </xdr:from>
    <xdr:to>
      <xdr:col>41</xdr:col>
      <xdr:colOff>50800</xdr:colOff>
      <xdr:row>62</xdr:row>
      <xdr:rowOff>54864</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972300" y="106824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124477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122191</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131335</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161053</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94505</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96791</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96791</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94505</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5750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47625</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42113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95886</xdr:rowOff>
    </xdr:from>
    <xdr:to>
      <xdr:col>15</xdr:col>
      <xdr:colOff>101600</xdr:colOff>
      <xdr:row>82</xdr:row>
      <xdr:rowOff>26036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146686</xdr:rowOff>
    </xdr:from>
    <xdr:to>
      <xdr:col>19</xdr:col>
      <xdr:colOff>177800</xdr:colOff>
      <xdr:row>82</xdr:row>
      <xdr:rowOff>152400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4034136"/>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29211</xdr:rowOff>
    </xdr:from>
    <xdr:to>
      <xdr:col>10</xdr:col>
      <xdr:colOff>165100</xdr:colOff>
      <xdr:row>81</xdr:row>
      <xdr:rowOff>130811</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80011</xdr:rowOff>
    </xdr:from>
    <xdr:to>
      <xdr:col>15</xdr:col>
      <xdr:colOff>50800</xdr:colOff>
      <xdr:row>81</xdr:row>
      <xdr:rowOff>146686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396746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147320</xdr:rowOff>
    </xdr:from>
    <xdr:to>
      <xdr:col>6</xdr:col>
      <xdr:colOff>38100</xdr:colOff>
      <xdr:row>82</xdr:row>
      <xdr:rowOff>77470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82</xdr:row>
      <xdr:rowOff>26670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1130300" y="139674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113047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61613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17163</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121938</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68597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319761"/>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39878</xdr:rowOff>
    </xdr:from>
    <xdr:to>
      <xdr:col>55</xdr:col>
      <xdr:colOff>50800</xdr:colOff>
      <xdr:row>85</xdr:row>
      <xdr:rowOff>141478</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126255</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39878</xdr:rowOff>
    </xdr:from>
    <xdr:to>
      <xdr:col>50</xdr:col>
      <xdr:colOff>165100</xdr:colOff>
      <xdr:row>85</xdr:row>
      <xdr:rowOff>141478</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90678</xdr:rowOff>
    </xdr:from>
    <xdr:to>
      <xdr:col>55</xdr:col>
      <xdr:colOff>0</xdr:colOff>
      <xdr:row>85</xdr:row>
      <xdr:rowOff>90678</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9639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39878</xdr:rowOff>
    </xdr:from>
    <xdr:to>
      <xdr:col>46</xdr:col>
      <xdr:colOff>38100</xdr:colOff>
      <xdr:row>85</xdr:row>
      <xdr:rowOff>141478</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90678</xdr:rowOff>
    </xdr:from>
    <xdr:to>
      <xdr:col>50</xdr:col>
      <xdr:colOff>114300</xdr:colOff>
      <xdr:row>85</xdr:row>
      <xdr:rowOff>90678</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750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39878</xdr:rowOff>
    </xdr:from>
    <xdr:to>
      <xdr:col>41</xdr:col>
      <xdr:colOff>101600</xdr:colOff>
      <xdr:row>85</xdr:row>
      <xdr:rowOff>141478</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90678</xdr:rowOff>
    </xdr:from>
    <xdr:to>
      <xdr:col>45</xdr:col>
      <xdr:colOff>177800</xdr:colOff>
      <xdr:row>85</xdr:row>
      <xdr:rowOff>90678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861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39878</xdr:rowOff>
    </xdr:from>
    <xdr:to>
      <xdr:col>36</xdr:col>
      <xdr:colOff>165100</xdr:colOff>
      <xdr:row>85</xdr:row>
      <xdr:rowOff>141478</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90678</xdr:rowOff>
    </xdr:from>
    <xdr:to>
      <xdr:col>41</xdr:col>
      <xdr:colOff>50800</xdr:colOff>
      <xdr:row>85</xdr:row>
      <xdr:rowOff>90678</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972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151147</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132605</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132605</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132605</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132605</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2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200-000091010000}"/>
            </a:ext>
          </a:extLst>
        </xdr:cNvPr>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00000000-0008-0000-0200-000093010000}"/>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44648</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200-000095010000}"/>
            </a:ext>
          </a:extLst>
        </xdr:cNvPr>
        <xdr:cNvSpPr txBox="1"/>
      </xdr:nvSpPr>
      <xdr:spPr>
        <a:xfrm>
          <a:off x="4673600" y="17875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46627</xdr:rowOff>
    </xdr:from>
    <xdr:to>
      <xdr:col>24</xdr:col>
      <xdr:colOff>114300</xdr:colOff>
      <xdr:row>103</xdr:row>
      <xdr:rowOff>148227</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45847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69504</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200-0000A1010000}"/>
            </a:ext>
          </a:extLst>
        </xdr:cNvPr>
        <xdr:cNvSpPr txBox="1"/>
      </xdr:nvSpPr>
      <xdr:spPr>
        <a:xfrm>
          <a:off x="4673600" y="1755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2539</xdr:rowOff>
    </xdr:from>
    <xdr:to>
      <xdr:col>20</xdr:col>
      <xdr:colOff>38100</xdr:colOff>
      <xdr:row>103</xdr:row>
      <xdr:rowOff>104139</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3746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53339</xdr:rowOff>
    </xdr:from>
    <xdr:to>
      <xdr:col>24</xdr:col>
      <xdr:colOff>63500</xdr:colOff>
      <xdr:row>103</xdr:row>
      <xdr:rowOff>97427</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3797300" y="17712689"/>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131536</xdr:rowOff>
    </xdr:from>
    <xdr:to>
      <xdr:col>15</xdr:col>
      <xdr:colOff>101600</xdr:colOff>
      <xdr:row>103</xdr:row>
      <xdr:rowOff>61686</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857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10886</xdr:rowOff>
    </xdr:from>
    <xdr:to>
      <xdr:col>19</xdr:col>
      <xdr:colOff>177800</xdr:colOff>
      <xdr:row>103</xdr:row>
      <xdr:rowOff>53339</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908300" y="176702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87449</xdr:rowOff>
    </xdr:from>
    <xdr:to>
      <xdr:col>10</xdr:col>
      <xdr:colOff>165100</xdr:colOff>
      <xdr:row>103</xdr:row>
      <xdr:rowOff>17599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968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138249</xdr:rowOff>
    </xdr:from>
    <xdr:to>
      <xdr:col>15</xdr:col>
      <xdr:colOff>50800</xdr:colOff>
      <xdr:row>103</xdr:row>
      <xdr:rowOff>10886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019300" y="176261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43362</xdr:rowOff>
    </xdr:from>
    <xdr:to>
      <xdr:col>6</xdr:col>
      <xdr:colOff>38100</xdr:colOff>
      <xdr:row>102</xdr:row>
      <xdr:rowOff>144962</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079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94162</xdr:rowOff>
    </xdr:from>
    <xdr:to>
      <xdr:col>10</xdr:col>
      <xdr:colOff>114300</xdr:colOff>
      <xdr:row>102</xdr:row>
      <xdr:rowOff>138249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130300" y="175820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8726</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116495</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120666</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78213</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34126</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161489</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2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0476865" y="172669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200-0000C9010000}"/>
            </a:ext>
          </a:extLst>
        </xdr:cNvPr>
        <xdr:cNvSpPr txBox="1"/>
      </xdr:nvSpPr>
      <xdr:spPr>
        <a:xfrm>
          <a:off x="10515600"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200-0000CB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200-0000CD010000}"/>
            </a:ext>
          </a:extLst>
        </xdr:cNvPr>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9588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8699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83838</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200-0000D9010000}"/>
            </a:ext>
          </a:extLst>
        </xdr:cNvPr>
        <xdr:cNvSpPr txBox="1"/>
      </xdr:nvSpPr>
      <xdr:spPr>
        <a:xfrm>
          <a:off x="10515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156211</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9639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114554</xdr:rowOff>
    </xdr:from>
    <xdr:to>
      <xdr:col>46</xdr:col>
      <xdr:colOff>38100</xdr:colOff>
      <xdr:row>108</xdr:row>
      <xdr:rowOff>44704</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8699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107</xdr:row>
      <xdr:rowOff>165354</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8750300" y="185013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114554</xdr:rowOff>
    </xdr:from>
    <xdr:to>
      <xdr:col>41</xdr:col>
      <xdr:colOff>101600</xdr:colOff>
      <xdr:row>108</xdr:row>
      <xdr:rowOff>44704</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7810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165354</xdr:rowOff>
    </xdr:from>
    <xdr:to>
      <xdr:col>45</xdr:col>
      <xdr:colOff>177800</xdr:colOff>
      <xdr:row>107</xdr:row>
      <xdr:rowOff>165354</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7861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692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156211</xdr:rowOff>
    </xdr:from>
    <xdr:to>
      <xdr:col>41</xdr:col>
      <xdr:colOff>50800</xdr:colOff>
      <xdr:row>107</xdr:row>
      <xdr:rowOff>165354</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6972300" y="185013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45229</xdr:rowOff>
    </xdr:from>
    <xdr:ext cx="469744" cy="259045"/>
    <xdr:sp macro="" textlink="">
      <xdr:nvSpPr>
        <xdr:cNvPr id="482" name="n_1aveValue【市民会館】&#10;一人当たり面積">
          <a:extLst>
            <a:ext uri="{FF2B5EF4-FFF2-40B4-BE49-F238E27FC236}">
              <a16:creationId xmlns:a16="http://schemas.microsoft.com/office/drawing/2014/main" id="{00000000-0008-0000-0200-0000E2010000}"/>
            </a:ext>
          </a:extLst>
        </xdr:cNvPr>
        <xdr:cNvSpPr txBox="1"/>
      </xdr:nvSpPr>
      <xdr:spPr>
        <a:xfrm>
          <a:off x="9391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483" name="n_2aveValue【市民会館】&#10;一人当たり面積">
          <a:extLst>
            <a:ext uri="{FF2B5EF4-FFF2-40B4-BE49-F238E27FC236}">
              <a16:creationId xmlns:a16="http://schemas.microsoft.com/office/drawing/2014/main" id="{00000000-0008-0000-0200-0000E3010000}"/>
            </a:ext>
          </a:extLst>
        </xdr:cNvPr>
        <xdr:cNvSpPr txBox="1"/>
      </xdr:nvSpPr>
      <xdr:spPr>
        <a:xfrm>
          <a:off x="8515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84" name="n_3aveValue【市民会館】&#10;一人当たり面積">
          <a:extLst>
            <a:ext uri="{FF2B5EF4-FFF2-40B4-BE49-F238E27FC236}">
              <a16:creationId xmlns:a16="http://schemas.microsoft.com/office/drawing/2014/main" id="{00000000-0008-0000-0200-0000E4010000}"/>
            </a:ext>
          </a:extLst>
        </xdr:cNvPr>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5" name="n_4aveValue【市民会館】&#10;一人当たり面積">
          <a:extLst>
            <a:ext uri="{FF2B5EF4-FFF2-40B4-BE49-F238E27FC236}">
              <a16:creationId xmlns:a16="http://schemas.microsoft.com/office/drawing/2014/main" id="{00000000-0008-0000-0200-0000E5010000}"/>
            </a:ext>
          </a:extLst>
        </xdr:cNvPr>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26688</xdr:rowOff>
    </xdr:from>
    <xdr:ext cx="469744" cy="259045"/>
    <xdr:sp macro="" textlink="">
      <xdr:nvSpPr>
        <xdr:cNvPr id="486" name="n_1mainValue【市民会館】&#10;一人当たり面積">
          <a:extLst>
            <a:ext uri="{FF2B5EF4-FFF2-40B4-BE49-F238E27FC236}">
              <a16:creationId xmlns:a16="http://schemas.microsoft.com/office/drawing/2014/main" id="{00000000-0008-0000-0200-0000E6010000}"/>
            </a:ext>
          </a:extLst>
        </xdr:cNvPr>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35831</xdr:rowOff>
    </xdr:from>
    <xdr:ext cx="469744" cy="259045"/>
    <xdr:sp macro="" textlink="">
      <xdr:nvSpPr>
        <xdr:cNvPr id="487" name="n_2mainValue【市民会館】&#10;一人当たり面積">
          <a:extLst>
            <a:ext uri="{FF2B5EF4-FFF2-40B4-BE49-F238E27FC236}">
              <a16:creationId xmlns:a16="http://schemas.microsoft.com/office/drawing/2014/main" id="{00000000-0008-0000-0200-0000E7010000}"/>
            </a:ext>
          </a:extLst>
        </xdr:cNvPr>
        <xdr:cNvSpPr txBox="1"/>
      </xdr:nvSpPr>
      <xdr:spPr>
        <a:xfrm>
          <a:off x="8515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35831</xdr:rowOff>
    </xdr:from>
    <xdr:ext cx="469744" cy="259045"/>
    <xdr:sp macro="" textlink="">
      <xdr:nvSpPr>
        <xdr:cNvPr id="488" name="n_3mainValue【市民会館】&#10;一人当たり面積">
          <a:extLst>
            <a:ext uri="{FF2B5EF4-FFF2-40B4-BE49-F238E27FC236}">
              <a16:creationId xmlns:a16="http://schemas.microsoft.com/office/drawing/2014/main" id="{00000000-0008-0000-0200-0000E8010000}"/>
            </a:ext>
          </a:extLst>
        </xdr:cNvPr>
        <xdr:cNvSpPr txBox="1"/>
      </xdr:nvSpPr>
      <xdr:spPr>
        <a:xfrm>
          <a:off x="7626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26688</xdr:rowOff>
    </xdr:from>
    <xdr:ext cx="469744" cy="259045"/>
    <xdr:sp macro="" textlink="">
      <xdr:nvSpPr>
        <xdr:cNvPr id="489" name="n_4mainValue【市民会館】&#10;一人当たり面積">
          <a:extLst>
            <a:ext uri="{FF2B5EF4-FFF2-40B4-BE49-F238E27FC236}">
              <a16:creationId xmlns:a16="http://schemas.microsoft.com/office/drawing/2014/main" id="{00000000-0008-0000-0200-0000E9010000}"/>
            </a:ext>
          </a:extLst>
        </xdr:cNvPr>
        <xdr:cNvSpPr txBox="1"/>
      </xdr:nvSpPr>
      <xdr:spPr>
        <a:xfrm>
          <a:off x="6737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2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41</xdr:row>
      <xdr:rowOff>167640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6318864" y="56654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200-000001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200-000003020000}"/>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124985</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200-000005020000}"/>
            </a:ext>
          </a:extLst>
        </xdr:cNvPr>
        <xdr:cNvSpPr txBox="1"/>
      </xdr:nvSpPr>
      <xdr:spPr>
        <a:xfrm>
          <a:off x="16357600" y="6297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146558</xdr:rowOff>
    </xdr:from>
    <xdr:to>
      <xdr:col>85</xdr:col>
      <xdr:colOff>177800</xdr:colOff>
      <xdr:row>37</xdr:row>
      <xdr:rowOff>76708</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62687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18542</xdr:rowOff>
    </xdr:from>
    <xdr:to>
      <xdr:col>81</xdr:col>
      <xdr:colOff>101600</xdr:colOff>
      <xdr:row>38</xdr:row>
      <xdr:rowOff>120142</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54305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80264</xdr:rowOff>
    </xdr:from>
    <xdr:to>
      <xdr:col>72</xdr:col>
      <xdr:colOff>38100</xdr:colOff>
      <xdr:row>39</xdr:row>
      <xdr:rowOff>10414</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3652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32258</xdr:rowOff>
    </xdr:from>
    <xdr:to>
      <xdr:col>67</xdr:col>
      <xdr:colOff>101600</xdr:colOff>
      <xdr:row>38</xdr:row>
      <xdr:rowOff>133858</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2763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119126</xdr:rowOff>
    </xdr:from>
    <xdr:to>
      <xdr:col>85</xdr:col>
      <xdr:colOff>177800</xdr:colOff>
      <xdr:row>37</xdr:row>
      <xdr:rowOff>49276</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62687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142003</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200-000011020000}"/>
            </a:ext>
          </a:extLst>
        </xdr:cNvPr>
        <xdr:cNvSpPr txBox="1"/>
      </xdr:nvSpPr>
      <xdr:spPr>
        <a:xfrm>
          <a:off x="16357600" y="61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36</xdr:row>
      <xdr:rowOff>169926</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5481300" y="629412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135128</xdr:rowOff>
    </xdr:from>
    <xdr:to>
      <xdr:col>76</xdr:col>
      <xdr:colOff>165100</xdr:colOff>
      <xdr:row>36</xdr:row>
      <xdr:rowOff>65278</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4541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xdr:rowOff>
    </xdr:from>
    <xdr:to>
      <xdr:col>81</xdr:col>
      <xdr:colOff>50800</xdr:colOff>
      <xdr:row>36</xdr:row>
      <xdr:rowOff>121920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4592300" y="618667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84836</xdr:rowOff>
    </xdr:from>
    <xdr:to>
      <xdr:col>72</xdr:col>
      <xdr:colOff>38100</xdr:colOff>
      <xdr:row>36</xdr:row>
      <xdr:rowOff>14986</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3652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135636</xdr:rowOff>
    </xdr:from>
    <xdr:to>
      <xdr:col>76</xdr:col>
      <xdr:colOff>114300</xdr:colOff>
      <xdr:row>36</xdr:row>
      <xdr:rowOff>14478</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3703300" y="61363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276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35</xdr:row>
      <xdr:rowOff>135636</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814300" y="60883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111269</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52660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1541</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3500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124985</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2611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81805</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4389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31513</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500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154957</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11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2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2160864" y="5799719"/>
          <a:ext cx="0" cy="134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200-00003A020000}"/>
            </a:ext>
          </a:extLst>
        </xdr:cNvPr>
        <xdr:cNvSpPr txBox="1"/>
      </xdr:nvSpPr>
      <xdr:spPr>
        <a:xfrm>
          <a:off x="22199600" y="71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714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200-00003C020000}"/>
            </a:ext>
          </a:extLst>
        </xdr:cNvPr>
        <xdr:cNvSpPr txBox="1"/>
      </xdr:nvSpPr>
      <xdr:spPr>
        <a:xfrm>
          <a:off x="22199600" y="55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57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72872</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200-00003E020000}"/>
            </a:ext>
          </a:extLst>
        </xdr:cNvPr>
        <xdr:cNvSpPr txBox="1"/>
      </xdr:nvSpPr>
      <xdr:spPr>
        <a:xfrm>
          <a:off x="22199600" y="6587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2110700" y="66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1272500" y="663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0383500" y="665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9494500" y="66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8605500" y="672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9932</xdr:rowOff>
    </xdr:from>
    <xdr:to>
      <xdr:col>116</xdr:col>
      <xdr:colOff>114300</xdr:colOff>
      <xdr:row>37</xdr:row>
      <xdr:rowOff>111532</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2110700" y="63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32809</xdr:rowOff>
    </xdr:from>
    <xdr:ext cx="599010"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200-00004A020000}"/>
            </a:ext>
          </a:extLst>
        </xdr:cNvPr>
        <xdr:cNvSpPr txBox="1"/>
      </xdr:nvSpPr>
      <xdr:spPr>
        <a:xfrm>
          <a:off x="22199600" y="620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15608</xdr:rowOff>
    </xdr:from>
    <xdr:to>
      <xdr:col>112</xdr:col>
      <xdr:colOff>38100</xdr:colOff>
      <xdr:row>37</xdr:row>
      <xdr:rowOff>117208</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1272500" y="63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60732</xdr:rowOff>
    </xdr:from>
    <xdr:to>
      <xdr:col>116</xdr:col>
      <xdr:colOff>63500</xdr:colOff>
      <xdr:row>37</xdr:row>
      <xdr:rowOff>66408</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1323300" y="6404382"/>
          <a:ext cx="8382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71874</xdr:rowOff>
    </xdr:from>
    <xdr:to>
      <xdr:col>107</xdr:col>
      <xdr:colOff>101600</xdr:colOff>
      <xdr:row>38</xdr:row>
      <xdr:rowOff>2025</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0383500" y="64155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66408</xdr:rowOff>
    </xdr:from>
    <xdr:to>
      <xdr:col>111</xdr:col>
      <xdr:colOff>177800</xdr:colOff>
      <xdr:row>37</xdr:row>
      <xdr:rowOff>122674</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0434300" y="6410058"/>
          <a:ext cx="889000" cy="5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69794</xdr:rowOff>
    </xdr:from>
    <xdr:to>
      <xdr:col>102</xdr:col>
      <xdr:colOff>165100</xdr:colOff>
      <xdr:row>37</xdr:row>
      <xdr:rowOff>171394</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9494500" y="64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120594</xdr:rowOff>
    </xdr:from>
    <xdr:to>
      <xdr:col>107</xdr:col>
      <xdr:colOff>50800</xdr:colOff>
      <xdr:row>37</xdr:row>
      <xdr:rowOff>122674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9545300" y="6464244"/>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65321</xdr:rowOff>
    </xdr:from>
    <xdr:to>
      <xdr:col>98</xdr:col>
      <xdr:colOff>38100</xdr:colOff>
      <xdr:row>37</xdr:row>
      <xdr:rowOff>166922</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8605500" y="6408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116121</xdr:rowOff>
    </xdr:from>
    <xdr:to>
      <xdr:col>102</xdr:col>
      <xdr:colOff>114300</xdr:colOff>
      <xdr:row>37</xdr:row>
      <xdr:rowOff>120594</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656300" y="6459771"/>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39618</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21043411" y="67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62592</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0167111" y="67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94802</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19278111" y="67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133428</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8389111" y="68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133735</xdr:rowOff>
    </xdr:from>
    <xdr:ext cx="599010"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11095" y="613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18551</xdr:rowOff>
    </xdr:from>
    <xdr:ext cx="599010"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34795" y="619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16471</xdr:rowOff>
    </xdr:from>
    <xdr:ext cx="599010"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45795" y="618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11998</xdr:rowOff>
    </xdr:from>
    <xdr:ext cx="599010"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56795" y="618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00000000-0008-0000-02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2" name="【消防施設】&#10;有形固定資産減価償却率最小値テキスト">
          <a:extLst>
            <a:ext uri="{FF2B5EF4-FFF2-40B4-BE49-F238E27FC236}">
              <a16:creationId xmlns:a16="http://schemas.microsoft.com/office/drawing/2014/main" id="{00000000-0008-0000-0200-000082020000}"/>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644" name="【消防施設】&#10;有形固定資産減価償却率最大値テキスト">
          <a:extLst>
            <a:ext uri="{FF2B5EF4-FFF2-40B4-BE49-F238E27FC236}">
              <a16:creationId xmlns:a16="http://schemas.microsoft.com/office/drawing/2014/main" id="{00000000-0008-0000-0200-000084020000}"/>
            </a:ext>
          </a:extLst>
        </xdr:cNvPr>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81042</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00000000-0008-0000-0200-000086020000}"/>
            </a:ext>
          </a:extLst>
        </xdr:cNvPr>
        <xdr:cNvSpPr txBox="1"/>
      </xdr:nvSpPr>
      <xdr:spPr>
        <a:xfrm>
          <a:off x="163576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5430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4541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3652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2763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51308</xdr:rowOff>
    </xdr:from>
    <xdr:to>
      <xdr:col>85</xdr:col>
      <xdr:colOff>177800</xdr:colOff>
      <xdr:row>85</xdr:row>
      <xdr:rowOff>152908</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62687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29735</xdr:rowOff>
    </xdr:from>
    <xdr:ext cx="405111" cy="259045"/>
    <xdr:sp macro="" textlink="">
      <xdr:nvSpPr>
        <xdr:cNvPr id="658" name="【消防施設】&#10;有形固定資産減価償却率該当値テキスト">
          <a:extLst>
            <a:ext uri="{FF2B5EF4-FFF2-40B4-BE49-F238E27FC236}">
              <a16:creationId xmlns:a16="http://schemas.microsoft.com/office/drawing/2014/main" id="{00000000-0008-0000-0200-000092020000}"/>
            </a:ext>
          </a:extLst>
        </xdr:cNvPr>
        <xdr:cNvSpPr txBox="1"/>
      </xdr:nvSpPr>
      <xdr:spPr>
        <a:xfrm>
          <a:off x="16357600" y="1460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543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72389</xdr:rowOff>
    </xdr:from>
    <xdr:to>
      <xdr:col>85</xdr:col>
      <xdr:colOff>127000</xdr:colOff>
      <xdr:row>85</xdr:row>
      <xdr:rowOff>102108</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5481300" y="14645639"/>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161037</xdr:rowOff>
    </xdr:from>
    <xdr:to>
      <xdr:col>76</xdr:col>
      <xdr:colOff>165100</xdr:colOff>
      <xdr:row>85</xdr:row>
      <xdr:rowOff>91187</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4541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40387</xdr:rowOff>
    </xdr:from>
    <xdr:to>
      <xdr:col>81</xdr:col>
      <xdr:colOff>50800</xdr:colOff>
      <xdr:row>85</xdr:row>
      <xdr:rowOff>72389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4592300" y="14613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131318</xdr:rowOff>
    </xdr:from>
    <xdr:to>
      <xdr:col>72</xdr:col>
      <xdr:colOff>38100</xdr:colOff>
      <xdr:row>85</xdr:row>
      <xdr:rowOff>61468</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3652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10668</xdr:rowOff>
    </xdr:from>
    <xdr:to>
      <xdr:col>76</xdr:col>
      <xdr:colOff>114300</xdr:colOff>
      <xdr:row>85</xdr:row>
      <xdr:rowOff>40387</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3703300" y="14583918"/>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103887</xdr:rowOff>
    </xdr:from>
    <xdr:to>
      <xdr:col>67</xdr:col>
      <xdr:colOff>101600</xdr:colOff>
      <xdr:row>85</xdr:row>
      <xdr:rowOff>34037</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2763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154687</xdr:rowOff>
    </xdr:from>
    <xdr:to>
      <xdr:col>71</xdr:col>
      <xdr:colOff>177800</xdr:colOff>
      <xdr:row>85</xdr:row>
      <xdr:rowOff>10668</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814300" y="1455648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271</xdr:rowOff>
    </xdr:from>
    <xdr:ext cx="405111" cy="259045"/>
    <xdr:sp macro="" textlink="">
      <xdr:nvSpPr>
        <xdr:cNvPr id="667" name="n_1aveValue【消防施設】&#10;有形固定資産減価償却率">
          <a:extLst>
            <a:ext uri="{FF2B5EF4-FFF2-40B4-BE49-F238E27FC236}">
              <a16:creationId xmlns:a16="http://schemas.microsoft.com/office/drawing/2014/main" id="{00000000-0008-0000-0200-00009B020000}"/>
            </a:ext>
          </a:extLst>
        </xdr:cNvPr>
        <xdr:cNvSpPr txBox="1"/>
      </xdr:nvSpPr>
      <xdr:spPr>
        <a:xfrm>
          <a:off x="15266044" y="1405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20845</xdr:rowOff>
    </xdr:from>
    <xdr:ext cx="405111" cy="259045"/>
    <xdr:sp macro="" textlink="">
      <xdr:nvSpPr>
        <xdr:cNvPr id="668" name="n_2aveValue【消防施設】&#10;有形固定資産減価償却率">
          <a:extLst>
            <a:ext uri="{FF2B5EF4-FFF2-40B4-BE49-F238E27FC236}">
              <a16:creationId xmlns:a16="http://schemas.microsoft.com/office/drawing/2014/main" id="{00000000-0008-0000-0200-00009C020000}"/>
            </a:ext>
          </a:extLst>
        </xdr:cNvPr>
        <xdr:cNvSpPr txBox="1"/>
      </xdr:nvSpPr>
      <xdr:spPr>
        <a:xfrm>
          <a:off x="14389744" y="1407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155719</xdr:rowOff>
    </xdr:from>
    <xdr:ext cx="405111" cy="259045"/>
    <xdr:sp macro="" textlink="">
      <xdr:nvSpPr>
        <xdr:cNvPr id="669" name="n_3aveValue【消防施設】&#10;有形固定資産減価償却率">
          <a:extLst>
            <a:ext uri="{FF2B5EF4-FFF2-40B4-BE49-F238E27FC236}">
              <a16:creationId xmlns:a16="http://schemas.microsoft.com/office/drawing/2014/main" id="{00000000-0008-0000-0200-00009D020000}"/>
            </a:ext>
          </a:extLst>
        </xdr:cNvPr>
        <xdr:cNvSpPr txBox="1"/>
      </xdr:nvSpPr>
      <xdr:spPr>
        <a:xfrm>
          <a:off x="13500744" y="140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130573</xdr:rowOff>
    </xdr:from>
    <xdr:ext cx="405111" cy="259045"/>
    <xdr:sp macro="" textlink="">
      <xdr:nvSpPr>
        <xdr:cNvPr id="670" name="n_4aveValue【消防施設】&#10;有形固定資産減価償却率">
          <a:extLst>
            <a:ext uri="{FF2B5EF4-FFF2-40B4-BE49-F238E27FC236}">
              <a16:creationId xmlns:a16="http://schemas.microsoft.com/office/drawing/2014/main" id="{00000000-0008-0000-0200-00009E020000}"/>
            </a:ext>
          </a:extLst>
        </xdr:cNvPr>
        <xdr:cNvSpPr txBox="1"/>
      </xdr:nvSpPr>
      <xdr:spPr>
        <a:xfrm>
          <a:off x="12611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671" name="n_1mainValue【消防施設】&#10;有形固定資産減価償却率">
          <a:extLst>
            <a:ext uri="{FF2B5EF4-FFF2-40B4-BE49-F238E27FC236}">
              <a16:creationId xmlns:a16="http://schemas.microsoft.com/office/drawing/2014/main" id="{00000000-0008-0000-0200-00009F020000}"/>
            </a:ext>
          </a:extLst>
        </xdr:cNvPr>
        <xdr:cNvSpPr txBox="1"/>
      </xdr:nvSpPr>
      <xdr:spPr>
        <a:xfrm>
          <a:off x="15266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82314</xdr:rowOff>
    </xdr:from>
    <xdr:ext cx="405111" cy="259045"/>
    <xdr:sp macro="" textlink="">
      <xdr:nvSpPr>
        <xdr:cNvPr id="672" name="n_2mainValue【消防施設】&#10;有形固定資産減価償却率">
          <a:extLst>
            <a:ext uri="{FF2B5EF4-FFF2-40B4-BE49-F238E27FC236}">
              <a16:creationId xmlns:a16="http://schemas.microsoft.com/office/drawing/2014/main" id="{00000000-0008-0000-0200-0000A0020000}"/>
            </a:ext>
          </a:extLst>
        </xdr:cNvPr>
        <xdr:cNvSpPr txBox="1"/>
      </xdr:nvSpPr>
      <xdr:spPr>
        <a:xfrm>
          <a:off x="14389744" y="1465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52595</xdr:rowOff>
    </xdr:from>
    <xdr:ext cx="405111" cy="259045"/>
    <xdr:sp macro="" textlink="">
      <xdr:nvSpPr>
        <xdr:cNvPr id="673" name="n_3mainValue【消防施設】&#10;有形固定資産減価償却率">
          <a:extLst>
            <a:ext uri="{FF2B5EF4-FFF2-40B4-BE49-F238E27FC236}">
              <a16:creationId xmlns:a16="http://schemas.microsoft.com/office/drawing/2014/main" id="{00000000-0008-0000-0200-0000A1020000}"/>
            </a:ext>
          </a:extLst>
        </xdr:cNvPr>
        <xdr:cNvSpPr txBox="1"/>
      </xdr:nvSpPr>
      <xdr:spPr>
        <a:xfrm>
          <a:off x="13500744" y="1462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25164</xdr:rowOff>
    </xdr:from>
    <xdr:ext cx="405111" cy="259045"/>
    <xdr:sp macro="" textlink="">
      <xdr:nvSpPr>
        <xdr:cNvPr id="674" name="n_4mainValue【消防施設】&#10;有形固定資産減価償却率">
          <a:extLst>
            <a:ext uri="{FF2B5EF4-FFF2-40B4-BE49-F238E27FC236}">
              <a16:creationId xmlns:a16="http://schemas.microsoft.com/office/drawing/2014/main" id="{00000000-0008-0000-0200-0000A2020000}"/>
            </a:ext>
          </a:extLst>
        </xdr:cNvPr>
        <xdr:cNvSpPr txBox="1"/>
      </xdr:nvSpPr>
      <xdr:spPr>
        <a:xfrm>
          <a:off x="12611744" y="1459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2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200-0000BB020000}"/>
            </a:ext>
          </a:extLst>
        </xdr:cNvPr>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200-0000BD020000}"/>
            </a:ext>
          </a:extLst>
        </xdr:cNvPr>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106697</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200-0000BF020000}"/>
            </a:ext>
          </a:extLst>
        </xdr:cNvPr>
        <xdr:cNvSpPr txBox="1"/>
      </xdr:nvSpPr>
      <xdr:spPr>
        <a:xfrm>
          <a:off x="22199600" y="1433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9494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xdr:rowOff>
    </xdr:from>
    <xdr:to>
      <xdr:col>116</xdr:col>
      <xdr:colOff>114300</xdr:colOff>
      <xdr:row>78</xdr:row>
      <xdr:rowOff>107950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2110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130827</xdr:rowOff>
    </xdr:from>
    <xdr:ext cx="469744" cy="259045"/>
    <xdr:sp macro="" textlink="">
      <xdr:nvSpPr>
        <xdr:cNvPr id="715" name="【消防施設】&#10;一人当たり面積該当値テキスト">
          <a:extLst>
            <a:ext uri="{FF2B5EF4-FFF2-40B4-BE49-F238E27FC236}">
              <a16:creationId xmlns:a16="http://schemas.microsoft.com/office/drawing/2014/main" id="{00000000-0008-0000-0200-0000CB020000}"/>
            </a:ext>
          </a:extLst>
        </xdr:cNvPr>
        <xdr:cNvSpPr txBox="1"/>
      </xdr:nvSpPr>
      <xdr:spPr>
        <a:xfrm>
          <a:off x="22199600"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13970</xdr:rowOff>
    </xdr:from>
    <xdr:to>
      <xdr:col>112</xdr:col>
      <xdr:colOff>38100</xdr:colOff>
      <xdr:row>78</xdr:row>
      <xdr:rowOff>115570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1272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57150</xdr:rowOff>
    </xdr:from>
    <xdr:to>
      <xdr:col>116</xdr:col>
      <xdr:colOff>63500</xdr:colOff>
      <xdr:row>78</xdr:row>
      <xdr:rowOff>64770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1323300" y="134302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25400</xdr:rowOff>
    </xdr:from>
    <xdr:to>
      <xdr:col>107</xdr:col>
      <xdr:colOff>101600</xdr:colOff>
      <xdr:row>78</xdr:row>
      <xdr:rowOff>127000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0383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64770</xdr:rowOff>
    </xdr:from>
    <xdr:to>
      <xdr:col>111</xdr:col>
      <xdr:colOff>177800</xdr:colOff>
      <xdr:row>78</xdr:row>
      <xdr:rowOff>76200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0434300" y="13437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21589</xdr:rowOff>
    </xdr:from>
    <xdr:to>
      <xdr:col>102</xdr:col>
      <xdr:colOff>165100</xdr:colOff>
      <xdr:row>78</xdr:row>
      <xdr:rowOff>123189</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9494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72389</xdr:rowOff>
    </xdr:from>
    <xdr:to>
      <xdr:col>107</xdr:col>
      <xdr:colOff>50800</xdr:colOff>
      <xdr:row>78</xdr:row>
      <xdr:rowOff>76200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9545300" y="13445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44450</xdr:rowOff>
    </xdr:from>
    <xdr:to>
      <xdr:col>98</xdr:col>
      <xdr:colOff>38100</xdr:colOff>
      <xdr:row>78</xdr:row>
      <xdr:rowOff>146050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8605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72389</xdr:rowOff>
    </xdr:from>
    <xdr:to>
      <xdr:col>102</xdr:col>
      <xdr:colOff>114300</xdr:colOff>
      <xdr:row>78</xdr:row>
      <xdr:rowOff>95250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18656300" y="13445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45738</xdr:rowOff>
    </xdr:from>
    <xdr:ext cx="469744" cy="259045"/>
    <xdr:sp macro="" textlink="">
      <xdr:nvSpPr>
        <xdr:cNvPr id="724" name="n_1aveValue【消防施設】&#10;一人当たり面積">
          <a:extLst>
            <a:ext uri="{FF2B5EF4-FFF2-40B4-BE49-F238E27FC236}">
              <a16:creationId xmlns:a16="http://schemas.microsoft.com/office/drawing/2014/main" id="{00000000-0008-0000-0200-0000D4020000}"/>
            </a:ext>
          </a:extLst>
        </xdr:cNvPr>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25" name="n_2aveValue【消防施設】&#10;一人当たり面積">
          <a:extLst>
            <a:ext uri="{FF2B5EF4-FFF2-40B4-BE49-F238E27FC236}">
              <a16:creationId xmlns:a16="http://schemas.microsoft.com/office/drawing/2014/main" id="{00000000-0008-0000-0200-0000D5020000}"/>
            </a:ext>
          </a:extLst>
        </xdr:cNvPr>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83838</xdr:rowOff>
    </xdr:from>
    <xdr:ext cx="469744" cy="259045"/>
    <xdr:sp macro="" textlink="">
      <xdr:nvSpPr>
        <xdr:cNvPr id="726" name="n_3aveValue【消防施設】&#10;一人当たり面積">
          <a:extLst>
            <a:ext uri="{FF2B5EF4-FFF2-40B4-BE49-F238E27FC236}">
              <a16:creationId xmlns:a16="http://schemas.microsoft.com/office/drawing/2014/main" id="{00000000-0008-0000-0200-0000D6020000}"/>
            </a:ext>
          </a:extLst>
        </xdr:cNvPr>
        <xdr:cNvSpPr txBox="1"/>
      </xdr:nvSpPr>
      <xdr:spPr>
        <a:xfrm>
          <a:off x="19310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110507</xdr:rowOff>
    </xdr:from>
    <xdr:ext cx="469744" cy="259045"/>
    <xdr:sp macro="" textlink="">
      <xdr:nvSpPr>
        <xdr:cNvPr id="727" name="n_4aveValue【消防施設】&#10;一人当たり面積">
          <a:extLst>
            <a:ext uri="{FF2B5EF4-FFF2-40B4-BE49-F238E27FC236}">
              <a16:creationId xmlns:a16="http://schemas.microsoft.com/office/drawing/2014/main" id="{00000000-0008-0000-0200-0000D7020000}"/>
            </a:ext>
          </a:extLst>
        </xdr:cNvPr>
        <xdr:cNvSpPr txBox="1"/>
      </xdr:nvSpPr>
      <xdr:spPr>
        <a:xfrm>
          <a:off x="18421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132097</xdr:rowOff>
    </xdr:from>
    <xdr:ext cx="469744" cy="259045"/>
    <xdr:sp macro="" textlink="">
      <xdr:nvSpPr>
        <xdr:cNvPr id="728" name="n_1mainValue【消防施設】&#10;一人当たり面積">
          <a:extLst>
            <a:ext uri="{FF2B5EF4-FFF2-40B4-BE49-F238E27FC236}">
              <a16:creationId xmlns:a16="http://schemas.microsoft.com/office/drawing/2014/main" id="{00000000-0008-0000-0200-0000D8020000}"/>
            </a:ext>
          </a:extLst>
        </xdr:cNvPr>
        <xdr:cNvSpPr txBox="1"/>
      </xdr:nvSpPr>
      <xdr:spPr>
        <a:xfrm>
          <a:off x="21075727" y="131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143527</xdr:rowOff>
    </xdr:from>
    <xdr:ext cx="469744" cy="259045"/>
    <xdr:sp macro="" textlink="">
      <xdr:nvSpPr>
        <xdr:cNvPr id="729" name="n_2mainValue【消防施設】&#10;一人当たり面積">
          <a:extLst>
            <a:ext uri="{FF2B5EF4-FFF2-40B4-BE49-F238E27FC236}">
              <a16:creationId xmlns:a16="http://schemas.microsoft.com/office/drawing/2014/main" id="{00000000-0008-0000-0200-0000D9020000}"/>
            </a:ext>
          </a:extLst>
        </xdr:cNvPr>
        <xdr:cNvSpPr txBox="1"/>
      </xdr:nvSpPr>
      <xdr:spPr>
        <a:xfrm>
          <a:off x="20199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139716</xdr:rowOff>
    </xdr:from>
    <xdr:ext cx="469744" cy="259045"/>
    <xdr:sp macro="" textlink="">
      <xdr:nvSpPr>
        <xdr:cNvPr id="730" name="n_3mainValue【消防施設】&#10;一人当たり面積">
          <a:extLst>
            <a:ext uri="{FF2B5EF4-FFF2-40B4-BE49-F238E27FC236}">
              <a16:creationId xmlns:a16="http://schemas.microsoft.com/office/drawing/2014/main" id="{00000000-0008-0000-0200-0000DA020000}"/>
            </a:ext>
          </a:extLst>
        </xdr:cNvPr>
        <xdr:cNvSpPr txBox="1"/>
      </xdr:nvSpPr>
      <xdr:spPr>
        <a:xfrm>
          <a:off x="19310427" y="1316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162577</xdr:rowOff>
    </xdr:from>
    <xdr:ext cx="469744" cy="259045"/>
    <xdr:sp macro="" textlink="">
      <xdr:nvSpPr>
        <xdr:cNvPr id="731" name="n_4mainValue【消防施設】&#10;一人当たり面積">
          <a:extLst>
            <a:ext uri="{FF2B5EF4-FFF2-40B4-BE49-F238E27FC236}">
              <a16:creationId xmlns:a16="http://schemas.microsoft.com/office/drawing/2014/main" id="{00000000-0008-0000-0200-0000DB020000}"/>
            </a:ext>
          </a:extLst>
        </xdr:cNvPr>
        <xdr:cNvSpPr txBox="1"/>
      </xdr:nvSpPr>
      <xdr:spPr>
        <a:xfrm>
          <a:off x="184214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00000000-0008-0000-0200-0000F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59055</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16318864" y="173926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62882</xdr:rowOff>
    </xdr:from>
    <xdr:ext cx="405111" cy="259045"/>
    <xdr:sp macro="" textlink="">
      <xdr:nvSpPr>
        <xdr:cNvPr id="756" name="【庁舎】&#10;有形固定資産減価償却率最小値テキスト">
          <a:extLst>
            <a:ext uri="{FF2B5EF4-FFF2-40B4-BE49-F238E27FC236}">
              <a16:creationId xmlns:a16="http://schemas.microsoft.com/office/drawing/2014/main" id="{00000000-0008-0000-0200-0000F4020000}"/>
            </a:ext>
          </a:extLst>
        </xdr:cNvPr>
        <xdr:cNvSpPr txBox="1"/>
      </xdr:nvSpPr>
      <xdr:spPr>
        <a:xfrm>
          <a:off x="16357600"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59055</xdr:rowOff>
    </xdr:from>
    <xdr:to>
      <xdr:col>86</xdr:col>
      <xdr:colOff>25400</xdr:colOff>
      <xdr:row>109</xdr:row>
      <xdr:rowOff>59055</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6230600" y="1874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58" name="【庁舎】&#10;有形固定資産減価償却率最大値テキスト">
          <a:extLst>
            <a:ext uri="{FF2B5EF4-FFF2-40B4-BE49-F238E27FC236}">
              <a16:creationId xmlns:a16="http://schemas.microsoft.com/office/drawing/2014/main" id="{00000000-0008-0000-0200-0000F602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61613</xdr:rowOff>
    </xdr:from>
    <xdr:ext cx="405111" cy="259045"/>
    <xdr:sp macro="" textlink="">
      <xdr:nvSpPr>
        <xdr:cNvPr id="760" name="【庁舎】&#10;有形固定資産減価償却率平均値テキスト">
          <a:extLst>
            <a:ext uri="{FF2B5EF4-FFF2-40B4-BE49-F238E27FC236}">
              <a16:creationId xmlns:a16="http://schemas.microsoft.com/office/drawing/2014/main" id="{00000000-0008-0000-0200-0000F8020000}"/>
            </a:ext>
          </a:extLst>
        </xdr:cNvPr>
        <xdr:cNvSpPr txBox="1"/>
      </xdr:nvSpPr>
      <xdr:spPr>
        <a:xfrm>
          <a:off x="16357600" y="1789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6268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55880</xdr:rowOff>
    </xdr:from>
    <xdr:to>
      <xdr:col>81</xdr:col>
      <xdr:colOff>101600</xdr:colOff>
      <xdr:row>106</xdr:row>
      <xdr:rowOff>157480</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5430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19686</xdr:rowOff>
    </xdr:from>
    <xdr:to>
      <xdr:col>76</xdr:col>
      <xdr:colOff>165100</xdr:colOff>
      <xdr:row>106</xdr:row>
      <xdr:rowOff>121286</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4541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3652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156845</xdr:rowOff>
    </xdr:from>
    <xdr:to>
      <xdr:col>67</xdr:col>
      <xdr:colOff>101600</xdr:colOff>
      <xdr:row>106</xdr:row>
      <xdr:rowOff>86995</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2763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149225</xdr:rowOff>
    </xdr:from>
    <xdr:to>
      <xdr:col>85</xdr:col>
      <xdr:colOff>177800</xdr:colOff>
      <xdr:row>108</xdr:row>
      <xdr:rowOff>79375</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62687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127652</xdr:rowOff>
    </xdr:from>
    <xdr:ext cx="405111" cy="259045"/>
    <xdr:sp macro="" textlink="">
      <xdr:nvSpPr>
        <xdr:cNvPr id="772" name="【庁舎】&#10;有形固定資産減価償却率該当値テキスト">
          <a:extLst>
            <a:ext uri="{FF2B5EF4-FFF2-40B4-BE49-F238E27FC236}">
              <a16:creationId xmlns:a16="http://schemas.microsoft.com/office/drawing/2014/main" id="{00000000-0008-0000-0200-000004030000}"/>
            </a:ext>
          </a:extLst>
        </xdr:cNvPr>
        <xdr:cNvSpPr txBox="1"/>
      </xdr:nvSpPr>
      <xdr:spPr>
        <a:xfrm>
          <a:off x="16357600"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105411</xdr:rowOff>
    </xdr:from>
    <xdr:to>
      <xdr:col>81</xdr:col>
      <xdr:colOff>101600</xdr:colOff>
      <xdr:row>108</xdr:row>
      <xdr:rowOff>35561</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543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28575</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5481300" y="185013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63500</xdr:rowOff>
    </xdr:from>
    <xdr:to>
      <xdr:col>76</xdr:col>
      <xdr:colOff>165100</xdr:colOff>
      <xdr:row>107</xdr:row>
      <xdr:rowOff>165100</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4541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114300</xdr:rowOff>
    </xdr:from>
    <xdr:to>
      <xdr:col>81</xdr:col>
      <xdr:colOff>50800</xdr:colOff>
      <xdr:row>107</xdr:row>
      <xdr:rowOff>156211</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4592300" y="18459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19686</xdr:rowOff>
    </xdr:from>
    <xdr:to>
      <xdr:col>72</xdr:col>
      <xdr:colOff>38100</xdr:colOff>
      <xdr:row>107</xdr:row>
      <xdr:rowOff>121286</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3652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70486</xdr:rowOff>
    </xdr:from>
    <xdr:to>
      <xdr:col>76</xdr:col>
      <xdr:colOff>114300</xdr:colOff>
      <xdr:row>107</xdr:row>
      <xdr:rowOff>114300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3703300" y="184156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147320</xdr:rowOff>
    </xdr:from>
    <xdr:to>
      <xdr:col>67</xdr:col>
      <xdr:colOff>101600</xdr:colOff>
      <xdr:row>107</xdr:row>
      <xdr:rowOff>77470</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276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26670</xdr:rowOff>
    </xdr:from>
    <xdr:to>
      <xdr:col>71</xdr:col>
      <xdr:colOff>177800</xdr:colOff>
      <xdr:row>107</xdr:row>
      <xdr:rowOff>70486</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2814300" y="183718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2557</xdr:rowOff>
    </xdr:from>
    <xdr:ext cx="405111" cy="259045"/>
    <xdr:sp macro="" textlink="">
      <xdr:nvSpPr>
        <xdr:cNvPr id="781" name="n_1aveValue【庁舎】&#10;有形固定資産減価償却率">
          <a:extLst>
            <a:ext uri="{FF2B5EF4-FFF2-40B4-BE49-F238E27FC236}">
              <a16:creationId xmlns:a16="http://schemas.microsoft.com/office/drawing/2014/main" id="{00000000-0008-0000-0200-00000D030000}"/>
            </a:ext>
          </a:extLst>
        </xdr:cNvPr>
        <xdr:cNvSpPr txBox="1"/>
      </xdr:nvSpPr>
      <xdr:spPr>
        <a:xfrm>
          <a:off x="152660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137813</xdr:rowOff>
    </xdr:from>
    <xdr:ext cx="405111" cy="259045"/>
    <xdr:sp macro="" textlink="">
      <xdr:nvSpPr>
        <xdr:cNvPr id="782" name="n_2aveValue【庁舎】&#10;有形固定資産減価償却率">
          <a:extLst>
            <a:ext uri="{FF2B5EF4-FFF2-40B4-BE49-F238E27FC236}">
              <a16:creationId xmlns:a16="http://schemas.microsoft.com/office/drawing/2014/main" id="{00000000-0008-0000-0200-00000E030000}"/>
            </a:ext>
          </a:extLst>
        </xdr:cNvPr>
        <xdr:cNvSpPr txBox="1"/>
      </xdr:nvSpPr>
      <xdr:spPr>
        <a:xfrm>
          <a:off x="14389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113047</xdr:rowOff>
    </xdr:from>
    <xdr:ext cx="405111" cy="259045"/>
    <xdr:sp macro="" textlink="">
      <xdr:nvSpPr>
        <xdr:cNvPr id="783" name="n_3aveValue【庁舎】&#10;有形固定資産減価償却率">
          <a:extLst>
            <a:ext uri="{FF2B5EF4-FFF2-40B4-BE49-F238E27FC236}">
              <a16:creationId xmlns:a16="http://schemas.microsoft.com/office/drawing/2014/main" id="{00000000-0008-0000-0200-00000F030000}"/>
            </a:ext>
          </a:extLst>
        </xdr:cNvPr>
        <xdr:cNvSpPr txBox="1"/>
      </xdr:nvSpPr>
      <xdr:spPr>
        <a:xfrm>
          <a:off x="13500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103522</xdr:rowOff>
    </xdr:from>
    <xdr:ext cx="405111" cy="259045"/>
    <xdr:sp macro="" textlink="">
      <xdr:nvSpPr>
        <xdr:cNvPr id="784" name="n_4aveValue【庁舎】&#10;有形固定資産減価償却率">
          <a:extLst>
            <a:ext uri="{FF2B5EF4-FFF2-40B4-BE49-F238E27FC236}">
              <a16:creationId xmlns:a16="http://schemas.microsoft.com/office/drawing/2014/main" id="{00000000-0008-0000-0200-000010030000}"/>
            </a:ext>
          </a:extLst>
        </xdr:cNvPr>
        <xdr:cNvSpPr txBox="1"/>
      </xdr:nvSpPr>
      <xdr:spPr>
        <a:xfrm>
          <a:off x="126117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26688</xdr:rowOff>
    </xdr:from>
    <xdr:ext cx="405111" cy="259045"/>
    <xdr:sp macro="" textlink="">
      <xdr:nvSpPr>
        <xdr:cNvPr id="785" name="n_1mainValue【庁舎】&#10;有形固定資産減価償却率">
          <a:extLst>
            <a:ext uri="{FF2B5EF4-FFF2-40B4-BE49-F238E27FC236}">
              <a16:creationId xmlns:a16="http://schemas.microsoft.com/office/drawing/2014/main" id="{00000000-0008-0000-0200-000011030000}"/>
            </a:ext>
          </a:extLst>
        </xdr:cNvPr>
        <xdr:cNvSpPr txBox="1"/>
      </xdr:nvSpPr>
      <xdr:spPr>
        <a:xfrm>
          <a:off x="15266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156227</xdr:rowOff>
    </xdr:from>
    <xdr:ext cx="405111" cy="259045"/>
    <xdr:sp macro="" textlink="">
      <xdr:nvSpPr>
        <xdr:cNvPr id="786" name="n_2mainValue【庁舎】&#10;有形固定資産減価償却率">
          <a:extLst>
            <a:ext uri="{FF2B5EF4-FFF2-40B4-BE49-F238E27FC236}">
              <a16:creationId xmlns:a16="http://schemas.microsoft.com/office/drawing/2014/main" id="{00000000-0008-0000-0200-000012030000}"/>
            </a:ext>
          </a:extLst>
        </xdr:cNvPr>
        <xdr:cNvSpPr txBox="1"/>
      </xdr:nvSpPr>
      <xdr:spPr>
        <a:xfrm>
          <a:off x="14389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112413</xdr:rowOff>
    </xdr:from>
    <xdr:ext cx="405111" cy="259045"/>
    <xdr:sp macro="" textlink="">
      <xdr:nvSpPr>
        <xdr:cNvPr id="787" name="n_3mainValue【庁舎】&#10;有形固定資産減価償却率">
          <a:extLst>
            <a:ext uri="{FF2B5EF4-FFF2-40B4-BE49-F238E27FC236}">
              <a16:creationId xmlns:a16="http://schemas.microsoft.com/office/drawing/2014/main" id="{00000000-0008-0000-0200-000013030000}"/>
            </a:ext>
          </a:extLst>
        </xdr:cNvPr>
        <xdr:cNvSpPr txBox="1"/>
      </xdr:nvSpPr>
      <xdr:spPr>
        <a:xfrm>
          <a:off x="13500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68597</xdr:rowOff>
    </xdr:from>
    <xdr:ext cx="405111" cy="259045"/>
    <xdr:sp macro="" textlink="">
      <xdr:nvSpPr>
        <xdr:cNvPr id="788" name="n_4mainValue【庁舎】&#10;有形固定資産減価償却率">
          <a:extLst>
            <a:ext uri="{FF2B5EF4-FFF2-40B4-BE49-F238E27FC236}">
              <a16:creationId xmlns:a16="http://schemas.microsoft.com/office/drawing/2014/main" id="{00000000-0008-0000-0200-000014030000}"/>
            </a:ext>
          </a:extLst>
        </xdr:cNvPr>
        <xdr:cNvSpPr txBox="1"/>
      </xdr:nvSpPr>
      <xdr:spPr>
        <a:xfrm>
          <a:off x="126117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00000000-0008-0000-0200-00002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813" name="【庁舎】&#10;一人当たり面積最小値テキスト">
          <a:extLst>
            <a:ext uri="{FF2B5EF4-FFF2-40B4-BE49-F238E27FC236}">
              <a16:creationId xmlns:a16="http://schemas.microsoft.com/office/drawing/2014/main" id="{00000000-0008-0000-0200-00002D030000}"/>
            </a:ext>
          </a:extLst>
        </xdr:cNvPr>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815" name="【庁舎】&#10;一人当たり面積最大値テキスト">
          <a:extLst>
            <a:ext uri="{FF2B5EF4-FFF2-40B4-BE49-F238E27FC236}">
              <a16:creationId xmlns:a16="http://schemas.microsoft.com/office/drawing/2014/main" id="{00000000-0008-0000-0200-00002F030000}"/>
            </a:ext>
          </a:extLst>
        </xdr:cNvPr>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160038</xdr:rowOff>
    </xdr:from>
    <xdr:ext cx="469744" cy="259045"/>
    <xdr:sp macro="" textlink="">
      <xdr:nvSpPr>
        <xdr:cNvPr id="817" name="【庁舎】&#10;一人当たり面積平均値テキスト">
          <a:extLst>
            <a:ext uri="{FF2B5EF4-FFF2-40B4-BE49-F238E27FC236}">
              <a16:creationId xmlns:a16="http://schemas.microsoft.com/office/drawing/2014/main" id="{00000000-0008-0000-0200-000031030000}"/>
            </a:ext>
          </a:extLst>
        </xdr:cNvPr>
        <xdr:cNvSpPr txBox="1"/>
      </xdr:nvSpPr>
      <xdr:spPr>
        <a:xfrm>
          <a:off x="22199600" y="1781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8605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154939</xdr:rowOff>
    </xdr:from>
    <xdr:to>
      <xdr:col>116</xdr:col>
      <xdr:colOff>114300</xdr:colOff>
      <xdr:row>103</xdr:row>
      <xdr:rowOff>85089</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22110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6366</xdr:rowOff>
    </xdr:from>
    <xdr:ext cx="469744" cy="259045"/>
    <xdr:sp macro="" textlink="">
      <xdr:nvSpPr>
        <xdr:cNvPr id="829" name="【庁舎】&#10;一人当たり面積該当値テキスト">
          <a:extLst>
            <a:ext uri="{FF2B5EF4-FFF2-40B4-BE49-F238E27FC236}">
              <a16:creationId xmlns:a16="http://schemas.microsoft.com/office/drawing/2014/main" id="{00000000-0008-0000-0200-00003D030000}"/>
            </a:ext>
          </a:extLst>
        </xdr:cNvPr>
        <xdr:cNvSpPr txBox="1"/>
      </xdr:nvSpPr>
      <xdr:spPr>
        <a:xfrm>
          <a:off x="22199600"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162561</xdr:rowOff>
    </xdr:from>
    <xdr:to>
      <xdr:col>112</xdr:col>
      <xdr:colOff>38100</xdr:colOff>
      <xdr:row>103</xdr:row>
      <xdr:rowOff>92711</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34289</xdr:rowOff>
    </xdr:from>
    <xdr:to>
      <xdr:col>116</xdr:col>
      <xdr:colOff>63500</xdr:colOff>
      <xdr:row>103</xdr:row>
      <xdr:rowOff>41911</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21323300" y="17693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170180</xdr:rowOff>
    </xdr:from>
    <xdr:to>
      <xdr:col>107</xdr:col>
      <xdr:colOff>101600</xdr:colOff>
      <xdr:row>103</xdr:row>
      <xdr:rowOff>100330</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2038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49530</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flipV="1">
          <a:off x="20434300" y="17701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166370</xdr:rowOff>
    </xdr:from>
    <xdr:to>
      <xdr:col>102</xdr:col>
      <xdr:colOff>165100</xdr:colOff>
      <xdr:row>103</xdr:row>
      <xdr:rowOff>96520</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9494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45720</xdr:rowOff>
    </xdr:from>
    <xdr:to>
      <xdr:col>107</xdr:col>
      <xdr:colOff>50800</xdr:colOff>
      <xdr:row>103</xdr:row>
      <xdr:rowOff>49530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9545300" y="17705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158750</xdr:rowOff>
    </xdr:from>
    <xdr:to>
      <xdr:col>98</xdr:col>
      <xdr:colOff>38100</xdr:colOff>
      <xdr:row>103</xdr:row>
      <xdr:rowOff>88900</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8605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38100</xdr:rowOff>
    </xdr:from>
    <xdr:to>
      <xdr:col>102</xdr:col>
      <xdr:colOff>114300</xdr:colOff>
      <xdr:row>103</xdr:row>
      <xdr:rowOff>45720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8656300" y="17697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76216</xdr:rowOff>
    </xdr:from>
    <xdr:ext cx="469744" cy="259045"/>
    <xdr:sp macro="" textlink="">
      <xdr:nvSpPr>
        <xdr:cNvPr id="838" name="n_1aveValue【庁舎】&#10;一人当たり面積">
          <a:extLst>
            <a:ext uri="{FF2B5EF4-FFF2-40B4-BE49-F238E27FC236}">
              <a16:creationId xmlns:a16="http://schemas.microsoft.com/office/drawing/2014/main" id="{00000000-0008-0000-0200-000046030000}"/>
            </a:ext>
          </a:extLst>
        </xdr:cNvPr>
        <xdr:cNvSpPr txBox="1"/>
      </xdr:nvSpPr>
      <xdr:spPr>
        <a:xfrm>
          <a:off x="210757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41927</xdr:rowOff>
    </xdr:from>
    <xdr:ext cx="469744" cy="259045"/>
    <xdr:sp macro="" textlink="">
      <xdr:nvSpPr>
        <xdr:cNvPr id="839" name="n_2aveValue【庁舎】&#10;一人当たり面積">
          <a:extLst>
            <a:ext uri="{FF2B5EF4-FFF2-40B4-BE49-F238E27FC236}">
              <a16:creationId xmlns:a16="http://schemas.microsoft.com/office/drawing/2014/main" id="{00000000-0008-0000-0200-000047030000}"/>
            </a:ext>
          </a:extLst>
        </xdr:cNvPr>
        <xdr:cNvSpPr txBox="1"/>
      </xdr:nvSpPr>
      <xdr:spPr>
        <a:xfrm>
          <a:off x="20199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840" name="n_3aveValue【庁舎】&#10;一人当たり面積">
          <a:extLst>
            <a:ext uri="{FF2B5EF4-FFF2-40B4-BE49-F238E27FC236}">
              <a16:creationId xmlns:a16="http://schemas.microsoft.com/office/drawing/2014/main" id="{00000000-0008-0000-0200-000048030000}"/>
            </a:ext>
          </a:extLst>
        </xdr:cNvPr>
        <xdr:cNvSpPr txBox="1"/>
      </xdr:nvSpPr>
      <xdr:spPr>
        <a:xfrm>
          <a:off x="19310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53357</xdr:rowOff>
    </xdr:from>
    <xdr:ext cx="469744" cy="259045"/>
    <xdr:sp macro="" textlink="">
      <xdr:nvSpPr>
        <xdr:cNvPr id="841" name="n_4aveValue【庁舎】&#10;一人当たり面積">
          <a:extLst>
            <a:ext uri="{FF2B5EF4-FFF2-40B4-BE49-F238E27FC236}">
              <a16:creationId xmlns:a16="http://schemas.microsoft.com/office/drawing/2014/main" id="{00000000-0008-0000-0200-000049030000}"/>
            </a:ext>
          </a:extLst>
        </xdr:cNvPr>
        <xdr:cNvSpPr txBox="1"/>
      </xdr:nvSpPr>
      <xdr:spPr>
        <a:xfrm>
          <a:off x="18421427" y="1788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109238</xdr:rowOff>
    </xdr:from>
    <xdr:ext cx="469744" cy="259045"/>
    <xdr:sp macro="" textlink="">
      <xdr:nvSpPr>
        <xdr:cNvPr id="842" name="n_1mainValue【庁舎】&#10;一人当たり面積">
          <a:extLst>
            <a:ext uri="{FF2B5EF4-FFF2-40B4-BE49-F238E27FC236}">
              <a16:creationId xmlns:a16="http://schemas.microsoft.com/office/drawing/2014/main" id="{00000000-0008-0000-0200-00004A030000}"/>
            </a:ext>
          </a:extLst>
        </xdr:cNvPr>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116857</xdr:rowOff>
    </xdr:from>
    <xdr:ext cx="469744" cy="259045"/>
    <xdr:sp macro="" textlink="">
      <xdr:nvSpPr>
        <xdr:cNvPr id="843" name="n_2mainValue【庁舎】&#10;一人当たり面積">
          <a:extLst>
            <a:ext uri="{FF2B5EF4-FFF2-40B4-BE49-F238E27FC236}">
              <a16:creationId xmlns:a16="http://schemas.microsoft.com/office/drawing/2014/main" id="{00000000-0008-0000-0200-00004B030000}"/>
            </a:ext>
          </a:extLst>
        </xdr:cNvPr>
        <xdr:cNvSpPr txBox="1"/>
      </xdr:nvSpPr>
      <xdr:spPr>
        <a:xfrm>
          <a:off x="201994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113047</xdr:rowOff>
    </xdr:from>
    <xdr:ext cx="469744" cy="259045"/>
    <xdr:sp macro="" textlink="">
      <xdr:nvSpPr>
        <xdr:cNvPr id="844" name="n_3mainValue【庁舎】&#10;一人当たり面積">
          <a:extLst>
            <a:ext uri="{FF2B5EF4-FFF2-40B4-BE49-F238E27FC236}">
              <a16:creationId xmlns:a16="http://schemas.microsoft.com/office/drawing/2014/main" id="{00000000-0008-0000-0200-00004C030000}"/>
            </a:ext>
          </a:extLst>
        </xdr:cNvPr>
        <xdr:cNvSpPr txBox="1"/>
      </xdr:nvSpPr>
      <xdr:spPr>
        <a:xfrm>
          <a:off x="193104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105427</xdr:rowOff>
    </xdr:from>
    <xdr:ext cx="469744" cy="259045"/>
    <xdr:sp macro="" textlink="">
      <xdr:nvSpPr>
        <xdr:cNvPr id="845" name="n_4mainValue【庁舎】&#10;一人当たり面積">
          <a:extLst>
            <a:ext uri="{FF2B5EF4-FFF2-40B4-BE49-F238E27FC236}">
              <a16:creationId xmlns:a16="http://schemas.microsoft.com/office/drawing/2014/main" id="{00000000-0008-0000-0200-00004D030000}"/>
            </a:ext>
          </a:extLst>
        </xdr:cNvPr>
        <xdr:cNvSpPr txBox="1"/>
      </xdr:nvSpPr>
      <xdr:spPr>
        <a:xfrm>
          <a:off x="184214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図書館、体育館・プール、福祉施設、消防施設、庁舎であり、反対に低くなっている施設は、市民会館、一般廃棄物処理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図書館については、有形固定資産減価償却率が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％であり、類似団体の平均値と比較して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ポイント高く、開館から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年以上経過していることから、再整備等を含めた検討を進めていく。また、体育館・プールについても、有形固定資産減価償却率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％と高い値を示しており、中台運動公園水泳プールの改修工事を実施したほか、効率的な維持管理に取り組んでいるところである。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一方、一般廃棄物処理施設については、供用開始後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年以上が経過した浄化センターなど老朽化が進む施設が多いなか、平成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年度に新清掃工場が供用を開始したことなどにより、類似団体と比較して有形固定資産減価償却率が低くなっている。また、市民会館については、平成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年度に開業した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JR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成田駅東口再開発ビルの文化芸術センターが含まれていることから、有形固定資産減価償却率は類似団体の平均値と比較を下回っている。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131,833
125,704
213.84
83,945,348
79,438,591
3,397,810
39,256,946
49,499,088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固定資産税をはじめとする空港関連の税収に支えられ、類似団体中１位の財政力指数となっており、近年は増加傾向にある。</a:t>
          </a:r>
        </a:p>
        <a:p>
          <a:r>
            <a:rPr kumimoji="1" lang="ja-JP" altLang="en-US" sz="1300">
              <a:latin typeface="ＭＳ Ｐゴシック" panose="020B0600070205080204" pitchFamily="50" charset="-128"/>
              <a:ea typeface="ＭＳ Ｐゴシック" panose="020B0600070205080204" pitchFamily="50" charset="-128"/>
            </a:rPr>
            <a:t>　しかしながら、義務的経費（人件費、扶助費、公債費）の増加が見込まれる中、大幅な増収が期待できない状況であることや、市町村合併の特例措置により交付されていた普通交付税が令和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年度から不交付となることから、より一層の効率的かつ効果的な行財政運営に努め、今後も財政の健全性を維持する。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71664</xdr:rowOff>
    </xdr:from>
    <xdr:to>
      <xdr:col>23</xdr:col>
      <xdr:colOff>133350</xdr:colOff>
      <xdr:row>36</xdr:row>
      <xdr:rowOff>106136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2438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153505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106136</xdr:rowOff>
    </xdr:from>
    <xdr:to>
      <xdr:col>19</xdr:col>
      <xdr:colOff>133350</xdr:colOff>
      <xdr:row>36</xdr:row>
      <xdr:rowOff>123372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27833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123372</xdr:rowOff>
    </xdr:from>
    <xdr:to>
      <xdr:col>15</xdr:col>
      <xdr:colOff>82550</xdr:colOff>
      <xdr:row>36</xdr:row>
      <xdr:rowOff>157843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36</xdr:row>
      <xdr:rowOff>157843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20864</xdr:rowOff>
    </xdr:from>
    <xdr:to>
      <xdr:col>23</xdr:col>
      <xdr:colOff>184150</xdr:colOff>
      <xdr:row>36</xdr:row>
      <xdr:rowOff>122464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113591</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55336</xdr:rowOff>
    </xdr:from>
    <xdr:to>
      <xdr:col>19</xdr:col>
      <xdr:colOff>184150</xdr:colOff>
      <xdr:row>36</xdr:row>
      <xdr:rowOff>156936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167113</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99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72572</xdr:rowOff>
    </xdr:from>
    <xdr:to>
      <xdr:col>15</xdr:col>
      <xdr:colOff>133350</xdr:colOff>
      <xdr:row>37</xdr:row>
      <xdr:rowOff>2722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12899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107043</xdr:rowOff>
    </xdr:from>
    <xdr:to>
      <xdr:col>11</xdr:col>
      <xdr:colOff>82550</xdr:colOff>
      <xdr:row>37</xdr:row>
      <xdr:rowOff>37193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47370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新型コロナウイルス感染症の影響による法人市民税の減などにより、市税が前年度比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億円減額したことや、普通交付税が合併算定替の縮減に伴う減により、前年度比</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億円減額したことにより、歳入が大きく減額となったことなどから、経常収支比率は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88.5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県内平均や類似団体と比較し良好な数値であるが、公共施設の老朽化に伴う維持管理費増加などが見込まれることから、行政評価、実施計画のローリングを活用した事務事業の見直しを行い、経常的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71120</xdr:rowOff>
    </xdr:from>
    <xdr:to>
      <xdr:col>23</xdr:col>
      <xdr:colOff>133350</xdr:colOff>
      <xdr:row>67</xdr:row>
      <xdr:rowOff>61913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529570"/>
          <a:ext cx="0" cy="1019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157497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27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71120</xdr:rowOff>
    </xdr:from>
    <xdr:to>
      <xdr:col>24</xdr:col>
      <xdr:colOff>12700</xdr:colOff>
      <xdr:row>61</xdr:row>
      <xdr:rowOff>71120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52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62</xdr:row>
      <xdr:rowOff>74613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69245"/>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89870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117793</xdr:rowOff>
    </xdr:from>
    <xdr:to>
      <xdr:col>23</xdr:col>
      <xdr:colOff>184150</xdr:colOff>
      <xdr:row>64</xdr:row>
      <xdr:rowOff>47943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164147</xdr:rowOff>
    </xdr:from>
    <xdr:to>
      <xdr:col>19</xdr:col>
      <xdr:colOff>133350</xdr:colOff>
      <xdr:row>61</xdr:row>
      <xdr:rowOff>10795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5114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147955</xdr:rowOff>
    </xdr:from>
    <xdr:to>
      <xdr:col>19</xdr:col>
      <xdr:colOff>184150</xdr:colOff>
      <xdr:row>64</xdr:row>
      <xdr:rowOff>78105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43497</xdr:rowOff>
    </xdr:from>
    <xdr:to>
      <xdr:col>15</xdr:col>
      <xdr:colOff>82550</xdr:colOff>
      <xdr:row>60</xdr:row>
      <xdr:rowOff>164147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3049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43497</xdr:rowOff>
    </xdr:from>
    <xdr:to>
      <xdr:col>11</xdr:col>
      <xdr:colOff>31750</xdr:colOff>
      <xdr:row>60</xdr:row>
      <xdr:rowOff>85725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304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59390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131445</xdr:rowOff>
    </xdr:from>
    <xdr:to>
      <xdr:col>19</xdr:col>
      <xdr:colOff>184150</xdr:colOff>
      <xdr:row>61</xdr:row>
      <xdr:rowOff>61595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71772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113347</xdr:rowOff>
    </xdr:from>
    <xdr:to>
      <xdr:col>15</xdr:col>
      <xdr:colOff>133350</xdr:colOff>
      <xdr:row>61</xdr:row>
      <xdr:rowOff>43497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53674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164147</xdr:rowOff>
    </xdr:from>
    <xdr:to>
      <xdr:col>11</xdr:col>
      <xdr:colOff>82550</xdr:colOff>
      <xdr:row>60</xdr:row>
      <xdr:rowOff>94297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104474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するため、相当数の職員を確保していることから、全国平均、県内平均、類似団体の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人当たりの人件費及び物件費等が高額となっている。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年度は、国のＧＩＧＡスクール構想により児童・生徒用のタブレット端末を購入したことなどにより過去よりも高額となっている。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今後も必要な業務量に応じた職員数の見直しを行い、職員定数及び職員給与の適正化に努める。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133952</xdr:rowOff>
    </xdr:from>
    <xdr:to>
      <xdr:col>23</xdr:col>
      <xdr:colOff>133350</xdr:colOff>
      <xdr:row>88</xdr:row>
      <xdr:rowOff>52673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78652"/>
          <a:ext cx="838200" cy="2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16046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46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46997</xdr:rowOff>
    </xdr:from>
    <xdr:to>
      <xdr:col>19</xdr:col>
      <xdr:colOff>133350</xdr:colOff>
      <xdr:row>86</xdr:row>
      <xdr:rowOff>133952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791697"/>
          <a:ext cx="889000" cy="8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60974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31812</xdr:rowOff>
    </xdr:from>
    <xdr:to>
      <xdr:col>15</xdr:col>
      <xdr:colOff>82550</xdr:colOff>
      <xdr:row>86</xdr:row>
      <xdr:rowOff>46997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776512"/>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162810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31812</xdr:rowOff>
    </xdr:from>
    <xdr:to>
      <xdr:col>11</xdr:col>
      <xdr:colOff>31750</xdr:colOff>
      <xdr:row>86</xdr:row>
      <xdr:rowOff>73730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776512"/>
          <a:ext cx="889000" cy="4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142144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92229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1873</xdr:rowOff>
    </xdr:from>
    <xdr:to>
      <xdr:col>23</xdr:col>
      <xdr:colOff>184150</xdr:colOff>
      <xdr:row>88</xdr:row>
      <xdr:rowOff>103473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0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145400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6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83152</xdr:rowOff>
    </xdr:from>
    <xdr:to>
      <xdr:col>19</xdr:col>
      <xdr:colOff>184150</xdr:colOff>
      <xdr:row>87</xdr:row>
      <xdr:rowOff>13302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169529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14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167647</xdr:rowOff>
    </xdr:from>
    <xdr:to>
      <xdr:col>15</xdr:col>
      <xdr:colOff>133350</xdr:colOff>
      <xdr:row>86</xdr:row>
      <xdr:rowOff>97797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82574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152462</xdr:rowOff>
    </xdr:from>
    <xdr:to>
      <xdr:col>11</xdr:col>
      <xdr:colOff>82550</xdr:colOff>
      <xdr:row>86</xdr:row>
      <xdr:rowOff>82612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2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67389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1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22930</xdr:rowOff>
    </xdr:from>
    <xdr:to>
      <xdr:col>7</xdr:col>
      <xdr:colOff>31750</xdr:colOff>
      <xdr:row>86</xdr:row>
      <xdr:rowOff>124530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109307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5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町との合併があったことで、給与構造改革の導入時期が国から遅れたことが主な要因となり、類似団体と比較して高い水準となっている。</a:t>
          </a:r>
        </a:p>
        <a:p>
          <a:r>
            <a:rPr kumimoji="1" lang="ja-JP" altLang="en-US" sz="1300">
              <a:latin typeface="ＭＳ Ｐゴシック" panose="020B0600070205080204" pitchFamily="50" charset="-128"/>
              <a:ea typeface="ＭＳ Ｐゴシック" panose="020B0600070205080204" pitchFamily="50" charset="-128"/>
            </a:rPr>
            <a:t>　昇給の停止や職制の見直しを実施した結果、ラスパイレス指数は県内平均（</a:t>
          </a:r>
          <a:r>
            <a:rPr kumimoji="1" lang="en-US" altLang="ja-JP" sz="1300">
              <a:latin typeface="ＭＳ Ｐゴシック" panose="020B0600070205080204" pitchFamily="50" charset="-128"/>
              <a:ea typeface="ＭＳ Ｐゴシック" panose="020B0600070205080204" pitchFamily="50" charset="-128"/>
            </a:rPr>
            <a:t>100.5</a:t>
          </a:r>
          <a:r>
            <a:rPr kumimoji="1" lang="ja-JP" altLang="en-US" sz="1300">
              <a:latin typeface="ＭＳ Ｐゴシック" panose="020B0600070205080204" pitchFamily="50" charset="-128"/>
              <a:ea typeface="ＭＳ Ｐゴシック" panose="020B0600070205080204" pitchFamily="50" charset="-128"/>
            </a:rPr>
            <a:t>）と同水準になるまで低下しているが、今後も給与水準の適正化に留意していく。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100541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2781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100541</xdr:rowOff>
    </xdr:from>
    <xdr:to>
      <xdr:col>77</xdr:col>
      <xdr:colOff>44450</xdr:colOff>
      <xdr:row>88</xdr:row>
      <xdr:rowOff>100541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88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140759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140759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680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56743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89959</xdr:rowOff>
    </xdr:from>
    <xdr:to>
      <xdr:col>68</xdr:col>
      <xdr:colOff>203200</xdr:colOff>
      <xdr:row>89</xdr:row>
      <xdr:rowOff>20109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4886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成田空港の更なる機能強化、卸売市場の輸出拠点化、待機児童解消や保育の質の向上等、複雑かつ多様化する業務に対応できる人員を確保するため、類似団体の平均職員数を上回っている。</a:t>
          </a:r>
        </a:p>
        <a:p>
          <a:r>
            <a:rPr kumimoji="1" lang="ja-JP" altLang="en-US" sz="1300">
              <a:latin typeface="ＭＳ Ｐゴシック" panose="020B0600070205080204" pitchFamily="50" charset="-128"/>
              <a:ea typeface="ＭＳ Ｐゴシック" panose="020B0600070205080204" pitchFamily="50" charset="-128"/>
            </a:rPr>
            <a:t>　今後も、必要な業務量に応じて職員数の見直しを行い、適正な定員管理に努める。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51526</xdr:rowOff>
    </xdr:from>
    <xdr:to>
      <xdr:col>81</xdr:col>
      <xdr:colOff>44450</xdr:colOff>
      <xdr:row>66</xdr:row>
      <xdr:rowOff>92891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67226"/>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23965</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3266</xdr:rowOff>
    </xdr:from>
    <xdr:to>
      <xdr:col>77</xdr:col>
      <xdr:colOff>44450</xdr:colOff>
      <xdr:row>66</xdr:row>
      <xdr:rowOff>51526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3189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122662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3266</xdr:rowOff>
    </xdr:from>
    <xdr:to>
      <xdr:col>72</xdr:col>
      <xdr:colOff>203200</xdr:colOff>
      <xdr:row>66</xdr:row>
      <xdr:rowOff>23949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3189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108874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160927</xdr:rowOff>
    </xdr:from>
    <xdr:to>
      <xdr:col>68</xdr:col>
      <xdr:colOff>152400</xdr:colOff>
      <xdr:row>66</xdr:row>
      <xdr:rowOff>23949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3051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74403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42091</xdr:rowOff>
    </xdr:from>
    <xdr:to>
      <xdr:col>81</xdr:col>
      <xdr:colOff>95250</xdr:colOff>
      <xdr:row>66</xdr:row>
      <xdr:rowOff>143691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14168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2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726</xdr:rowOff>
    </xdr:from>
    <xdr:to>
      <xdr:col>77</xdr:col>
      <xdr:colOff>95250</xdr:colOff>
      <xdr:row>66</xdr:row>
      <xdr:rowOff>102326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87103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40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123916</xdr:rowOff>
    </xdr:from>
    <xdr:to>
      <xdr:col>73</xdr:col>
      <xdr:colOff>44450</xdr:colOff>
      <xdr:row>66</xdr:row>
      <xdr:rowOff>54066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38843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144599</xdr:rowOff>
    </xdr:from>
    <xdr:to>
      <xdr:col>68</xdr:col>
      <xdr:colOff>203200</xdr:colOff>
      <xdr:row>66</xdr:row>
      <xdr:rowOff>74749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59526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110127</xdr:rowOff>
    </xdr:from>
    <xdr:to>
      <xdr:col>64</xdr:col>
      <xdr:colOff>152400</xdr:colOff>
      <xdr:row>66</xdr:row>
      <xdr:rowOff>40277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25054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大規模事業などの財源として借入を行った市債について、据置期間の終了に伴い元金償還が開始されたため、実質公債費比率は前年度比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引き続き、市債の借入額と償還額とのバランスを考慮し、財政の健全性を維持する。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165608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753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117348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077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49784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86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11176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84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新型コロナウイルス感染症の影響による減収対策として、減収補てん債の借入を行ったことなどから、市債残高は前年度より</a:t>
          </a:r>
          <a:r>
            <a:rPr kumimoji="1" lang="en-US" altLang="ja-JP" sz="1300">
              <a:latin typeface="ＭＳ Ｐゴシック" panose="020B0600070205080204" pitchFamily="50" charset="-128"/>
              <a:ea typeface="ＭＳ Ｐゴシック" panose="020B0600070205080204" pitchFamily="50" charset="-128"/>
            </a:rPr>
            <a:t>14.9 </a:t>
          </a:r>
          <a:r>
            <a:rPr kumimoji="1" lang="ja-JP" altLang="en-US" sz="1300">
              <a:latin typeface="ＭＳ Ｐゴシック" panose="020B0600070205080204" pitchFamily="50" charset="-128"/>
              <a:ea typeface="ＭＳ Ｐゴシック" panose="020B0600070205080204" pitchFamily="50" charset="-128"/>
            </a:rPr>
            <a:t>億円増加したほか、財政調整基金などの充当可能基金残高が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億円減少するなどにより、将来負担比率は前年度比</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上昇した。現状では、類似団体と比較して高い数値となっているが、大規模事業の進捗に応じて市債の借入額が減少することから、中長期的には将来負担比率は逓減していくものと分析している。今後も、市債の借入額と償還額とのバランスを考慮し、財政の健全性を維持す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111100</xdr:rowOff>
    </xdr:from>
    <xdr:to>
      <xdr:col>81</xdr:col>
      <xdr:colOff>44450</xdr:colOff>
      <xdr:row>19</xdr:row>
      <xdr:rowOff>30378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3197200"/>
          <a:ext cx="838200" cy="9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126306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98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98552</xdr:rowOff>
    </xdr:from>
    <xdr:to>
      <xdr:col>77</xdr:col>
      <xdr:colOff>44450</xdr:colOff>
      <xdr:row>18</xdr:row>
      <xdr:rowOff>111100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184652"/>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98552</xdr:rowOff>
    </xdr:from>
    <xdr:to>
      <xdr:col>72</xdr:col>
      <xdr:colOff>203200</xdr:colOff>
      <xdr:row>18</xdr:row>
      <xdr:rowOff>146812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1846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85039</xdr:rowOff>
    </xdr:from>
    <xdr:to>
      <xdr:col>68</xdr:col>
      <xdr:colOff>152400</xdr:colOff>
      <xdr:row>18</xdr:row>
      <xdr:rowOff>146812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171139"/>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151028</xdr:rowOff>
    </xdr:from>
    <xdr:to>
      <xdr:col>81</xdr:col>
      <xdr:colOff>95250</xdr:colOff>
      <xdr:row>19</xdr:row>
      <xdr:rowOff>81178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2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123105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60300</xdr:rowOff>
    </xdr:from>
    <xdr:to>
      <xdr:col>77</xdr:col>
      <xdr:colOff>95250</xdr:colOff>
      <xdr:row>18</xdr:row>
      <xdr:rowOff>161900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146676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32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47752</xdr:rowOff>
    </xdr:from>
    <xdr:to>
      <xdr:col>73</xdr:col>
      <xdr:colOff>44450</xdr:colOff>
      <xdr:row>18</xdr:row>
      <xdr:rowOff>149352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134129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96012</xdr:rowOff>
    </xdr:from>
    <xdr:to>
      <xdr:col>68</xdr:col>
      <xdr:colOff>203200</xdr:colOff>
      <xdr:row>19</xdr:row>
      <xdr:rowOff>26162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10939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26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34239</xdr:rowOff>
    </xdr:from>
    <xdr:to>
      <xdr:col>64</xdr:col>
      <xdr:colOff>152400</xdr:colOff>
      <xdr:row>18</xdr:row>
      <xdr:rowOff>135839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1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120616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20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131,833
125,704
213.84
83,945,348
79,438,591
3,397,810
39,256,946
49,499,088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するため、相当数の職員を確保していることから、人件費に係る経常収支比率が類似団体と比較して高くなってい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年度から会計年度任用職員制度が導入され、物件費であった賃金が廃止され、人件費である報酬に移行されたこと等により、過去の比率より上昇している。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42</xdr:row>
      <xdr:rowOff>63500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80200"/>
          <a:ext cx="8382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114300</xdr:rowOff>
    </xdr:from>
    <xdr:to>
      <xdr:col>15</xdr:col>
      <xdr:colOff>98425</xdr:colOff>
      <xdr:row>38</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2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101600</xdr:rowOff>
    </xdr:from>
    <xdr:to>
      <xdr:col>11</xdr:col>
      <xdr:colOff>9525</xdr:colOff>
      <xdr:row>38</xdr:row>
      <xdr:rowOff>114300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1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42</xdr:row>
      <xdr:rowOff>12700</xdr:rowOff>
    </xdr:from>
    <xdr:to>
      <xdr:col>24</xdr:col>
      <xdr:colOff>76200</xdr:colOff>
      <xdr:row>42</xdr:row>
      <xdr:rowOff>114300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2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63500</xdr:rowOff>
    </xdr:from>
    <xdr:to>
      <xdr:col>11</xdr:col>
      <xdr:colOff>60325</xdr:colOff>
      <xdr:row>38</xdr:row>
      <xdr:rowOff>165100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137177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の平均を上回る要因として、成田空港の騒音地域に建築された公共施設の維持管理費などの経費や、他市と共同で整備した斎場などの維持管理運営費について、他市から負担金を徴収し本市でまとめて支出していることなどが挙げられ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年度は、会計年度任用職員制度が導入され、物件費であった賃金が廃止され、人件費である報酬に移行されたことなどにより、前年度比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50800</xdr:rowOff>
    </xdr:from>
    <xdr:to>
      <xdr:col>82</xdr:col>
      <xdr:colOff>107950</xdr:colOff>
      <xdr:row>21</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479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111777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107950</xdr:rowOff>
    </xdr:from>
    <xdr:to>
      <xdr:col>78</xdr:col>
      <xdr:colOff>69850</xdr:colOff>
      <xdr:row>21</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708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127000</xdr:rowOff>
    </xdr:from>
    <xdr:to>
      <xdr:col>73</xdr:col>
      <xdr:colOff>180975</xdr:colOff>
      <xdr:row>21</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727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127000</xdr:rowOff>
    </xdr:from>
    <xdr:to>
      <xdr:col>69</xdr:col>
      <xdr:colOff>92075</xdr:colOff>
      <xdr:row>22</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727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0</xdr:rowOff>
    </xdr:from>
    <xdr:to>
      <xdr:col>82</xdr:col>
      <xdr:colOff>158750</xdr:colOff>
      <xdr:row>20</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57150</xdr:rowOff>
    </xdr:from>
    <xdr:to>
      <xdr:col>78</xdr:col>
      <xdr:colOff>120650</xdr:colOff>
      <xdr:row>21</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143527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74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114300</xdr:rowOff>
    </xdr:from>
    <xdr:to>
      <xdr:col>74</xdr:col>
      <xdr:colOff>31750</xdr:colOff>
      <xdr:row>22</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7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80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76200</xdr:rowOff>
    </xdr:from>
    <xdr:to>
      <xdr:col>69</xdr:col>
      <xdr:colOff>142875</xdr:colOff>
      <xdr:row>22</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6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76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0</xdr:rowOff>
    </xdr:from>
    <xdr:to>
      <xdr:col>65</xdr:col>
      <xdr:colOff>53975</xdr:colOff>
      <xdr:row>22</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比較して低い数値で推移しているが、近年増加傾向にあり、今後も高齢化の進行等により更なる扶助費の増加が想定されることから、資格審査や給付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55</xdr:row>
      <xdr:rowOff>77470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69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77470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52087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62230</xdr:rowOff>
    </xdr:from>
    <xdr:to>
      <xdr:col>15</xdr:col>
      <xdr:colOff>98425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62230</xdr:rowOff>
    </xdr:from>
    <xdr:to>
      <xdr:col>11</xdr:col>
      <xdr:colOff>9525</xdr:colOff>
      <xdr:row>55</xdr:row>
      <xdr:rowOff>62230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26670</xdr:rowOff>
    </xdr:from>
    <xdr:to>
      <xdr:col>20</xdr:col>
      <xdr:colOff>38100</xdr:colOff>
      <xdr:row>55</xdr:row>
      <xdr:rowOff>128270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xdr:rowOff>
    </xdr:from>
    <xdr:to>
      <xdr:col>11</xdr:col>
      <xdr:colOff>60325</xdr:colOff>
      <xdr:row>55</xdr:row>
      <xdr:rowOff>113030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123207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xdr:rowOff>
    </xdr:from>
    <xdr:to>
      <xdr:col>6</xdr:col>
      <xdr:colOff>171450</xdr:colOff>
      <xdr:row>55</xdr:row>
      <xdr:rowOff>113030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123207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近年は、ほぼ横ばいで推移しており、類似団体の平均を大きく下回っている。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135165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99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154412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86178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86178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84365</xdr:rowOff>
    </xdr:from>
    <xdr:to>
      <xdr:col>82</xdr:col>
      <xdr:colOff>158750</xdr:colOff>
      <xdr:row>56</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100892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補助費等に係る経常収支比率は類似団体の平均を下回っており、適正な水準を維持している。</a:t>
          </a:r>
        </a:p>
        <a:p>
          <a:r>
            <a:rPr kumimoji="1" lang="ja-JP" altLang="en-US" sz="1300">
              <a:latin typeface="ＭＳ Ｐゴシック" panose="020B0600070205080204" pitchFamily="50" charset="-128"/>
              <a:ea typeface="ＭＳ Ｐゴシック" panose="020B0600070205080204" pitchFamily="50" charset="-128"/>
            </a:rPr>
            <a:t>　補助金の公益性、必要性、適格性、有効性に着目し、直近では令和元年度に事業費補助金、令和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年度に団体運営費補助金の見直しを実施したところであるが、今後も定期的に検証することにより補助金支出の適正化を図る。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33</xdr:row>
      <xdr:rowOff>85090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27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69850</xdr:rowOff>
    </xdr:from>
    <xdr:to>
      <xdr:col>78</xdr:col>
      <xdr:colOff>69850</xdr:colOff>
      <xdr:row>33</xdr:row>
      <xdr:rowOff>85090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72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158767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54610</xdr:rowOff>
    </xdr:from>
    <xdr:to>
      <xdr:col>73</xdr:col>
      <xdr:colOff>180975</xdr:colOff>
      <xdr:row>33</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1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113047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54610</xdr:rowOff>
    </xdr:from>
    <xdr:to>
      <xdr:col>69</xdr:col>
      <xdr:colOff>92075</xdr:colOff>
      <xdr:row>33</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1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99077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34290</xdr:rowOff>
    </xdr:from>
    <xdr:to>
      <xdr:col>78</xdr:col>
      <xdr:colOff>120650</xdr:colOff>
      <xdr:row>33</xdr:row>
      <xdr:rowOff>135890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146067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3810</xdr:rowOff>
    </xdr:from>
    <xdr:to>
      <xdr:col>69</xdr:col>
      <xdr:colOff>142875</xdr:colOff>
      <xdr:row>33</xdr:row>
      <xdr:rowOff>105410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115587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公債費に係る経常収支比率は類似団体と比較して低い数値で推移しているが、大規模事業などの財源として借入を行った市債について、据置期間の終了に伴い元金償還が開始されたため、前年度比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た。大栄地区小中一体型校舎建設事業などの大規模事業で市債を活用しており、今後も公債費の増加が想定されるため、市債の借入額と償還額とのバランスを考慮し、財政の健全性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118835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8905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12898</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14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159657</xdr:rowOff>
    </xdr:from>
    <xdr:to>
      <xdr:col>19</xdr:col>
      <xdr:colOff>187325</xdr:colOff>
      <xdr:row>75</xdr:row>
      <xdr:rowOff>31750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846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83457</xdr:rowOff>
    </xdr:from>
    <xdr:to>
      <xdr:col>15</xdr:col>
      <xdr:colOff>98425</xdr:colOff>
      <xdr:row>74</xdr:row>
      <xdr:rowOff>159657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770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159856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61685</xdr:rowOff>
    </xdr:from>
    <xdr:to>
      <xdr:col>11</xdr:col>
      <xdr:colOff>9525</xdr:colOff>
      <xdr:row>74</xdr:row>
      <xdr:rowOff>83457</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2748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170741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68035</xdr:rowOff>
    </xdr:from>
    <xdr:to>
      <xdr:col>24</xdr:col>
      <xdr:colOff>76200</xdr:colOff>
      <xdr:row>75</xdr:row>
      <xdr:rowOff>169636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84562</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108857</xdr:rowOff>
    </xdr:from>
    <xdr:to>
      <xdr:col>15</xdr:col>
      <xdr:colOff>149225</xdr:colOff>
      <xdr:row>75</xdr:row>
      <xdr:rowOff>39007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49184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32657</xdr:rowOff>
    </xdr:from>
    <xdr:to>
      <xdr:col>11</xdr:col>
      <xdr:colOff>60325</xdr:colOff>
      <xdr:row>74</xdr:row>
      <xdr:rowOff>134257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144434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xdr:rowOff>
    </xdr:from>
    <xdr:to>
      <xdr:col>6</xdr:col>
      <xdr:colOff>171450</xdr:colOff>
      <xdr:row>74</xdr:row>
      <xdr:rowOff>112485</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122662</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成田空港が所在することによる騒音対策等の行政需要などにより、人件費及び物件費が類似団体の平均を上回っているが、公債費以外の数値としては県内平均を大きく下回っている。令和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年度は、ごみ収集委託料が収集回数の見直しにより増額となったことなどにより、前年度比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27396</xdr:rowOff>
    </xdr:from>
    <xdr:to>
      <xdr:col>82</xdr:col>
      <xdr:colOff>107950</xdr:colOff>
      <xdr:row>76</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2886146"/>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77669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0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27396</xdr:rowOff>
    </xdr:from>
    <xdr:to>
      <xdr:col>78</xdr:col>
      <xdr:colOff>69850</xdr:colOff>
      <xdr:row>75</xdr:row>
      <xdr:rowOff>33927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28861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120469</xdr:rowOff>
    </xdr:from>
    <xdr:to>
      <xdr:col>73</xdr:col>
      <xdr:colOff>180975</xdr:colOff>
      <xdr:row>75</xdr:row>
      <xdr:rowOff>33927</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8077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120469</xdr:rowOff>
    </xdr:from>
    <xdr:to>
      <xdr:col>69</xdr:col>
      <xdr:colOff>92075</xdr:colOff>
      <xdr:row>75</xdr:row>
      <xdr:rowOff>7801</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28077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148046</xdr:rowOff>
    </xdr:from>
    <xdr:to>
      <xdr:col>78</xdr:col>
      <xdr:colOff>120650</xdr:colOff>
      <xdr:row>75</xdr:row>
      <xdr:rowOff>78196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88373</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604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154577</xdr:rowOff>
    </xdr:from>
    <xdr:to>
      <xdr:col>74</xdr:col>
      <xdr:colOff>31750</xdr:colOff>
      <xdr:row>75</xdr:row>
      <xdr:rowOff>84727</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94904</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69669</xdr:rowOff>
    </xdr:from>
    <xdr:to>
      <xdr:col>69</xdr:col>
      <xdr:colOff>142875</xdr:colOff>
      <xdr:row>74</xdr:row>
      <xdr:rowOff>171269</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9996</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52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128451</xdr:rowOff>
    </xdr:from>
    <xdr:to>
      <xdr:col>65</xdr:col>
      <xdr:colOff>53975</xdr:colOff>
      <xdr:row>75</xdr:row>
      <xdr:rowOff>58601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68778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78874</xdr:rowOff>
    </xdr:from>
    <xdr:to>
      <xdr:col>29</xdr:col>
      <xdr:colOff>127000</xdr:colOff>
      <xdr:row>13</xdr:row>
      <xdr:rowOff>70612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83899"/>
          <a:ext cx="647700" cy="163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54297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73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70612</xdr:rowOff>
    </xdr:from>
    <xdr:to>
      <xdr:col>26</xdr:col>
      <xdr:colOff>50800</xdr:colOff>
      <xdr:row>13</xdr:row>
      <xdr:rowOff>111858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47087"/>
          <a:ext cx="6985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19615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111858</xdr:rowOff>
    </xdr:from>
    <xdr:to>
      <xdr:col>22</xdr:col>
      <xdr:colOff>114300</xdr:colOff>
      <xdr:row>13</xdr:row>
      <xdr:rowOff>151340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388333"/>
          <a:ext cx="698500" cy="3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151340</xdr:rowOff>
    </xdr:from>
    <xdr:to>
      <xdr:col>18</xdr:col>
      <xdr:colOff>177800</xdr:colOff>
      <xdr:row>13</xdr:row>
      <xdr:rowOff>170412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427815"/>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126894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28074</xdr:rowOff>
    </xdr:from>
    <xdr:to>
      <xdr:col>29</xdr:col>
      <xdr:colOff>177800</xdr:colOff>
      <xdr:row>12</xdr:row>
      <xdr:rowOff>129674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3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44601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7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19812</xdr:rowOff>
    </xdr:from>
    <xdr:to>
      <xdr:col>26</xdr:col>
      <xdr:colOff>101600</xdr:colOff>
      <xdr:row>13</xdr:row>
      <xdr:rowOff>121412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9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131589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61058</xdr:rowOff>
    </xdr:from>
    <xdr:to>
      <xdr:col>22</xdr:col>
      <xdr:colOff>165100</xdr:colOff>
      <xdr:row>13</xdr:row>
      <xdr:rowOff>162658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3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0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100540</xdr:rowOff>
    </xdr:from>
    <xdr:to>
      <xdr:col>19</xdr:col>
      <xdr:colOff>38100</xdr:colOff>
      <xdr:row>14</xdr:row>
      <xdr:rowOff>30690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7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40867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119612</xdr:rowOff>
    </xdr:from>
    <xdr:to>
      <xdr:col>15</xdr:col>
      <xdr:colOff>101600</xdr:colOff>
      <xdr:row>14</xdr:row>
      <xdr:rowOff>49762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59939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6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249007</xdr:rowOff>
    </xdr:from>
    <xdr:to>
      <xdr:col>29</xdr:col>
      <xdr:colOff>127000</xdr:colOff>
      <xdr:row>34</xdr:row>
      <xdr:rowOff>323008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16457"/>
          <a:ext cx="647700" cy="7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94519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0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323008</xdr:rowOff>
    </xdr:from>
    <xdr:to>
      <xdr:col>26</xdr:col>
      <xdr:colOff>50800</xdr:colOff>
      <xdr:row>35</xdr:row>
      <xdr:rowOff>16292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90458"/>
          <a:ext cx="6985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185633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16292</xdr:rowOff>
    </xdr:from>
    <xdr:to>
      <xdr:col>22</xdr:col>
      <xdr:colOff>114300</xdr:colOff>
      <xdr:row>35</xdr:row>
      <xdr:rowOff>92449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26642"/>
          <a:ext cx="6985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187462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92449</xdr:rowOff>
    </xdr:from>
    <xdr:to>
      <xdr:col>18</xdr:col>
      <xdr:colOff>177800</xdr:colOff>
      <xdr:row>35</xdr:row>
      <xdr:rowOff>154628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02799"/>
          <a:ext cx="6985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168709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198207</xdr:rowOff>
    </xdr:from>
    <xdr:to>
      <xdr:col>29</xdr:col>
      <xdr:colOff>177800</xdr:colOff>
      <xdr:row>34</xdr:row>
      <xdr:rowOff>299807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6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43284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272208</xdr:rowOff>
    </xdr:from>
    <xdr:to>
      <xdr:col>26</xdr:col>
      <xdr:colOff>101600</xdr:colOff>
      <xdr:row>35</xdr:row>
      <xdr:rowOff>30908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39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41085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0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308392</xdr:rowOff>
    </xdr:from>
    <xdr:to>
      <xdr:col>22</xdr:col>
      <xdr:colOff>165100</xdr:colOff>
      <xdr:row>35</xdr:row>
      <xdr:rowOff>67092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7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77269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4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41649</xdr:rowOff>
    </xdr:from>
    <xdr:to>
      <xdr:col>19</xdr:col>
      <xdr:colOff>38100</xdr:colOff>
      <xdr:row>35</xdr:row>
      <xdr:rowOff>143249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5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153426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2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103828</xdr:rowOff>
    </xdr:from>
    <xdr:to>
      <xdr:col>15</xdr:col>
      <xdr:colOff>101600</xdr:colOff>
      <xdr:row>35</xdr:row>
      <xdr:rowOff>205428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1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190205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80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131,833
125,704
213.84
83,945,348
79,438,591
3,397,810
39,256,946
49,499,088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82527</xdr:rowOff>
    </xdr:from>
    <xdr:to>
      <xdr:col>24</xdr:col>
      <xdr:colOff>63500</xdr:colOff>
      <xdr:row>33</xdr:row>
      <xdr:rowOff>50843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397477"/>
          <a:ext cx="838200" cy="3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86346</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1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50843</xdr:rowOff>
    </xdr:from>
    <xdr:to>
      <xdr:col>19</xdr:col>
      <xdr:colOff>177800</xdr:colOff>
      <xdr:row>33</xdr:row>
      <xdr:rowOff>87739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08693"/>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150995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87739</xdr:rowOff>
    </xdr:from>
    <xdr:to>
      <xdr:col>15</xdr:col>
      <xdr:colOff>50800</xdr:colOff>
      <xdr:row>33</xdr:row>
      <xdr:rowOff>108702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45589"/>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162448</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108702</xdr:rowOff>
    </xdr:from>
    <xdr:to>
      <xdr:col>10</xdr:col>
      <xdr:colOff>114300</xdr:colOff>
      <xdr:row>33</xdr:row>
      <xdr:rowOff>121915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66552"/>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21858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20121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31727</xdr:rowOff>
    </xdr:from>
    <xdr:to>
      <xdr:col>24</xdr:col>
      <xdr:colOff>114300</xdr:colOff>
      <xdr:row>31</xdr:row>
      <xdr:rowOff>133327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118104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xdr:rowOff>
    </xdr:from>
    <xdr:to>
      <xdr:col>20</xdr:col>
      <xdr:colOff>38100</xdr:colOff>
      <xdr:row>33</xdr:row>
      <xdr:rowOff>101643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118170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4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36939</xdr:rowOff>
    </xdr:from>
    <xdr:to>
      <xdr:col>15</xdr:col>
      <xdr:colOff>101600</xdr:colOff>
      <xdr:row>33</xdr:row>
      <xdr:rowOff>138539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155066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4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57902</xdr:rowOff>
    </xdr:from>
    <xdr:to>
      <xdr:col>10</xdr:col>
      <xdr:colOff>165100</xdr:colOff>
      <xdr:row>33</xdr:row>
      <xdr:rowOff>159502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4579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4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71115</xdr:rowOff>
    </xdr:from>
    <xdr:to>
      <xdr:col>6</xdr:col>
      <xdr:colOff>38100</xdr:colOff>
      <xdr:row>34</xdr:row>
      <xdr:rowOff>1265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17792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50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138688</xdr:rowOff>
    </xdr:from>
    <xdr:to>
      <xdr:col>24</xdr:col>
      <xdr:colOff>62865</xdr:colOff>
      <xdr:row>59</xdr:row>
      <xdr:rowOff>136728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1188"/>
          <a:ext cx="1270" cy="154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140555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136728</xdr:rowOff>
    </xdr:from>
    <xdr:to>
      <xdr:col>24</xdr:col>
      <xdr:colOff>152400</xdr:colOff>
      <xdr:row>59</xdr:row>
      <xdr:rowOff>136728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25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85365</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138688</xdr:rowOff>
    </xdr:from>
    <xdr:to>
      <xdr:col>24</xdr:col>
      <xdr:colOff>152400</xdr:colOff>
      <xdr:row>50</xdr:row>
      <xdr:rowOff>138688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105247</xdr:rowOff>
    </xdr:from>
    <xdr:to>
      <xdr:col>24</xdr:col>
      <xdr:colOff>63500</xdr:colOff>
      <xdr:row>52</xdr:row>
      <xdr:rowOff>156094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020647"/>
          <a:ext cx="838200" cy="5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131172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152745</xdr:rowOff>
    </xdr:from>
    <xdr:to>
      <xdr:col>24</xdr:col>
      <xdr:colOff>114300</xdr:colOff>
      <xdr:row>56</xdr:row>
      <xdr:rowOff>82895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156094</xdr:rowOff>
    </xdr:from>
    <xdr:to>
      <xdr:col>19</xdr:col>
      <xdr:colOff>177800</xdr:colOff>
      <xdr:row>53</xdr:row>
      <xdr:rowOff>93033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71494"/>
          <a:ext cx="889000" cy="10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149348</xdr:rowOff>
    </xdr:from>
    <xdr:to>
      <xdr:col>20</xdr:col>
      <xdr:colOff>38100</xdr:colOff>
      <xdr:row>57</xdr:row>
      <xdr:rowOff>79498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70625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88624</xdr:rowOff>
    </xdr:from>
    <xdr:to>
      <xdr:col>15</xdr:col>
      <xdr:colOff>50800</xdr:colOff>
      <xdr:row>53</xdr:row>
      <xdr:rowOff>93033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175474"/>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94125</xdr:rowOff>
    </xdr:from>
    <xdr:to>
      <xdr:col>15</xdr:col>
      <xdr:colOff>101600</xdr:colOff>
      <xdr:row>58</xdr:row>
      <xdr:rowOff>24275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15402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163833</xdr:rowOff>
    </xdr:from>
    <xdr:to>
      <xdr:col>10</xdr:col>
      <xdr:colOff>114300</xdr:colOff>
      <xdr:row>53</xdr:row>
      <xdr:rowOff>88624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079233"/>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109670</xdr:rowOff>
    </xdr:from>
    <xdr:to>
      <xdr:col>10</xdr:col>
      <xdr:colOff>165100</xdr:colOff>
      <xdr:row>58</xdr:row>
      <xdr:rowOff>39820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30947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7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158460</xdr:rowOff>
    </xdr:from>
    <xdr:to>
      <xdr:col>6</xdr:col>
      <xdr:colOff>38100</xdr:colOff>
      <xdr:row>58</xdr:row>
      <xdr:rowOff>88610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79737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54447</xdr:rowOff>
    </xdr:from>
    <xdr:to>
      <xdr:col>24</xdr:col>
      <xdr:colOff>114300</xdr:colOff>
      <xdr:row>52</xdr:row>
      <xdr:rowOff>156047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77324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2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105294</xdr:rowOff>
    </xdr:from>
    <xdr:to>
      <xdr:col>20</xdr:col>
      <xdr:colOff>38100</xdr:colOff>
      <xdr:row>53</xdr:row>
      <xdr:rowOff>35444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0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51971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79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42233</xdr:rowOff>
    </xdr:from>
    <xdr:to>
      <xdr:col>15</xdr:col>
      <xdr:colOff>101600</xdr:colOff>
      <xdr:row>53</xdr:row>
      <xdr:rowOff>143833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1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160360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9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37824</xdr:rowOff>
    </xdr:from>
    <xdr:to>
      <xdr:col>10</xdr:col>
      <xdr:colOff>165100</xdr:colOff>
      <xdr:row>53</xdr:row>
      <xdr:rowOff>139424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1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155951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89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113033</xdr:rowOff>
    </xdr:from>
    <xdr:to>
      <xdr:col>6</xdr:col>
      <xdr:colOff>38100</xdr:colOff>
      <xdr:row>53</xdr:row>
      <xdr:rowOff>43183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0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59710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80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89979</xdr:rowOff>
    </xdr:from>
    <xdr:to>
      <xdr:col>24</xdr:col>
      <xdr:colOff>63500</xdr:colOff>
      <xdr:row>76</xdr:row>
      <xdr:rowOff>91808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2017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91808</xdr:rowOff>
    </xdr:from>
    <xdr:to>
      <xdr:col>19</xdr:col>
      <xdr:colOff>177800</xdr:colOff>
      <xdr:row>76</xdr:row>
      <xdr:rowOff>97410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22008"/>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146620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97410</xdr:rowOff>
    </xdr:from>
    <xdr:to>
      <xdr:col>15</xdr:col>
      <xdr:colOff>50800</xdr:colOff>
      <xdr:row>76</xdr:row>
      <xdr:rowOff>106781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27610"/>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105639</xdr:rowOff>
    </xdr:from>
    <xdr:to>
      <xdr:col>10</xdr:col>
      <xdr:colOff>114300</xdr:colOff>
      <xdr:row>76</xdr:row>
      <xdr:rowOff>106781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3583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144962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39179</xdr:rowOff>
    </xdr:from>
    <xdr:to>
      <xdr:col>24</xdr:col>
      <xdr:colOff>114300</xdr:colOff>
      <xdr:row>76</xdr:row>
      <xdr:rowOff>140779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17606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41008</xdr:rowOff>
    </xdr:from>
    <xdr:to>
      <xdr:col>20</xdr:col>
      <xdr:colOff>38100</xdr:colOff>
      <xdr:row>76</xdr:row>
      <xdr:rowOff>142608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133735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16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46610</xdr:rowOff>
    </xdr:from>
    <xdr:to>
      <xdr:col>15</xdr:col>
      <xdr:colOff>101600</xdr:colOff>
      <xdr:row>76</xdr:row>
      <xdr:rowOff>148210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139337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1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55981</xdr:rowOff>
    </xdr:from>
    <xdr:to>
      <xdr:col>10</xdr:col>
      <xdr:colOff>165100</xdr:colOff>
      <xdr:row>76</xdr:row>
      <xdr:rowOff>157581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148708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1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54839</xdr:rowOff>
    </xdr:from>
    <xdr:to>
      <xdr:col>6</xdr:col>
      <xdr:colOff>38100</xdr:colOff>
      <xdr:row>76</xdr:row>
      <xdr:rowOff>156439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147566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17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41010</xdr:rowOff>
    </xdr:from>
    <xdr:to>
      <xdr:col>24</xdr:col>
      <xdr:colOff>62865</xdr:colOff>
      <xdr:row>97</xdr:row>
      <xdr:rowOff>108272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71510"/>
          <a:ext cx="1270" cy="126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112099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108272</xdr:rowOff>
    </xdr:from>
    <xdr:to>
      <xdr:col>24</xdr:col>
      <xdr:colOff>152400</xdr:colOff>
      <xdr:row>97</xdr:row>
      <xdr:rowOff>108272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3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159137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4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41010</xdr:rowOff>
    </xdr:from>
    <xdr:to>
      <xdr:col>24</xdr:col>
      <xdr:colOff>152400</xdr:colOff>
      <xdr:row>90</xdr:row>
      <xdr:rowOff>41010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7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92849</xdr:rowOff>
    </xdr:from>
    <xdr:to>
      <xdr:col>24</xdr:col>
      <xdr:colOff>63500</xdr:colOff>
      <xdr:row>97</xdr:row>
      <xdr:rowOff>156932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23499"/>
          <a:ext cx="8382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56543</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72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33666</xdr:rowOff>
    </xdr:from>
    <xdr:to>
      <xdr:col>24</xdr:col>
      <xdr:colOff>114300</xdr:colOff>
      <xdr:row>95</xdr:row>
      <xdr:rowOff>135266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156932</xdr:rowOff>
    </xdr:from>
    <xdr:to>
      <xdr:col>19</xdr:col>
      <xdr:colOff>177800</xdr:colOff>
      <xdr:row>98</xdr:row>
      <xdr:rowOff>26521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87582"/>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112130</xdr:rowOff>
    </xdr:from>
    <xdr:to>
      <xdr:col>20</xdr:col>
      <xdr:colOff>38100</xdr:colOff>
      <xdr:row>96</xdr:row>
      <xdr:rowOff>42280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58807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7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26521</xdr:rowOff>
    </xdr:from>
    <xdr:to>
      <xdr:col>15</xdr:col>
      <xdr:colOff>50800</xdr:colOff>
      <xdr:row>98</xdr:row>
      <xdr:rowOff>35764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28621"/>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3697</xdr:rowOff>
    </xdr:from>
    <xdr:to>
      <xdr:col>15</xdr:col>
      <xdr:colOff>101600</xdr:colOff>
      <xdr:row>96</xdr:row>
      <xdr:rowOff>105297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6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121824</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3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35764</xdr:rowOff>
    </xdr:from>
    <xdr:to>
      <xdr:col>10</xdr:col>
      <xdr:colOff>114300</xdr:colOff>
      <xdr:row>98</xdr:row>
      <xdr:rowOff>39312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37864"/>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22084</xdr:rowOff>
    </xdr:from>
    <xdr:to>
      <xdr:col>10</xdr:col>
      <xdr:colOff>165100</xdr:colOff>
      <xdr:row>96</xdr:row>
      <xdr:rowOff>123684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8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140211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5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46957</xdr:rowOff>
    </xdr:from>
    <xdr:to>
      <xdr:col>6</xdr:col>
      <xdr:colOff>38100</xdr:colOff>
      <xdr:row>96</xdr:row>
      <xdr:rowOff>148557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165084</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2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42049</xdr:rowOff>
    </xdr:from>
    <xdr:to>
      <xdr:col>24</xdr:col>
      <xdr:colOff>114300</xdr:colOff>
      <xdr:row>97</xdr:row>
      <xdr:rowOff>143649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128426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106132</xdr:rowOff>
    </xdr:from>
    <xdr:to>
      <xdr:col>20</xdr:col>
      <xdr:colOff>38100</xdr:colOff>
      <xdr:row>98</xdr:row>
      <xdr:rowOff>36282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27409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2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147171</xdr:rowOff>
    </xdr:from>
    <xdr:to>
      <xdr:col>15</xdr:col>
      <xdr:colOff>101600</xdr:colOff>
      <xdr:row>98</xdr:row>
      <xdr:rowOff>77321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68448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156414</xdr:rowOff>
    </xdr:from>
    <xdr:to>
      <xdr:col>10</xdr:col>
      <xdr:colOff>165100</xdr:colOff>
      <xdr:row>98</xdr:row>
      <xdr:rowOff>86564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77691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7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159962</xdr:rowOff>
    </xdr:from>
    <xdr:to>
      <xdr:col>6</xdr:col>
      <xdr:colOff>38100</xdr:colOff>
      <xdr:row>98</xdr:row>
      <xdr:rowOff>90112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81239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8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33388</xdr:rowOff>
    </xdr:from>
    <xdr:to>
      <xdr:col>54</xdr:col>
      <xdr:colOff>189865</xdr:colOff>
      <xdr:row>34</xdr:row>
      <xdr:rowOff>140288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48338"/>
          <a:ext cx="1270" cy="62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144115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9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140288</xdr:rowOff>
    </xdr:from>
    <xdr:to>
      <xdr:col>55</xdr:col>
      <xdr:colOff>88900</xdr:colOff>
      <xdr:row>34</xdr:row>
      <xdr:rowOff>140288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9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151515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33388</xdr:rowOff>
    </xdr:from>
    <xdr:to>
      <xdr:col>55</xdr:col>
      <xdr:colOff>88900</xdr:colOff>
      <xdr:row>31</xdr:row>
      <xdr:rowOff>33388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5172</xdr:rowOff>
    </xdr:from>
    <xdr:to>
      <xdr:col>55</xdr:col>
      <xdr:colOff>0</xdr:colOff>
      <xdr:row>38</xdr:row>
      <xdr:rowOff>69089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34472"/>
          <a:ext cx="838200" cy="74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31983</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18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9106</xdr:rowOff>
    </xdr:from>
    <xdr:to>
      <xdr:col>55</xdr:col>
      <xdr:colOff>50800</xdr:colOff>
      <xdr:row>33</xdr:row>
      <xdr:rowOff>110706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6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69089</xdr:rowOff>
    </xdr:from>
    <xdr:to>
      <xdr:col>50</xdr:col>
      <xdr:colOff>114300</xdr:colOff>
      <xdr:row>38</xdr:row>
      <xdr:rowOff>86201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84189"/>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54323</xdr:rowOff>
    </xdr:from>
    <xdr:to>
      <xdr:col>50</xdr:col>
      <xdr:colOff>165100</xdr:colOff>
      <xdr:row>37</xdr:row>
      <xdr:rowOff>155923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9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86201</xdr:rowOff>
    </xdr:from>
    <xdr:to>
      <xdr:col>45</xdr:col>
      <xdr:colOff>177800</xdr:colOff>
      <xdr:row>38</xdr:row>
      <xdr:rowOff>93784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601301"/>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74139</xdr:rowOff>
    </xdr:from>
    <xdr:to>
      <xdr:col>46</xdr:col>
      <xdr:colOff>38100</xdr:colOff>
      <xdr:row>38</xdr:row>
      <xdr:rowOff>4289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20816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71172</xdr:rowOff>
    </xdr:from>
    <xdr:to>
      <xdr:col>41</xdr:col>
      <xdr:colOff>50800</xdr:colOff>
      <xdr:row>38</xdr:row>
      <xdr:rowOff>93784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86272"/>
          <a:ext cx="889000" cy="2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80520</xdr:rowOff>
    </xdr:from>
    <xdr:to>
      <xdr:col>41</xdr:col>
      <xdr:colOff>101600</xdr:colOff>
      <xdr:row>38</xdr:row>
      <xdr:rowOff>10671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241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27197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103067</xdr:rowOff>
    </xdr:from>
    <xdr:to>
      <xdr:col>36</xdr:col>
      <xdr:colOff>165100</xdr:colOff>
      <xdr:row>38</xdr:row>
      <xdr:rowOff>33217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49744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125822</xdr:rowOff>
    </xdr:from>
    <xdr:to>
      <xdr:col>55</xdr:col>
      <xdr:colOff>50800</xdr:colOff>
      <xdr:row>34</xdr:row>
      <xdr:rowOff>55972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104249</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6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18289</xdr:rowOff>
    </xdr:from>
    <xdr:to>
      <xdr:col>50</xdr:col>
      <xdr:colOff>165100</xdr:colOff>
      <xdr:row>38</xdr:row>
      <xdr:rowOff>119889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111016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2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35401</xdr:rowOff>
    </xdr:from>
    <xdr:to>
      <xdr:col>46</xdr:col>
      <xdr:colOff>38100</xdr:colOff>
      <xdr:row>38</xdr:row>
      <xdr:rowOff>137001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128128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42984</xdr:rowOff>
    </xdr:from>
    <xdr:to>
      <xdr:col>41</xdr:col>
      <xdr:colOff>101600</xdr:colOff>
      <xdr:row>38</xdr:row>
      <xdr:rowOff>144584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135711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20372</xdr:rowOff>
    </xdr:from>
    <xdr:to>
      <xdr:col>36</xdr:col>
      <xdr:colOff>165100</xdr:colOff>
      <xdr:row>38</xdr:row>
      <xdr:rowOff>121972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113099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101854</xdr:rowOff>
    </xdr:from>
    <xdr:to>
      <xdr:col>55</xdr:col>
      <xdr:colOff>0</xdr:colOff>
      <xdr:row>56</xdr:row>
      <xdr:rowOff>118453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531604"/>
          <a:ext cx="838200" cy="1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114876</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4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3149</xdr:rowOff>
    </xdr:from>
    <xdr:to>
      <xdr:col>50</xdr:col>
      <xdr:colOff>114300</xdr:colOff>
      <xdr:row>56</xdr:row>
      <xdr:rowOff>118453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04349"/>
          <a:ext cx="889000" cy="1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125679</xdr:rowOff>
    </xdr:from>
    <xdr:to>
      <xdr:col>45</xdr:col>
      <xdr:colOff>177800</xdr:colOff>
      <xdr:row>56</xdr:row>
      <xdr:rowOff>3149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383979"/>
          <a:ext cx="889000" cy="2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132567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125679</xdr:rowOff>
    </xdr:from>
    <xdr:to>
      <xdr:col>41</xdr:col>
      <xdr:colOff>50800</xdr:colOff>
      <xdr:row>55</xdr:row>
      <xdr:rowOff>52908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383979"/>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144263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51054</xdr:rowOff>
    </xdr:from>
    <xdr:to>
      <xdr:col>55</xdr:col>
      <xdr:colOff>50800</xdr:colOff>
      <xdr:row>55</xdr:row>
      <xdr:rowOff>152654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73931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67653</xdr:rowOff>
    </xdr:from>
    <xdr:to>
      <xdr:col>50</xdr:col>
      <xdr:colOff>165100</xdr:colOff>
      <xdr:row>56</xdr:row>
      <xdr:rowOff>169253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6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160380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6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123799</xdr:rowOff>
    </xdr:from>
    <xdr:to>
      <xdr:col>46</xdr:col>
      <xdr:colOff>38100</xdr:colOff>
      <xdr:row>56</xdr:row>
      <xdr:rowOff>53949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70476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74879</xdr:rowOff>
    </xdr:from>
    <xdr:to>
      <xdr:col>41</xdr:col>
      <xdr:colOff>101600</xdr:colOff>
      <xdr:row>55</xdr:row>
      <xdr:rowOff>5029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21556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1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2108</xdr:rowOff>
    </xdr:from>
    <xdr:to>
      <xdr:col>36</xdr:col>
      <xdr:colOff>165100</xdr:colOff>
      <xdr:row>55</xdr:row>
      <xdr:rowOff>103708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120235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0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48718</xdr:rowOff>
    </xdr:from>
    <xdr:to>
      <xdr:col>55</xdr:col>
      <xdr:colOff>0</xdr:colOff>
      <xdr:row>76</xdr:row>
      <xdr:rowOff>84398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78918"/>
          <a:ext cx="838200" cy="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119220</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151434</xdr:rowOff>
    </xdr:from>
    <xdr:to>
      <xdr:col>50</xdr:col>
      <xdr:colOff>114300</xdr:colOff>
      <xdr:row>76</xdr:row>
      <xdr:rowOff>84398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010184"/>
          <a:ext cx="889000" cy="1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152900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149910</xdr:rowOff>
    </xdr:from>
    <xdr:to>
      <xdr:col>45</xdr:col>
      <xdr:colOff>177800</xdr:colOff>
      <xdr:row>75</xdr:row>
      <xdr:rowOff>151434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00866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26540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149910</xdr:rowOff>
    </xdr:from>
    <xdr:to>
      <xdr:col>41</xdr:col>
      <xdr:colOff>50800</xdr:colOff>
      <xdr:row>76</xdr:row>
      <xdr:rowOff>79084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008660"/>
          <a:ext cx="889000" cy="10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139964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97598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169368</xdr:rowOff>
    </xdr:from>
    <xdr:to>
      <xdr:col>55</xdr:col>
      <xdr:colOff>50800</xdr:colOff>
      <xdr:row>76</xdr:row>
      <xdr:rowOff>99518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20794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7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33598</xdr:rowOff>
    </xdr:from>
    <xdr:to>
      <xdr:col>50</xdr:col>
      <xdr:colOff>165100</xdr:colOff>
      <xdr:row>76</xdr:row>
      <xdr:rowOff>135198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0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151725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8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100635</xdr:rowOff>
    </xdr:from>
    <xdr:to>
      <xdr:col>46</xdr:col>
      <xdr:colOff>38100</xdr:colOff>
      <xdr:row>76</xdr:row>
      <xdr:rowOff>30786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959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47312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7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99111</xdr:rowOff>
    </xdr:from>
    <xdr:to>
      <xdr:col>41</xdr:col>
      <xdr:colOff>101600</xdr:colOff>
      <xdr:row>76</xdr:row>
      <xdr:rowOff>29260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57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45788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7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28284</xdr:rowOff>
    </xdr:from>
    <xdr:to>
      <xdr:col>36</xdr:col>
      <xdr:colOff>165100</xdr:colOff>
      <xdr:row>76</xdr:row>
      <xdr:rowOff>129884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146410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74613</xdr:rowOff>
    </xdr:from>
    <xdr:to>
      <xdr:col>55</xdr:col>
      <xdr:colOff>0</xdr:colOff>
      <xdr:row>96</xdr:row>
      <xdr:rowOff>163525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533813"/>
          <a:ext cx="838200" cy="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45471</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3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163525</xdr:rowOff>
    </xdr:from>
    <xdr:to>
      <xdr:col>50</xdr:col>
      <xdr:colOff>114300</xdr:colOff>
      <xdr:row>97</xdr:row>
      <xdr:rowOff>13715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622725"/>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68369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1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104293</xdr:rowOff>
    </xdr:from>
    <xdr:to>
      <xdr:col>45</xdr:col>
      <xdr:colOff>177800</xdr:colOff>
      <xdr:row>97</xdr:row>
      <xdr:rowOff>13715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563493"/>
          <a:ext cx="889000" cy="8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2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104293</xdr:rowOff>
    </xdr:from>
    <xdr:to>
      <xdr:col>41</xdr:col>
      <xdr:colOff>50800</xdr:colOff>
      <xdr:row>97</xdr:row>
      <xdr:rowOff>6477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63493"/>
          <a:ext cx="889000" cy="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168291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2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23813</xdr:rowOff>
    </xdr:from>
    <xdr:to>
      <xdr:col>55</xdr:col>
      <xdr:colOff>50800</xdr:colOff>
      <xdr:row>96</xdr:row>
      <xdr:rowOff>125413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2240</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4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112725</xdr:rowOff>
    </xdr:from>
    <xdr:to>
      <xdr:col>50</xdr:col>
      <xdr:colOff>165100</xdr:colOff>
      <xdr:row>97</xdr:row>
      <xdr:rowOff>42875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34002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6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134365</xdr:rowOff>
    </xdr:from>
    <xdr:to>
      <xdr:col>46</xdr:col>
      <xdr:colOff>38100</xdr:colOff>
      <xdr:row>97</xdr:row>
      <xdr:rowOff>64515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9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55642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68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53493</xdr:rowOff>
    </xdr:from>
    <xdr:to>
      <xdr:col>41</xdr:col>
      <xdr:colOff>101600</xdr:colOff>
      <xdr:row>96</xdr:row>
      <xdr:rowOff>155093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146220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6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127127</xdr:rowOff>
    </xdr:from>
    <xdr:to>
      <xdr:col>36</xdr:col>
      <xdr:colOff>165100</xdr:colOff>
      <xdr:row>97</xdr:row>
      <xdr:rowOff>57277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48404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6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1892</xdr:rowOff>
    </xdr:from>
    <xdr:to>
      <xdr:col>85</xdr:col>
      <xdr:colOff>127000</xdr:colOff>
      <xdr:row>39</xdr:row>
      <xdr:rowOff>29019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88442"/>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1892</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688442"/>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137875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35992</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2254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26700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7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12827</xdr:rowOff>
    </xdr:from>
    <xdr:to>
      <xdr:col>71</xdr:col>
      <xdr:colOff>177800</xdr:colOff>
      <xdr:row>39</xdr:row>
      <xdr:rowOff>35992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99377"/>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149669</xdr:rowOff>
    </xdr:from>
    <xdr:to>
      <xdr:col>85</xdr:col>
      <xdr:colOff>177800</xdr:colOff>
      <xdr:row>39</xdr:row>
      <xdr:rowOff>79819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64596</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79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122542</xdr:rowOff>
    </xdr:from>
    <xdr:to>
      <xdr:col>81</xdr:col>
      <xdr:colOff>101600</xdr:colOff>
      <xdr:row>39</xdr:row>
      <xdr:rowOff>52692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43819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73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156642</xdr:rowOff>
    </xdr:from>
    <xdr:to>
      <xdr:col>72</xdr:col>
      <xdr:colOff>38100</xdr:colOff>
      <xdr:row>39</xdr:row>
      <xdr:rowOff>86792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77919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7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133477</xdr:rowOff>
    </xdr:from>
    <xdr:to>
      <xdr:col>67</xdr:col>
      <xdr:colOff>101600</xdr:colOff>
      <xdr:row>39</xdr:row>
      <xdr:rowOff>63627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54754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4807</xdr:rowOff>
    </xdr:from>
    <xdr:to>
      <xdr:col>85</xdr:col>
      <xdr:colOff>127000</xdr:colOff>
      <xdr:row>77</xdr:row>
      <xdr:rowOff>29305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06457"/>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52855</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29305</xdr:rowOff>
    </xdr:from>
    <xdr:to>
      <xdr:col>81</xdr:col>
      <xdr:colOff>50800</xdr:colOff>
      <xdr:row>77</xdr:row>
      <xdr:rowOff>68035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30955"/>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134618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68035</xdr:rowOff>
    </xdr:from>
    <xdr:to>
      <xdr:col>76</xdr:col>
      <xdr:colOff>114300</xdr:colOff>
      <xdr:row>77</xdr:row>
      <xdr:rowOff>101391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69685"/>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117816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101391</xdr:rowOff>
    </xdr:from>
    <xdr:to>
      <xdr:col>71</xdr:col>
      <xdr:colOff>177800</xdr:colOff>
      <xdr:row>77</xdr:row>
      <xdr:rowOff>120935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303041"/>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138923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141952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125457</xdr:rowOff>
    </xdr:from>
    <xdr:to>
      <xdr:col>85</xdr:col>
      <xdr:colOff>177800</xdr:colOff>
      <xdr:row>77</xdr:row>
      <xdr:rowOff>55607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103884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149955</xdr:rowOff>
    </xdr:from>
    <xdr:to>
      <xdr:col>81</xdr:col>
      <xdr:colOff>101600</xdr:colOff>
      <xdr:row>77</xdr:row>
      <xdr:rowOff>80105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71232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17235</xdr:rowOff>
    </xdr:from>
    <xdr:to>
      <xdr:col>76</xdr:col>
      <xdr:colOff>165100</xdr:colOff>
      <xdr:row>77</xdr:row>
      <xdr:rowOff>118835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109962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50591</xdr:rowOff>
    </xdr:from>
    <xdr:to>
      <xdr:col>72</xdr:col>
      <xdr:colOff>38100</xdr:colOff>
      <xdr:row>77</xdr:row>
      <xdr:rowOff>152191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143318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70135</xdr:rowOff>
    </xdr:from>
    <xdr:to>
      <xdr:col>67</xdr:col>
      <xdr:colOff>101600</xdr:colOff>
      <xdr:row>78</xdr:row>
      <xdr:rowOff>285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162862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135905</xdr:rowOff>
    </xdr:from>
    <xdr:to>
      <xdr:col>85</xdr:col>
      <xdr:colOff>127000</xdr:colOff>
      <xdr:row>96</xdr:row>
      <xdr:rowOff>161599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95105"/>
          <a:ext cx="8382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89465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7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142604</xdr:rowOff>
    </xdr:from>
    <xdr:to>
      <xdr:col>81</xdr:col>
      <xdr:colOff>50800</xdr:colOff>
      <xdr:row>96</xdr:row>
      <xdr:rowOff>135905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430354"/>
          <a:ext cx="889000" cy="1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91467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142604</xdr:rowOff>
    </xdr:from>
    <xdr:to>
      <xdr:col>76</xdr:col>
      <xdr:colOff>114300</xdr:colOff>
      <xdr:row>96</xdr:row>
      <xdr:rowOff>124270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430354"/>
          <a:ext cx="889000" cy="15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40352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66799</xdr:rowOff>
    </xdr:from>
    <xdr:to>
      <xdr:col>71</xdr:col>
      <xdr:colOff>177800</xdr:colOff>
      <xdr:row>96</xdr:row>
      <xdr:rowOff>124270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525999"/>
          <a:ext cx="889000" cy="5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49427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3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110799</xdr:rowOff>
    </xdr:from>
    <xdr:to>
      <xdr:col>85</xdr:col>
      <xdr:colOff>177800</xdr:colOff>
      <xdr:row>97</xdr:row>
      <xdr:rowOff>40949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89226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4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85105</xdr:rowOff>
    </xdr:from>
    <xdr:to>
      <xdr:col>81</xdr:col>
      <xdr:colOff>101600</xdr:colOff>
      <xdr:row>97</xdr:row>
      <xdr:rowOff>15255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31782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3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91804</xdr:rowOff>
    </xdr:from>
    <xdr:to>
      <xdr:col>76</xdr:col>
      <xdr:colOff>165100</xdr:colOff>
      <xdr:row>96</xdr:row>
      <xdr:rowOff>21954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3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38481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15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73470</xdr:rowOff>
    </xdr:from>
    <xdr:to>
      <xdr:col>72</xdr:col>
      <xdr:colOff>38100</xdr:colOff>
      <xdr:row>97</xdr:row>
      <xdr:rowOff>3620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20147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0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15999</xdr:rowOff>
    </xdr:from>
    <xdr:to>
      <xdr:col>67</xdr:col>
      <xdr:colOff>101600</xdr:colOff>
      <xdr:row>96</xdr:row>
      <xdr:rowOff>117599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134126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79284</xdr:rowOff>
    </xdr:from>
    <xdr:to>
      <xdr:col>116</xdr:col>
      <xdr:colOff>63500</xdr:colOff>
      <xdr:row>38</xdr:row>
      <xdr:rowOff>21263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422934"/>
          <a:ext cx="838200" cy="11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79284</xdr:rowOff>
    </xdr:from>
    <xdr:to>
      <xdr:col>111</xdr:col>
      <xdr:colOff>177800</xdr:colOff>
      <xdr:row>38</xdr:row>
      <xdr:rowOff>95831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422934"/>
          <a:ext cx="889000" cy="18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143745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108676</xdr:rowOff>
    </xdr:from>
    <xdr:to>
      <xdr:col>107</xdr:col>
      <xdr:colOff>50800</xdr:colOff>
      <xdr:row>38</xdr:row>
      <xdr:rowOff>95831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452326"/>
          <a:ext cx="889000" cy="15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147011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108676</xdr:rowOff>
    </xdr:from>
    <xdr:to>
      <xdr:col>102</xdr:col>
      <xdr:colOff>114300</xdr:colOff>
      <xdr:row>38</xdr:row>
      <xdr:rowOff>95177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452326"/>
          <a:ext cx="889000" cy="1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141023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156154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141913</xdr:rowOff>
    </xdr:from>
    <xdr:to>
      <xdr:col>116</xdr:col>
      <xdr:colOff>114300</xdr:colOff>
      <xdr:row>38</xdr:row>
      <xdr:rowOff>72064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485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120340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46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28484</xdr:rowOff>
    </xdr:from>
    <xdr:to>
      <xdr:col>112</xdr:col>
      <xdr:colOff>38100</xdr:colOff>
      <xdr:row>37</xdr:row>
      <xdr:rowOff>130084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146611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14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45031</xdr:rowOff>
    </xdr:from>
    <xdr:to>
      <xdr:col>107</xdr:col>
      <xdr:colOff>101600</xdr:colOff>
      <xdr:row>38</xdr:row>
      <xdr:rowOff>146631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163158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33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57876</xdr:rowOff>
    </xdr:from>
    <xdr:to>
      <xdr:col>102</xdr:col>
      <xdr:colOff>165100</xdr:colOff>
      <xdr:row>37</xdr:row>
      <xdr:rowOff>159476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4553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17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44377</xdr:rowOff>
    </xdr:from>
    <xdr:to>
      <xdr:col>98</xdr:col>
      <xdr:colOff>38100</xdr:colOff>
      <xdr:row>38</xdr:row>
      <xdr:rowOff>145977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162505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3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11181</xdr:rowOff>
    </xdr:from>
    <xdr:to>
      <xdr:col>116</xdr:col>
      <xdr:colOff>63500</xdr:colOff>
      <xdr:row>56</xdr:row>
      <xdr:rowOff>12690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612381"/>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132249</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33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12690</xdr:rowOff>
    </xdr:from>
    <xdr:to>
      <xdr:col>111</xdr:col>
      <xdr:colOff>177800</xdr:colOff>
      <xdr:row>56</xdr:row>
      <xdr:rowOff>16713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613890"/>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95719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16713</xdr:rowOff>
    </xdr:from>
    <xdr:to>
      <xdr:col>107</xdr:col>
      <xdr:colOff>50800</xdr:colOff>
      <xdr:row>56</xdr:row>
      <xdr:rowOff>21925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617913"/>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85432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19731</xdr:rowOff>
    </xdr:from>
    <xdr:to>
      <xdr:col>102</xdr:col>
      <xdr:colOff>114300</xdr:colOff>
      <xdr:row>56</xdr:row>
      <xdr:rowOff>21925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62093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61520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62938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131831</xdr:rowOff>
    </xdr:from>
    <xdr:to>
      <xdr:col>116</xdr:col>
      <xdr:colOff>114300</xdr:colOff>
      <xdr:row>56</xdr:row>
      <xdr:rowOff>61981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5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154708</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41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133340</xdr:rowOff>
    </xdr:from>
    <xdr:to>
      <xdr:col>112</xdr:col>
      <xdr:colOff>38100</xdr:colOff>
      <xdr:row>56</xdr:row>
      <xdr:rowOff>63490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80017</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33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137363</xdr:rowOff>
    </xdr:from>
    <xdr:to>
      <xdr:col>107</xdr:col>
      <xdr:colOff>101600</xdr:colOff>
      <xdr:row>56</xdr:row>
      <xdr:rowOff>67513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5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84040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3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142575</xdr:rowOff>
    </xdr:from>
    <xdr:to>
      <xdr:col>102</xdr:col>
      <xdr:colOff>165100</xdr:colOff>
      <xdr:row>56</xdr:row>
      <xdr:rowOff>72725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5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89252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3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140381</xdr:rowOff>
    </xdr:from>
    <xdr:to>
      <xdr:col>98</xdr:col>
      <xdr:colOff>38100</xdr:colOff>
      <xdr:row>56</xdr:row>
      <xdr:rowOff>70531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87058</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3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124338</xdr:rowOff>
    </xdr:from>
    <xdr:to>
      <xdr:col>116</xdr:col>
      <xdr:colOff>62864</xdr:colOff>
      <xdr:row>77</xdr:row>
      <xdr:rowOff>149575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25838"/>
          <a:ext cx="1269"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153402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149575</xdr:rowOff>
    </xdr:from>
    <xdr:to>
      <xdr:col>116</xdr:col>
      <xdr:colOff>152400</xdr:colOff>
      <xdr:row>77</xdr:row>
      <xdr:rowOff>149575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5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71015</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124338</xdr:rowOff>
    </xdr:from>
    <xdr:to>
      <xdr:col>116</xdr:col>
      <xdr:colOff>152400</xdr:colOff>
      <xdr:row>70</xdr:row>
      <xdr:rowOff>124338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2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66914</xdr:rowOff>
    </xdr:from>
    <xdr:to>
      <xdr:col>116</xdr:col>
      <xdr:colOff>63500</xdr:colOff>
      <xdr:row>75</xdr:row>
      <xdr:rowOff>110668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25664"/>
          <a:ext cx="8382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43517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5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20640</xdr:rowOff>
    </xdr:from>
    <xdr:to>
      <xdr:col>116</xdr:col>
      <xdr:colOff>114300</xdr:colOff>
      <xdr:row>74</xdr:row>
      <xdr:rowOff>122240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7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66914</xdr:rowOff>
    </xdr:from>
    <xdr:to>
      <xdr:col>111</xdr:col>
      <xdr:colOff>177800</xdr:colOff>
      <xdr:row>75</xdr:row>
      <xdr:rowOff>153462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25664"/>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92558</xdr:rowOff>
    </xdr:from>
    <xdr:to>
      <xdr:col>112</xdr:col>
      <xdr:colOff>38100</xdr:colOff>
      <xdr:row>73</xdr:row>
      <xdr:rowOff>22708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43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39235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2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49998</xdr:rowOff>
    </xdr:from>
    <xdr:to>
      <xdr:col>107</xdr:col>
      <xdr:colOff>50800</xdr:colOff>
      <xdr:row>75</xdr:row>
      <xdr:rowOff>153462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08748"/>
          <a:ext cx="889000" cy="10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135168</xdr:rowOff>
    </xdr:from>
    <xdr:to>
      <xdr:col>107</xdr:col>
      <xdr:colOff>101600</xdr:colOff>
      <xdr:row>73</xdr:row>
      <xdr:rowOff>65318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47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81845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2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49998</xdr:rowOff>
    </xdr:from>
    <xdr:to>
      <xdr:col>102</xdr:col>
      <xdr:colOff>114300</xdr:colOff>
      <xdr:row>75</xdr:row>
      <xdr:rowOff>65908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08748"/>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84740</xdr:rowOff>
    </xdr:from>
    <xdr:to>
      <xdr:col>102</xdr:col>
      <xdr:colOff>165100</xdr:colOff>
      <xdr:row>73</xdr:row>
      <xdr:rowOff>14890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4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31417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2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159492</xdr:rowOff>
    </xdr:from>
    <xdr:to>
      <xdr:col>98</xdr:col>
      <xdr:colOff>38100</xdr:colOff>
      <xdr:row>72</xdr:row>
      <xdr:rowOff>89642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33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106169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1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59868</xdr:rowOff>
    </xdr:from>
    <xdr:to>
      <xdr:col>116</xdr:col>
      <xdr:colOff>114300</xdr:colOff>
      <xdr:row>75</xdr:row>
      <xdr:rowOff>161468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38295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16114</xdr:rowOff>
    </xdr:from>
    <xdr:to>
      <xdr:col>112</xdr:col>
      <xdr:colOff>38100</xdr:colOff>
      <xdr:row>75</xdr:row>
      <xdr:rowOff>117714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108841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6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102662</xdr:rowOff>
    </xdr:from>
    <xdr:to>
      <xdr:col>107</xdr:col>
      <xdr:colOff>101600</xdr:colOff>
      <xdr:row>76</xdr:row>
      <xdr:rowOff>32812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170648</xdr:rowOff>
    </xdr:from>
    <xdr:to>
      <xdr:col>102</xdr:col>
      <xdr:colOff>165100</xdr:colOff>
      <xdr:row>75</xdr:row>
      <xdr:rowOff>100798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91925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5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15108</xdr:rowOff>
    </xdr:from>
    <xdr:to>
      <xdr:col>98</xdr:col>
      <xdr:colOff>38100</xdr:colOff>
      <xdr:row>75</xdr:row>
      <xdr:rowOff>116708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107835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住民一人当たりの歳出決算額は前年度比</a:t>
          </a:r>
          <a:r>
            <a:rPr kumimoji="1" lang="en-US" altLang="ja-JP" sz="1300">
              <a:latin typeface="ＭＳ Ｐゴシック" panose="020B0600070205080204" pitchFamily="50" charset="-128"/>
              <a:ea typeface="ＭＳ Ｐゴシック" panose="020B0600070205080204" pitchFamily="50" charset="-128"/>
            </a:rPr>
            <a:t>148,167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602,570</a:t>
          </a:r>
          <a:r>
            <a:rPr kumimoji="1" lang="ja-JP" altLang="en-US" sz="1300">
              <a:latin typeface="ＭＳ Ｐゴシック" panose="020B0600070205080204" pitchFamily="50" charset="-128"/>
              <a:ea typeface="ＭＳ Ｐゴシック" panose="020B0600070205080204" pitchFamily="50" charset="-128"/>
            </a:rPr>
            <a:t>円で、新型コロナウイルス感染症対策関連事業により、大きく増加した。主な要因としては、特別定額給付金給付事業及び中小企業等緊急支援事業により補助費等が、前年度比</a:t>
          </a:r>
          <a:r>
            <a:rPr kumimoji="1" lang="en-US" altLang="ja-JP" sz="1300">
              <a:latin typeface="ＭＳ Ｐゴシック" panose="020B0600070205080204" pitchFamily="50" charset="-128"/>
              <a:ea typeface="ＭＳ Ｐゴシック" panose="020B0600070205080204" pitchFamily="50" charset="-128"/>
            </a:rPr>
            <a:t>114,786</a:t>
          </a:r>
          <a:r>
            <a:rPr kumimoji="1" lang="ja-JP" altLang="en-US" sz="1300">
              <a:latin typeface="ＭＳ Ｐゴシック" panose="020B0600070205080204" pitchFamily="50" charset="-128"/>
              <a:ea typeface="ＭＳ Ｐゴシック" panose="020B0600070205080204" pitchFamily="50" charset="-128"/>
            </a:rPr>
            <a:t>円の増額となったことが挙げられる。また、人件費と物件費が類似団体と比較して一人当たりのコストが高い状況である。人件費は、成田空港の更なる機能強化、卸売市場の輸出拠点化、待機児童解消や保育の質の向上等、複雑かつ多様化する業務に対応するため、相当数の職員を確保していることなどが主な要因として挙げられ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導入され、物件費の賃金が廃止され、人件費の報酬に移行されたことなどにより、過去の比率より上昇している。物件費は、会計年度任用職員制度の減額要因がある一方で、国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スクール構想による児童・生徒用タブレット端末の購入費用や、ごみ収集委託料の増などにより、前年度比</a:t>
          </a:r>
          <a:r>
            <a:rPr kumimoji="1" lang="en-US" altLang="ja-JP" sz="1300">
              <a:latin typeface="ＭＳ Ｐゴシック" panose="020B0600070205080204" pitchFamily="50" charset="-128"/>
              <a:ea typeface="ＭＳ Ｐゴシック" panose="020B0600070205080204" pitchFamily="50" charset="-128"/>
            </a:rPr>
            <a:t>1,557</a:t>
          </a:r>
          <a:r>
            <a:rPr kumimoji="1" lang="ja-JP" altLang="en-US" sz="1300">
              <a:latin typeface="ＭＳ Ｐゴシック" panose="020B0600070205080204" pitchFamily="50" charset="-128"/>
              <a:ea typeface="ＭＳ Ｐゴシック" panose="020B0600070205080204" pitchFamily="50" charset="-128"/>
            </a:rPr>
            <a:t>円の増額となり、類似団体の平均を大きく上回っている。今後も必要な業務量に応じて職員数の見直しを行い、職員定数及び職員給与の適正化に努めるとともに、経常的経費の節減を図る。公債費は、類似団体の平均を下回ってはいるが、大栄地区小中一体型校舎建設事業などの大規模事業において進捗に応じた借入を行っているほか、据置期間終了に伴い元金償還が順次開始されることから、公債費の増加が想定されるため、市債の借入額と償還額とのバランスを考慮した予算編成などにより財政の健全性を維持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131,833
125,704
213.84
83,945,348
79,438,591
3,397,810
39,256,946
49,499,088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68377</xdr:rowOff>
    </xdr:from>
    <xdr:to>
      <xdr:col>24</xdr:col>
      <xdr:colOff>63500</xdr:colOff>
      <xdr:row>32</xdr:row>
      <xdr:rowOff>45517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211877"/>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45517</xdr:rowOff>
    </xdr:from>
    <xdr:to>
      <xdr:col>19</xdr:col>
      <xdr:colOff>177800</xdr:colOff>
      <xdr:row>32</xdr:row>
      <xdr:rowOff>83007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31917"/>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8941</xdr:rowOff>
    </xdr:from>
    <xdr:to>
      <xdr:col>15</xdr:col>
      <xdr:colOff>50800</xdr:colOff>
      <xdr:row>32</xdr:row>
      <xdr:rowOff>83007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95341"/>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133164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90780</xdr:rowOff>
    </xdr:from>
    <xdr:to>
      <xdr:col>10</xdr:col>
      <xdr:colOff>114300</xdr:colOff>
      <xdr:row>32</xdr:row>
      <xdr:rowOff>8941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05730"/>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116705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17577</xdr:rowOff>
    </xdr:from>
    <xdr:to>
      <xdr:col>24</xdr:col>
      <xdr:colOff>114300</xdr:colOff>
      <xdr:row>30</xdr:row>
      <xdr:rowOff>119177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6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142054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1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166167</xdr:rowOff>
    </xdr:from>
    <xdr:to>
      <xdr:col>20</xdr:col>
      <xdr:colOff>38100</xdr:colOff>
      <xdr:row>32</xdr:row>
      <xdr:rowOff>96317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112844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32207</xdr:rowOff>
    </xdr:from>
    <xdr:to>
      <xdr:col>15</xdr:col>
      <xdr:colOff>101600</xdr:colOff>
      <xdr:row>32</xdr:row>
      <xdr:rowOff>133807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150334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9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129591</xdr:rowOff>
    </xdr:from>
    <xdr:to>
      <xdr:col>10</xdr:col>
      <xdr:colOff>165100</xdr:colOff>
      <xdr:row>32</xdr:row>
      <xdr:rowOff>59741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76268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1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39980</xdr:rowOff>
    </xdr:from>
    <xdr:to>
      <xdr:col>6</xdr:col>
      <xdr:colOff>38100</xdr:colOff>
      <xdr:row>31</xdr:row>
      <xdr:rowOff>141580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3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158107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3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54577</xdr:rowOff>
    </xdr:from>
    <xdr:to>
      <xdr:col>24</xdr:col>
      <xdr:colOff>63500</xdr:colOff>
      <xdr:row>58</xdr:row>
      <xdr:rowOff>125900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12877"/>
          <a:ext cx="838200" cy="7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169369</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084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51857</xdr:rowOff>
    </xdr:from>
    <xdr:to>
      <xdr:col>19</xdr:col>
      <xdr:colOff>177800</xdr:colOff>
      <xdr:row>58</xdr:row>
      <xdr:rowOff>125900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95957"/>
          <a:ext cx="889000" cy="7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11526</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51857</xdr:rowOff>
    </xdr:from>
    <xdr:to>
      <xdr:col>15</xdr:col>
      <xdr:colOff>50800</xdr:colOff>
      <xdr:row>58</xdr:row>
      <xdr:rowOff>138641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95957"/>
          <a:ext cx="889000" cy="8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29959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106766</xdr:rowOff>
    </xdr:from>
    <xdr:to>
      <xdr:col>10</xdr:col>
      <xdr:colOff>114300</xdr:colOff>
      <xdr:row>58</xdr:row>
      <xdr:rowOff>138641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50866"/>
          <a:ext cx="889000" cy="3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28175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27795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1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3777</xdr:rowOff>
    </xdr:from>
    <xdr:to>
      <xdr:col>24</xdr:col>
      <xdr:colOff>114300</xdr:colOff>
      <xdr:row>54</xdr:row>
      <xdr:rowOff>105377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153654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4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75100</xdr:rowOff>
    </xdr:from>
    <xdr:to>
      <xdr:col>20</xdr:col>
      <xdr:colOff>38100</xdr:colOff>
      <xdr:row>59</xdr:row>
      <xdr:rowOff>5250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21777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7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1057</xdr:rowOff>
    </xdr:from>
    <xdr:to>
      <xdr:col>15</xdr:col>
      <xdr:colOff>101600</xdr:colOff>
      <xdr:row>58</xdr:row>
      <xdr:rowOff>102657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119184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87841</xdr:rowOff>
    </xdr:from>
    <xdr:to>
      <xdr:col>10</xdr:col>
      <xdr:colOff>165100</xdr:colOff>
      <xdr:row>59</xdr:row>
      <xdr:rowOff>17991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34518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0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55966</xdr:rowOff>
    </xdr:from>
    <xdr:to>
      <xdr:col>6</xdr:col>
      <xdr:colOff>38100</xdr:colOff>
      <xdr:row>58</xdr:row>
      <xdr:rowOff>157566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122822</xdr:rowOff>
    </xdr:from>
    <xdr:to>
      <xdr:col>24</xdr:col>
      <xdr:colOff>62865</xdr:colOff>
      <xdr:row>78</xdr:row>
      <xdr:rowOff>57014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24322"/>
          <a:ext cx="1270" cy="1305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60841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57014</xdr:rowOff>
    </xdr:from>
    <xdr:to>
      <xdr:col>24</xdr:col>
      <xdr:colOff>152400</xdr:colOff>
      <xdr:row>78</xdr:row>
      <xdr:rowOff>57014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3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69499</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9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122822</xdr:rowOff>
    </xdr:from>
    <xdr:to>
      <xdr:col>24</xdr:col>
      <xdr:colOff>152400</xdr:colOff>
      <xdr:row>70</xdr:row>
      <xdr:rowOff>122822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2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148997</xdr:rowOff>
    </xdr:from>
    <xdr:to>
      <xdr:col>24</xdr:col>
      <xdr:colOff>63500</xdr:colOff>
      <xdr:row>78</xdr:row>
      <xdr:rowOff>110316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350647"/>
          <a:ext cx="838200" cy="1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133999</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111122</xdr:rowOff>
    </xdr:from>
    <xdr:to>
      <xdr:col>24</xdr:col>
      <xdr:colOff>114300</xdr:colOff>
      <xdr:row>76</xdr:row>
      <xdr:rowOff>41272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110316</xdr:rowOff>
    </xdr:from>
    <xdr:to>
      <xdr:col>19</xdr:col>
      <xdr:colOff>177800</xdr:colOff>
      <xdr:row>78</xdr:row>
      <xdr:rowOff>160959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483416"/>
          <a:ext cx="889000" cy="5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38751</xdr:rowOff>
    </xdr:from>
    <xdr:to>
      <xdr:col>20</xdr:col>
      <xdr:colOff>38100</xdr:colOff>
      <xdr:row>76</xdr:row>
      <xdr:rowOff>140351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6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156878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4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140976</xdr:rowOff>
    </xdr:from>
    <xdr:to>
      <xdr:col>15</xdr:col>
      <xdr:colOff>50800</xdr:colOff>
      <xdr:row>78</xdr:row>
      <xdr:rowOff>160959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514076"/>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101282</xdr:rowOff>
    </xdr:from>
    <xdr:to>
      <xdr:col>15</xdr:col>
      <xdr:colOff>101600</xdr:colOff>
      <xdr:row>77</xdr:row>
      <xdr:rowOff>31432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3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47959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0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134710</xdr:rowOff>
    </xdr:from>
    <xdr:to>
      <xdr:col>10</xdr:col>
      <xdr:colOff>114300</xdr:colOff>
      <xdr:row>78</xdr:row>
      <xdr:rowOff>140976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507810"/>
          <a:ext cx="889000" cy="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112313</xdr:rowOff>
    </xdr:from>
    <xdr:to>
      <xdr:col>10</xdr:col>
      <xdr:colOff>165100</xdr:colOff>
      <xdr:row>77</xdr:row>
      <xdr:rowOff>42463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58990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1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146411</xdr:rowOff>
    </xdr:from>
    <xdr:to>
      <xdr:col>6</xdr:col>
      <xdr:colOff>38100</xdr:colOff>
      <xdr:row>77</xdr:row>
      <xdr:rowOff>76561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7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93089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5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98197</xdr:rowOff>
    </xdr:from>
    <xdr:to>
      <xdr:col>24</xdr:col>
      <xdr:colOff>114300</xdr:colOff>
      <xdr:row>78</xdr:row>
      <xdr:rowOff>28347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13124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1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59516</xdr:rowOff>
    </xdr:from>
    <xdr:to>
      <xdr:col>20</xdr:col>
      <xdr:colOff>38100</xdr:colOff>
      <xdr:row>78</xdr:row>
      <xdr:rowOff>161116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4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152243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52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110159</xdr:rowOff>
    </xdr:from>
    <xdr:to>
      <xdr:col>15</xdr:col>
      <xdr:colOff>101600</xdr:colOff>
      <xdr:row>79</xdr:row>
      <xdr:rowOff>40309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4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31436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5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90176</xdr:rowOff>
    </xdr:from>
    <xdr:to>
      <xdr:col>10</xdr:col>
      <xdr:colOff>165100</xdr:colOff>
      <xdr:row>79</xdr:row>
      <xdr:rowOff>20326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11453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5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83910</xdr:rowOff>
    </xdr:from>
    <xdr:to>
      <xdr:col>6</xdr:col>
      <xdr:colOff>38100</xdr:colOff>
      <xdr:row>79</xdr:row>
      <xdr:rowOff>14060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5187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4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75088</xdr:rowOff>
    </xdr:from>
    <xdr:to>
      <xdr:col>24</xdr:col>
      <xdr:colOff>63500</xdr:colOff>
      <xdr:row>96</xdr:row>
      <xdr:rowOff>169157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34288"/>
          <a:ext cx="8382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12919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43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169157</xdr:rowOff>
    </xdr:from>
    <xdr:to>
      <xdr:col>19</xdr:col>
      <xdr:colOff>177800</xdr:colOff>
      <xdr:row>97</xdr:row>
      <xdr:rowOff>6263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28357"/>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171128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8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78778</xdr:rowOff>
    </xdr:from>
    <xdr:to>
      <xdr:col>15</xdr:col>
      <xdr:colOff>50800</xdr:colOff>
      <xdr:row>97</xdr:row>
      <xdr:rowOff>6263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537978"/>
          <a:ext cx="889000" cy="9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39437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78778</xdr:rowOff>
    </xdr:from>
    <xdr:to>
      <xdr:col>10</xdr:col>
      <xdr:colOff>114300</xdr:colOff>
      <xdr:row>96</xdr:row>
      <xdr:rowOff>131144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537978"/>
          <a:ext cx="8890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24288</xdr:rowOff>
    </xdr:from>
    <xdr:to>
      <xdr:col>24</xdr:col>
      <xdr:colOff>114300</xdr:colOff>
      <xdr:row>96</xdr:row>
      <xdr:rowOff>125888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47165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3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118357</xdr:rowOff>
    </xdr:from>
    <xdr:to>
      <xdr:col>20</xdr:col>
      <xdr:colOff>38100</xdr:colOff>
      <xdr:row>97</xdr:row>
      <xdr:rowOff>48507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65034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126913</xdr:rowOff>
    </xdr:from>
    <xdr:to>
      <xdr:col>15</xdr:col>
      <xdr:colOff>101600</xdr:colOff>
      <xdr:row>97</xdr:row>
      <xdr:rowOff>57063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8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73590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6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27978</xdr:rowOff>
    </xdr:from>
    <xdr:to>
      <xdr:col>10</xdr:col>
      <xdr:colOff>165100</xdr:colOff>
      <xdr:row>96</xdr:row>
      <xdr:rowOff>129578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146105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80344</xdr:rowOff>
    </xdr:from>
    <xdr:to>
      <xdr:col>6</xdr:col>
      <xdr:colOff>38100</xdr:colOff>
      <xdr:row>97</xdr:row>
      <xdr:rowOff>10494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27021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1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0</xdr:rowOff>
    </xdr:from>
    <xdr:to>
      <xdr:col>55</xdr:col>
      <xdr:colOff>0</xdr:colOff>
      <xdr:row>39</xdr:row>
      <xdr:rowOff>1651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686550"/>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170815</xdr:rowOff>
    </xdr:from>
    <xdr:to>
      <xdr:col>50</xdr:col>
      <xdr:colOff>114300</xdr:colOff>
      <xdr:row>39</xdr:row>
      <xdr:rowOff>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8591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168021</xdr:rowOff>
    </xdr:from>
    <xdr:to>
      <xdr:col>45</xdr:col>
      <xdr:colOff>177800</xdr:colOff>
      <xdr:row>38</xdr:row>
      <xdr:rowOff>170815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68312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161290</xdr:rowOff>
    </xdr:from>
    <xdr:to>
      <xdr:col>41</xdr:col>
      <xdr:colOff>50800</xdr:colOff>
      <xdr:row>38</xdr:row>
      <xdr:rowOff>168021</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7639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122301</xdr:rowOff>
    </xdr:from>
    <xdr:to>
      <xdr:col>55</xdr:col>
      <xdr:colOff>50800</xdr:colOff>
      <xdr:row>39</xdr:row>
      <xdr:rowOff>52451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37228</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120650</xdr:rowOff>
    </xdr:from>
    <xdr:to>
      <xdr:col>50</xdr:col>
      <xdr:colOff>165100</xdr:colOff>
      <xdr:row>39</xdr:row>
      <xdr:rowOff>50800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41927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2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120015</xdr:rowOff>
    </xdr:from>
    <xdr:to>
      <xdr:col>46</xdr:col>
      <xdr:colOff>38100</xdr:colOff>
      <xdr:row>39</xdr:row>
      <xdr:rowOff>50165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41292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2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117221</xdr:rowOff>
    </xdr:from>
    <xdr:to>
      <xdr:col>41</xdr:col>
      <xdr:colOff>101600</xdr:colOff>
      <xdr:row>39</xdr:row>
      <xdr:rowOff>47371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38498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725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110490</xdr:rowOff>
    </xdr:from>
    <xdr:to>
      <xdr:col>36</xdr:col>
      <xdr:colOff>165100</xdr:colOff>
      <xdr:row>39</xdr:row>
      <xdr:rowOff>40640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31767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139961</xdr:rowOff>
    </xdr:from>
    <xdr:to>
      <xdr:col>55</xdr:col>
      <xdr:colOff>0</xdr:colOff>
      <xdr:row>57</xdr:row>
      <xdr:rowOff>84706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741161"/>
          <a:ext cx="838200" cy="1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42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84706</xdr:rowOff>
    </xdr:from>
    <xdr:to>
      <xdr:col>50</xdr:col>
      <xdr:colOff>114300</xdr:colOff>
      <xdr:row>57</xdr:row>
      <xdr:rowOff>147669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857356"/>
          <a:ext cx="889000" cy="6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62911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3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26412</xdr:rowOff>
    </xdr:from>
    <xdr:to>
      <xdr:col>45</xdr:col>
      <xdr:colOff>177800</xdr:colOff>
      <xdr:row>57</xdr:row>
      <xdr:rowOff>147669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799062"/>
          <a:ext cx="889000" cy="12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53995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3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26412</xdr:rowOff>
    </xdr:from>
    <xdr:to>
      <xdr:col>41</xdr:col>
      <xdr:colOff>50800</xdr:colOff>
      <xdr:row>57</xdr:row>
      <xdr:rowOff>150346</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799062"/>
          <a:ext cx="889000" cy="1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33944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110068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89161</xdr:rowOff>
    </xdr:from>
    <xdr:to>
      <xdr:col>55</xdr:col>
      <xdr:colOff>50800</xdr:colOff>
      <xdr:row>57</xdr:row>
      <xdr:rowOff>19311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6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67588</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33906</xdr:rowOff>
    </xdr:from>
    <xdr:to>
      <xdr:col>50</xdr:col>
      <xdr:colOff>165100</xdr:colOff>
      <xdr:row>57</xdr:row>
      <xdr:rowOff>135506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126633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89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96869</xdr:rowOff>
    </xdr:from>
    <xdr:to>
      <xdr:col>46</xdr:col>
      <xdr:colOff>38100</xdr:colOff>
      <xdr:row>58</xdr:row>
      <xdr:rowOff>27019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8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18146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99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147062</xdr:rowOff>
    </xdr:from>
    <xdr:to>
      <xdr:col>41</xdr:col>
      <xdr:colOff>101600</xdr:colOff>
      <xdr:row>57</xdr:row>
      <xdr:rowOff>77212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68339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4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99546</xdr:rowOff>
    </xdr:from>
    <xdr:to>
      <xdr:col>36</xdr:col>
      <xdr:colOff>165100</xdr:colOff>
      <xdr:row>58</xdr:row>
      <xdr:rowOff>29696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8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20823</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37428" y="996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109068</xdr:rowOff>
    </xdr:from>
    <xdr:to>
      <xdr:col>55</xdr:col>
      <xdr:colOff>0</xdr:colOff>
      <xdr:row>77</xdr:row>
      <xdr:rowOff>127127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139268"/>
          <a:ext cx="8382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144773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1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127127</xdr:rowOff>
    </xdr:from>
    <xdr:to>
      <xdr:col>50</xdr:col>
      <xdr:colOff>114300</xdr:colOff>
      <xdr:row>78</xdr:row>
      <xdr:rowOff>9447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328777"/>
          <a:ext cx="889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9447</xdr:rowOff>
    </xdr:from>
    <xdr:to>
      <xdr:col>45</xdr:col>
      <xdr:colOff>177800</xdr:colOff>
      <xdr:row>78</xdr:row>
      <xdr:rowOff>9823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382547"/>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103250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9823</xdr:rowOff>
    </xdr:from>
    <xdr:to>
      <xdr:col>41</xdr:col>
      <xdr:colOff>50800</xdr:colOff>
      <xdr:row>78</xdr:row>
      <xdr:rowOff>10785</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382923"/>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99902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100246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58268</xdr:rowOff>
    </xdr:from>
    <xdr:to>
      <xdr:col>55</xdr:col>
      <xdr:colOff>50800</xdr:colOff>
      <xdr:row>76</xdr:row>
      <xdr:rowOff>159868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81145</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9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76327</xdr:rowOff>
    </xdr:from>
    <xdr:to>
      <xdr:col>50</xdr:col>
      <xdr:colOff>165100</xdr:colOff>
      <xdr:row>78</xdr:row>
      <xdr:rowOff>6477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2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23004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0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130097</xdr:rowOff>
    </xdr:from>
    <xdr:to>
      <xdr:col>46</xdr:col>
      <xdr:colOff>38100</xdr:colOff>
      <xdr:row>78</xdr:row>
      <xdr:rowOff>60247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3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76774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10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130473</xdr:rowOff>
    </xdr:from>
    <xdr:to>
      <xdr:col>41</xdr:col>
      <xdr:colOff>101600</xdr:colOff>
      <xdr:row>78</xdr:row>
      <xdr:rowOff>60623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3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77150</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1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131435</xdr:rowOff>
    </xdr:from>
    <xdr:to>
      <xdr:col>36</xdr:col>
      <xdr:colOff>165100</xdr:colOff>
      <xdr:row>78</xdr:row>
      <xdr:rowOff>61585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3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78112</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10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56947</xdr:rowOff>
    </xdr:from>
    <xdr:to>
      <xdr:col>55</xdr:col>
      <xdr:colOff>0</xdr:colOff>
      <xdr:row>96</xdr:row>
      <xdr:rowOff>116429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516147"/>
          <a:ext cx="8382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4472</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12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51277</xdr:rowOff>
    </xdr:from>
    <xdr:to>
      <xdr:col>50</xdr:col>
      <xdr:colOff>114300</xdr:colOff>
      <xdr:row>96</xdr:row>
      <xdr:rowOff>56947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339027"/>
          <a:ext cx="889000" cy="17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144254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0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51277</xdr:rowOff>
    </xdr:from>
    <xdr:to>
      <xdr:col>45</xdr:col>
      <xdr:colOff>177800</xdr:colOff>
      <xdr:row>95</xdr:row>
      <xdr:rowOff>129276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339027"/>
          <a:ext cx="889000" cy="7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96476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121869</xdr:rowOff>
    </xdr:from>
    <xdr:to>
      <xdr:col>41</xdr:col>
      <xdr:colOff>50800</xdr:colOff>
      <xdr:row>95</xdr:row>
      <xdr:rowOff>129276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40961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69798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65629</xdr:rowOff>
    </xdr:from>
    <xdr:to>
      <xdr:col>55</xdr:col>
      <xdr:colOff>50800</xdr:colOff>
      <xdr:row>96</xdr:row>
      <xdr:rowOff>167229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44056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0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6147</xdr:rowOff>
    </xdr:from>
    <xdr:to>
      <xdr:col>50</xdr:col>
      <xdr:colOff>165100</xdr:colOff>
      <xdr:row>96</xdr:row>
      <xdr:rowOff>107747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4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98874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5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477</xdr:rowOff>
    </xdr:from>
    <xdr:to>
      <xdr:col>46</xdr:col>
      <xdr:colOff>38100</xdr:colOff>
      <xdr:row>95</xdr:row>
      <xdr:rowOff>102077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2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93204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78476</xdr:rowOff>
    </xdr:from>
    <xdr:to>
      <xdr:col>41</xdr:col>
      <xdr:colOff>101600</xdr:colOff>
      <xdr:row>96</xdr:row>
      <xdr:rowOff>8626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3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171203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4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71069</xdr:rowOff>
    </xdr:from>
    <xdr:to>
      <xdr:col>36</xdr:col>
      <xdr:colOff>165100</xdr:colOff>
      <xdr:row>96</xdr:row>
      <xdr:rowOff>1219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163796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4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115795</xdr:rowOff>
    </xdr:from>
    <xdr:to>
      <xdr:col>85</xdr:col>
      <xdr:colOff>127000</xdr:colOff>
      <xdr:row>33</xdr:row>
      <xdr:rowOff>118734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5773645"/>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30560</xdr:rowOff>
    </xdr:from>
    <xdr:to>
      <xdr:col>81</xdr:col>
      <xdr:colOff>50800</xdr:colOff>
      <xdr:row>33</xdr:row>
      <xdr:rowOff>115795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5688410"/>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21612</xdr:rowOff>
    </xdr:from>
    <xdr:to>
      <xdr:col>76</xdr:col>
      <xdr:colOff>114300</xdr:colOff>
      <xdr:row>33</xdr:row>
      <xdr:rowOff>30560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5508012"/>
          <a:ext cx="889000" cy="18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91755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21612</xdr:rowOff>
    </xdr:from>
    <xdr:to>
      <xdr:col>71</xdr:col>
      <xdr:colOff>177800</xdr:colOff>
      <xdr:row>33</xdr:row>
      <xdr:rowOff>163278</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5508012"/>
          <a:ext cx="889000" cy="31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146357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134209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67934</xdr:rowOff>
    </xdr:from>
    <xdr:to>
      <xdr:col>85</xdr:col>
      <xdr:colOff>177800</xdr:colOff>
      <xdr:row>33</xdr:row>
      <xdr:rowOff>169534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72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90811</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57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64995</xdr:rowOff>
    </xdr:from>
    <xdr:to>
      <xdr:col>81</xdr:col>
      <xdr:colOff>101600</xdr:colOff>
      <xdr:row>33</xdr:row>
      <xdr:rowOff>166595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7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11672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49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151210</xdr:rowOff>
    </xdr:from>
    <xdr:to>
      <xdr:col>76</xdr:col>
      <xdr:colOff>165100</xdr:colOff>
      <xdr:row>33</xdr:row>
      <xdr:rowOff>81360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6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97887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4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142262</xdr:rowOff>
    </xdr:from>
    <xdr:to>
      <xdr:col>72</xdr:col>
      <xdr:colOff>38100</xdr:colOff>
      <xdr:row>32</xdr:row>
      <xdr:rowOff>72412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54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88939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23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112478</xdr:rowOff>
    </xdr:from>
    <xdr:to>
      <xdr:col>67</xdr:col>
      <xdr:colOff>101600</xdr:colOff>
      <xdr:row>34</xdr:row>
      <xdr:rowOff>42628</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57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59155</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54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101034</xdr:rowOff>
    </xdr:from>
    <xdr:to>
      <xdr:col>85</xdr:col>
      <xdr:colOff>126364</xdr:colOff>
      <xdr:row>59</xdr:row>
      <xdr:rowOff>87122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73534"/>
          <a:ext cx="1269" cy="152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90949</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87122</xdr:rowOff>
    </xdr:from>
    <xdr:to>
      <xdr:col>86</xdr:col>
      <xdr:colOff>25400</xdr:colOff>
      <xdr:row>59</xdr:row>
      <xdr:rowOff>87122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0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47711</xdr:rowOff>
    </xdr:from>
    <xdr:ext cx="534377"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101034</xdr:rowOff>
    </xdr:from>
    <xdr:to>
      <xdr:col>86</xdr:col>
      <xdr:colOff>25400</xdr:colOff>
      <xdr:row>50</xdr:row>
      <xdr:rowOff>101034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7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101034</xdr:rowOff>
    </xdr:from>
    <xdr:to>
      <xdr:col>85</xdr:col>
      <xdr:colOff>127000</xdr:colOff>
      <xdr:row>53</xdr:row>
      <xdr:rowOff>98748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8673534"/>
          <a:ext cx="8382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114223</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54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135796</xdr:rowOff>
    </xdr:from>
    <xdr:to>
      <xdr:col>85</xdr:col>
      <xdr:colOff>177800</xdr:colOff>
      <xdr:row>56</xdr:row>
      <xdr:rowOff>65946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56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98748</xdr:rowOff>
    </xdr:from>
    <xdr:to>
      <xdr:col>81</xdr:col>
      <xdr:colOff>50800</xdr:colOff>
      <xdr:row>54</xdr:row>
      <xdr:rowOff>140026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185598"/>
          <a:ext cx="889000" cy="2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72179</xdr:rowOff>
    </xdr:from>
    <xdr:to>
      <xdr:col>81</xdr:col>
      <xdr:colOff>101600</xdr:colOff>
      <xdr:row>57</xdr:row>
      <xdr:rowOff>2329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67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164906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110896</xdr:rowOff>
    </xdr:from>
    <xdr:to>
      <xdr:col>76</xdr:col>
      <xdr:colOff>114300</xdr:colOff>
      <xdr:row>54</xdr:row>
      <xdr:rowOff>140026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9026296"/>
          <a:ext cx="889000" cy="37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52585</xdr:rowOff>
    </xdr:from>
    <xdr:to>
      <xdr:col>76</xdr:col>
      <xdr:colOff>165100</xdr:colOff>
      <xdr:row>57</xdr:row>
      <xdr:rowOff>154185</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8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145312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117134</xdr:rowOff>
    </xdr:from>
    <xdr:to>
      <xdr:col>71</xdr:col>
      <xdr:colOff>177800</xdr:colOff>
      <xdr:row>52</xdr:row>
      <xdr:rowOff>110896</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814300" y="8861084"/>
          <a:ext cx="889000" cy="1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48242</xdr:rowOff>
    </xdr:from>
    <xdr:to>
      <xdr:col>72</xdr:col>
      <xdr:colOff>38100</xdr:colOff>
      <xdr:row>57</xdr:row>
      <xdr:rowOff>149842</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82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140969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165644</xdr:rowOff>
    </xdr:from>
    <xdr:to>
      <xdr:col>67</xdr:col>
      <xdr:colOff>101600</xdr:colOff>
      <xdr:row>57</xdr:row>
      <xdr:rowOff>95794</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7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86921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50234</xdr:rowOff>
    </xdr:from>
    <xdr:to>
      <xdr:col>85</xdr:col>
      <xdr:colOff>177800</xdr:colOff>
      <xdr:row>50</xdr:row>
      <xdr:rowOff>151834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6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3261</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5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47948</xdr:rowOff>
    </xdr:from>
    <xdr:to>
      <xdr:col>81</xdr:col>
      <xdr:colOff>101600</xdr:colOff>
      <xdr:row>53</xdr:row>
      <xdr:rowOff>149548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1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166075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891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89226</xdr:rowOff>
    </xdr:from>
    <xdr:to>
      <xdr:col>76</xdr:col>
      <xdr:colOff>165100</xdr:colOff>
      <xdr:row>55</xdr:row>
      <xdr:rowOff>19376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3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35903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12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60096</xdr:rowOff>
    </xdr:from>
    <xdr:to>
      <xdr:col>72</xdr:col>
      <xdr:colOff>38100</xdr:colOff>
      <xdr:row>52</xdr:row>
      <xdr:rowOff>161696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89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6773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87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66334</xdr:rowOff>
    </xdr:from>
    <xdr:to>
      <xdr:col>67</xdr:col>
      <xdr:colOff>101600</xdr:colOff>
      <xdr:row>51</xdr:row>
      <xdr:rowOff>167934</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88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13011</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85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1893</xdr:rowOff>
    </xdr:from>
    <xdr:to>
      <xdr:col>85</xdr:col>
      <xdr:colOff>127000</xdr:colOff>
      <xdr:row>79</xdr:row>
      <xdr:rowOff>29020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546443"/>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1893</xdr:rowOff>
    </xdr:from>
    <xdr:to>
      <xdr:col>81</xdr:col>
      <xdr:colOff>50800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546443"/>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137876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35992</xdr:rowOff>
    </xdr:from>
    <xdr:to>
      <xdr:col>76</xdr:col>
      <xdr:colOff>114300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8054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26700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2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12827</xdr:rowOff>
    </xdr:from>
    <xdr:to>
      <xdr:col>71</xdr:col>
      <xdr:colOff>177800</xdr:colOff>
      <xdr:row>79</xdr:row>
      <xdr:rowOff>35992</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557377"/>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149670</xdr:rowOff>
    </xdr:from>
    <xdr:to>
      <xdr:col>85</xdr:col>
      <xdr:colOff>177800</xdr:colOff>
      <xdr:row>79</xdr:row>
      <xdr:rowOff>79820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64597</xdr:rowOff>
    </xdr:from>
    <xdr:ext cx="378565"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43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122543</xdr:rowOff>
    </xdr:from>
    <xdr:to>
      <xdr:col>81</xdr:col>
      <xdr:colOff>101600</xdr:colOff>
      <xdr:row>79</xdr:row>
      <xdr:rowOff>52693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4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43820</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156642</xdr:rowOff>
    </xdr:from>
    <xdr:to>
      <xdr:col>72</xdr:col>
      <xdr:colOff>38100</xdr:colOff>
      <xdr:row>79</xdr:row>
      <xdr:rowOff>86792</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77919</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22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133477</xdr:rowOff>
    </xdr:from>
    <xdr:to>
      <xdr:col>67</xdr:col>
      <xdr:colOff>101600</xdr:colOff>
      <xdr:row>79</xdr:row>
      <xdr:rowOff>63627</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54754</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59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4807</xdr:rowOff>
    </xdr:from>
    <xdr:to>
      <xdr:col>85</xdr:col>
      <xdr:colOff>127000</xdr:colOff>
      <xdr:row>97</xdr:row>
      <xdr:rowOff>29305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35457"/>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52836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340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29305</xdr:rowOff>
    </xdr:from>
    <xdr:to>
      <xdr:col>81</xdr:col>
      <xdr:colOff>50800</xdr:colOff>
      <xdr:row>97</xdr:row>
      <xdr:rowOff>68035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59955"/>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134599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2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68035</xdr:rowOff>
    </xdr:from>
    <xdr:to>
      <xdr:col>76</xdr:col>
      <xdr:colOff>114300</xdr:colOff>
      <xdr:row>97</xdr:row>
      <xdr:rowOff>101391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698685"/>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117815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101391</xdr:rowOff>
    </xdr:from>
    <xdr:to>
      <xdr:col>71</xdr:col>
      <xdr:colOff>177800</xdr:colOff>
      <xdr:row>97</xdr:row>
      <xdr:rowOff>120935</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732041"/>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138923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141952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125457</xdr:rowOff>
    </xdr:from>
    <xdr:to>
      <xdr:col>85</xdr:col>
      <xdr:colOff>177800</xdr:colOff>
      <xdr:row>97</xdr:row>
      <xdr:rowOff>55607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103884</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149955</xdr:rowOff>
    </xdr:from>
    <xdr:to>
      <xdr:col>81</xdr:col>
      <xdr:colOff>101600</xdr:colOff>
      <xdr:row>97</xdr:row>
      <xdr:rowOff>80105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71232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70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17235</xdr:rowOff>
    </xdr:from>
    <xdr:to>
      <xdr:col>76</xdr:col>
      <xdr:colOff>165100</xdr:colOff>
      <xdr:row>97</xdr:row>
      <xdr:rowOff>118835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109962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50591</xdr:rowOff>
    </xdr:from>
    <xdr:to>
      <xdr:col>72</xdr:col>
      <xdr:colOff>38100</xdr:colOff>
      <xdr:row>97</xdr:row>
      <xdr:rowOff>152191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143318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7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70135</xdr:rowOff>
    </xdr:from>
    <xdr:to>
      <xdr:col>67</xdr:col>
      <xdr:colOff>101600</xdr:colOff>
      <xdr:row>98</xdr:row>
      <xdr:rowOff>285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162862</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年度決算では、衛生費、商工費、消防費、教育費において類似団体の平均を大きく上回った。衛生費の住民一人当たりのコストは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52,957</a:t>
          </a:r>
          <a:r>
            <a:rPr kumimoji="1" lang="ja-JP" altLang="en-US" sz="1300">
              <a:latin typeface="ＭＳ Ｐゴシック" panose="020B0600070205080204" pitchFamily="50" charset="-128"/>
              <a:ea typeface="ＭＳ Ｐゴシック" panose="020B0600070205080204" pitchFamily="50" charset="-128"/>
            </a:rPr>
            <a:t>円であり、老朽化した斎場の改修工事やごみ収集委託料の増などが主な要因として挙げられる。商工費は、新型コロナウイルス感染症対策関連事業である中小企業等緊急支援事業など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11,606</a:t>
          </a:r>
          <a:r>
            <a:rPr kumimoji="1" lang="ja-JP" altLang="en-US" sz="1300">
              <a:latin typeface="ＭＳ Ｐゴシック" panose="020B0600070205080204" pitchFamily="50" charset="-128"/>
              <a:ea typeface="ＭＳ Ｐゴシック" panose="020B0600070205080204" pitchFamily="50" charset="-128"/>
            </a:rPr>
            <a:t>円増加した。消防費の住民一人当たりのコストは、本市独自で常備消防組織を整備していることなどから類似団体中</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位となっている。教育費の住民一人当たりのコストは</a:t>
          </a:r>
          <a:r>
            <a:rPr kumimoji="1" lang="en-US" altLang="ja-JP" sz="1300">
              <a:latin typeface="ＭＳ Ｐゴシック" panose="020B0600070205080204" pitchFamily="50" charset="-128"/>
              <a:ea typeface="ＭＳ Ｐゴシック" panose="020B0600070205080204" pitchFamily="50" charset="-128"/>
            </a:rPr>
            <a:t>87,184</a:t>
          </a:r>
          <a:r>
            <a:rPr kumimoji="1" lang="ja-JP" altLang="en-US" sz="1300">
              <a:latin typeface="ＭＳ Ｐゴシック" panose="020B0600070205080204" pitchFamily="50" charset="-128"/>
              <a:ea typeface="ＭＳ Ｐゴシック" panose="020B0600070205080204" pitchFamily="50" charset="-128"/>
            </a:rPr>
            <a:t>円で、国の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小中学校教育用コンピュータ整備事業の増額のほか、大栄地区小中一体型校舎建設事業、中台運動公園水泳プール改修事業などの大規模事業の進捗に伴う普通建設事業費の増加により、類似団体内順位は前年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位から順位を上げて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た。教育費については、小中学校の長寿命化改修工事などが今後も予定されていることから、高い水準が続くことが想定される。なお、総務費が大きく増加しているのは、新型コロナウイルス感染症対策関連事業である特別定額給付金給付事業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年度実質収支額は、新型コロナウイルス感染症の影響による減収対策として、減収補てん債などを活用したことから、標準財政規模比</a:t>
          </a:r>
          <a:r>
            <a:rPr kumimoji="1" lang="en-US" altLang="ja-JP" sz="1400">
              <a:latin typeface="ＭＳ ゴシック" pitchFamily="49" charset="-128"/>
              <a:ea typeface="ＭＳ ゴシック" pitchFamily="49" charset="-128"/>
            </a:rPr>
            <a:t>8.66</a:t>
          </a:r>
          <a:r>
            <a:rPr kumimoji="1" lang="ja-JP" altLang="en-US" sz="1400">
              <a:latin typeface="ＭＳ ゴシック" pitchFamily="49" charset="-128"/>
              <a:ea typeface="ＭＳ ゴシック" pitchFamily="49" charset="-128"/>
            </a:rPr>
            <a:t>％の黒字を確保した。実質単年度収支は、新型コロナウイルス感染症対策として、本市独自の支援策などの財源として財政調整基金を取崩したため赤字となり、財政調整基金残高も同様に減少した。今後も標準財政規模に占める割合に留意しながら、適切な運用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年度も一般会計及び特別会計の全会計において黒字となった。</a:t>
          </a:r>
        </a:p>
        <a:p>
          <a:r>
            <a:rPr kumimoji="1" lang="ja-JP" altLang="en-US" sz="1400">
              <a:latin typeface="ＭＳ ゴシック" pitchFamily="49" charset="-128"/>
              <a:ea typeface="ＭＳ ゴシック" pitchFamily="49" charset="-128"/>
            </a:rPr>
            <a:t>　今後も市税の課税客体の掘り起こしや徴収強化のほか、ふるさと納税のポータルサイトの追加や施設命名権制度の導入などにより、歳入の確保に努めるとともに、歳出においてはより一層の効率的かつ効果的な行財政運営に努め、財政の健全性を維持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83945348</v>
      </c>
      <c r="BO4" s="464"/>
      <c r="BP4" s="464"/>
      <c r="BQ4" s="464"/>
      <c r="BR4" s="464"/>
      <c r="BS4" s="464"/>
      <c r="BT4" s="464"/>
      <c r="BU4" s="465"/>
      <c r="BV4" s="463">
        <v>64760897</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8.6999999999999993</v>
      </c>
      <c r="CU4" s="648"/>
      <c r="CV4" s="648"/>
      <c r="CW4" s="648"/>
      <c r="CX4" s="648"/>
      <c r="CY4" s="648"/>
      <c r="CZ4" s="648"/>
      <c r="DA4" s="649"/>
      <c r="DB4" s="647">
        <v>8.3000000000000007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79438591</v>
      </c>
      <c r="BO5" s="469"/>
      <c r="BP5" s="469"/>
      <c r="BQ5" s="469"/>
      <c r="BR5" s="469"/>
      <c r="BS5" s="469"/>
      <c r="BT5" s="469"/>
      <c r="BU5" s="470"/>
      <c r="BV5" s="468">
        <v>60315168</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88.5</v>
      </c>
      <c r="CU5" s="439"/>
      <c r="CV5" s="439"/>
      <c r="CW5" s="439"/>
      <c r="CX5" s="439"/>
      <c r="CY5" s="439"/>
      <c r="CZ5" s="439"/>
      <c r="DA5" s="440"/>
      <c r="DB5" s="438">
        <v>84.6</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4506757</v>
      </c>
      <c r="BO6" s="469"/>
      <c r="BP6" s="469"/>
      <c r="BQ6" s="469"/>
      <c r="BR6" s="469"/>
      <c r="BS6" s="469"/>
      <c r="BT6" s="469"/>
      <c r="BU6" s="470"/>
      <c r="BV6" s="468">
        <v>4445729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90.7</v>
      </c>
      <c r="CU6" s="622"/>
      <c r="CV6" s="622"/>
      <c r="CW6" s="622"/>
      <c r="CX6" s="622"/>
      <c r="CY6" s="622"/>
      <c r="CZ6" s="622"/>
      <c r="DA6" s="623"/>
      <c r="DB6" s="621">
        <v>84.6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1108947</v>
      </c>
      <c r="BO7" s="469"/>
      <c r="BP7" s="469"/>
      <c r="BQ7" s="469"/>
      <c r="BR7" s="469"/>
      <c r="BS7" s="469"/>
      <c r="BT7" s="469"/>
      <c r="BU7" s="470"/>
      <c r="BV7" s="468">
        <v>1272880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39256946</v>
      </c>
      <c r="CU7" s="469"/>
      <c r="CV7" s="469"/>
      <c r="CW7" s="469"/>
      <c r="CX7" s="469"/>
      <c r="CY7" s="469"/>
      <c r="CZ7" s="469"/>
      <c r="DA7" s="470"/>
      <c r="DB7" s="468">
        <v>38173011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3397810</v>
      </c>
      <c r="BO8" s="469"/>
      <c r="BP8" s="469"/>
      <c r="BQ8" s="469"/>
      <c r="BR8" s="469"/>
      <c r="BS8" s="469"/>
      <c r="BT8" s="469"/>
      <c r="BU8" s="470"/>
      <c r="BV8" s="468">
        <v>3172849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1.33</v>
      </c>
      <c r="CU8" s="582"/>
      <c r="CV8" s="582"/>
      <c r="CW8" s="582"/>
      <c r="CX8" s="582"/>
      <c r="CY8" s="582"/>
      <c r="CZ8" s="582"/>
      <c r="DA8" s="583"/>
      <c r="DB8" s="581">
        <v>1.31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132906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224961</v>
      </c>
      <c r="BO9" s="469"/>
      <c r="BP9" s="469"/>
      <c r="BQ9" s="469"/>
      <c r="BR9" s="469"/>
      <c r="BS9" s="469"/>
      <c r="BT9" s="469"/>
      <c r="BU9" s="470"/>
      <c r="BV9" s="468">
        <v>711921</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10.9</v>
      </c>
      <c r="CU9" s="439"/>
      <c r="CV9" s="439"/>
      <c r="CW9" s="439"/>
      <c r="CX9" s="439"/>
      <c r="CY9" s="439"/>
      <c r="CZ9" s="439"/>
      <c r="DA9" s="440"/>
      <c r="DB9" s="438">
        <v>11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131190</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1784821</v>
      </c>
      <c r="BO10" s="469"/>
      <c r="BP10" s="469"/>
      <c r="BQ10" s="469"/>
      <c r="BR10" s="469"/>
      <c r="BS10" s="469"/>
      <c r="BT10" s="469"/>
      <c r="BU10" s="470"/>
      <c r="BV10" s="468">
        <v>1955225</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93</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131833</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93</v>
      </c>
      <c r="AV12" s="526"/>
      <c r="AW12" s="526"/>
      <c r="AX12" s="526"/>
      <c r="AY12" s="448" t="s">
        <v>134</v>
      </c>
      <c r="AZ12" s="449"/>
      <c r="BA12" s="449"/>
      <c r="BB12" s="449"/>
      <c r="BC12" s="449"/>
      <c r="BD12" s="449"/>
      <c r="BE12" s="449"/>
      <c r="BF12" s="449"/>
      <c r="BG12" s="449"/>
      <c r="BH12" s="449"/>
      <c r="BI12" s="449"/>
      <c r="BJ12" s="449"/>
      <c r="BK12" s="449"/>
      <c r="BL12" s="449"/>
      <c r="BM12" s="450"/>
      <c r="BN12" s="468">
        <v>3906080</v>
      </c>
      <c r="BO12" s="469"/>
      <c r="BP12" s="469"/>
      <c r="BQ12" s="469"/>
      <c r="BR12" s="469"/>
      <c r="BS12" s="469"/>
      <c r="BT12" s="469"/>
      <c r="BU12" s="470"/>
      <c r="BV12" s="468">
        <v>2529291</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125704</v>
      </c>
      <c r="S13" s="572"/>
      <c r="T13" s="572"/>
      <c r="U13" s="572"/>
      <c r="V13" s="573"/>
      <c r="W13" s="559" t="s">
        <v>139</v>
      </c>
      <c r="X13" s="481"/>
      <c r="Y13" s="481"/>
      <c r="Z13" s="481"/>
      <c r="AA13" s="481"/>
      <c r="AB13" s="482"/>
      <c r="AC13" s="444">
        <v>2451</v>
      </c>
      <c r="AD13" s="445"/>
      <c r="AE13" s="445"/>
      <c r="AF13" s="445"/>
      <c r="AG13" s="446"/>
      <c r="AH13" s="444">
        <v>2617</v>
      </c>
      <c r="AI13" s="445"/>
      <c r="AJ13" s="445"/>
      <c r="AK13" s="445"/>
      <c r="AL13" s="447"/>
      <c r="AM13" s="537" t="s">
        <v>140</v>
      </c>
      <c r="AN13" s="442"/>
      <c r="AO13" s="442"/>
      <c r="AP13" s="442"/>
      <c r="AQ13" s="442"/>
      <c r="AR13" s="442"/>
      <c r="AS13" s="442"/>
      <c r="AT13" s="443"/>
      <c r="AU13" s="525" t="s">
        <v>101</v>
      </c>
      <c r="AV13" s="526"/>
      <c r="AW13" s="526"/>
      <c r="AX13" s="526"/>
      <c r="AY13" s="448" t="s">
        <v>141</v>
      </c>
      <c r="AZ13" s="449"/>
      <c r="BA13" s="449"/>
      <c r="BB13" s="449"/>
      <c r="BC13" s="449"/>
      <c r="BD13" s="449"/>
      <c r="BE13" s="449"/>
      <c r="BF13" s="449"/>
      <c r="BG13" s="449"/>
      <c r="BH13" s="449"/>
      <c r="BI13" s="449"/>
      <c r="BJ13" s="449"/>
      <c r="BK13" s="449"/>
      <c r="BL13" s="449"/>
      <c r="BM13" s="450"/>
      <c r="BN13" s="468">
        <v>-1896298</v>
      </c>
      <c r="BO13" s="469"/>
      <c r="BP13" s="469"/>
      <c r="BQ13" s="469"/>
      <c r="BR13" s="469"/>
      <c r="BS13" s="469"/>
      <c r="BT13" s="469"/>
      <c r="BU13" s="470"/>
      <c r="BV13" s="468">
        <v>137855</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7.9</v>
      </c>
      <c r="CU13" s="439"/>
      <c r="CV13" s="439"/>
      <c r="CW13" s="439"/>
      <c r="CX13" s="439"/>
      <c r="CY13" s="439"/>
      <c r="CZ13" s="439"/>
      <c r="DA13" s="440"/>
      <c r="DB13" s="438">
        <v>7.4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132735</v>
      </c>
      <c r="S14" s="572"/>
      <c r="T14" s="572"/>
      <c r="U14" s="572"/>
      <c r="V14" s="573"/>
      <c r="W14" s="574"/>
      <c r="X14" s="484"/>
      <c r="Y14" s="484"/>
      <c r="Z14" s="484"/>
      <c r="AA14" s="484"/>
      <c r="AB14" s="485"/>
      <c r="AC14" s="564">
        <v>4.0999999999999996</v>
      </c>
      <c r="AD14" s="565"/>
      <c r="AE14" s="565"/>
      <c r="AF14" s="565"/>
      <c r="AG14" s="566"/>
      <c r="AH14" s="564">
        <v>4.4000000000000004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86.7</v>
      </c>
      <c r="CU14" s="576"/>
      <c r="CV14" s="576"/>
      <c r="CW14" s="576"/>
      <c r="CX14" s="576"/>
      <c r="CY14" s="576"/>
      <c r="CZ14" s="576"/>
      <c r="DA14" s="577"/>
      <c r="DB14" s="575">
        <v>77.3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126580</v>
      </c>
      <c r="S15" s="572"/>
      <c r="T15" s="572"/>
      <c r="U15" s="572"/>
      <c r="V15" s="573"/>
      <c r="W15" s="559" t="s">
        <v>146</v>
      </c>
      <c r="X15" s="481"/>
      <c r="Y15" s="481"/>
      <c r="Z15" s="481"/>
      <c r="AA15" s="481"/>
      <c r="AB15" s="482"/>
      <c r="AC15" s="444">
        <v>9496</v>
      </c>
      <c r="AD15" s="445"/>
      <c r="AE15" s="445"/>
      <c r="AF15" s="445"/>
      <c r="AG15" s="446"/>
      <c r="AH15" s="444">
        <v>9765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30142474</v>
      </c>
      <c r="BO15" s="464"/>
      <c r="BP15" s="464"/>
      <c r="BQ15" s="464"/>
      <c r="BR15" s="464"/>
      <c r="BS15" s="464"/>
      <c r="BT15" s="464"/>
      <c r="BU15" s="465"/>
      <c r="BV15" s="463">
        <v>28778462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15.9</v>
      </c>
      <c r="AD16" s="565"/>
      <c r="AE16" s="565"/>
      <c r="AF16" s="565"/>
      <c r="AG16" s="566"/>
      <c r="AH16" s="564">
        <v>16.5</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22443261</v>
      </c>
      <c r="BO16" s="469"/>
      <c r="BP16" s="469"/>
      <c r="BQ16" s="469"/>
      <c r="BR16" s="469"/>
      <c r="BS16" s="469"/>
      <c r="BT16" s="469"/>
      <c r="BU16" s="470"/>
      <c r="BV16" s="468">
        <v>21728539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47951</v>
      </c>
      <c r="AD17" s="445"/>
      <c r="AE17" s="445"/>
      <c r="AF17" s="445"/>
      <c r="AG17" s="446"/>
      <c r="AH17" s="444">
        <v>46929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38983312</v>
      </c>
      <c r="BO17" s="469"/>
      <c r="BP17" s="469"/>
      <c r="BQ17" s="469"/>
      <c r="BR17" s="469"/>
      <c r="BS17" s="469"/>
      <c r="BT17" s="469"/>
      <c r="BU17" s="470"/>
      <c r="BV17" s="468">
        <v>37339867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213.84</v>
      </c>
      <c r="M18" s="533"/>
      <c r="N18" s="533"/>
      <c r="O18" s="533"/>
      <c r="P18" s="533"/>
      <c r="Q18" s="533"/>
      <c r="R18" s="534"/>
      <c r="S18" s="534"/>
      <c r="T18" s="534"/>
      <c r="U18" s="534"/>
      <c r="V18" s="535"/>
      <c r="W18" s="549"/>
      <c r="X18" s="550"/>
      <c r="Y18" s="550"/>
      <c r="Z18" s="550"/>
      <c r="AA18" s="550"/>
      <c r="AB18" s="560"/>
      <c r="AC18" s="432">
        <v>80.099999999999994</v>
      </c>
      <c r="AD18" s="433"/>
      <c r="AE18" s="433"/>
      <c r="AF18" s="433"/>
      <c r="AG18" s="536"/>
      <c r="AH18" s="432">
        <v>79.099999999999994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33883308</v>
      </c>
      <c r="BO18" s="469"/>
      <c r="BP18" s="469"/>
      <c r="BQ18" s="469"/>
      <c r="BR18" s="469"/>
      <c r="BS18" s="469"/>
      <c r="BT18" s="469"/>
      <c r="BU18" s="470"/>
      <c r="BV18" s="468">
        <v>33386952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622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48229383</v>
      </c>
      <c r="BO19" s="469"/>
      <c r="BP19" s="469"/>
      <c r="BQ19" s="469"/>
      <c r="BR19" s="469"/>
      <c r="BS19" s="469"/>
      <c r="BT19" s="469"/>
      <c r="BU19" s="470"/>
      <c r="BV19" s="468">
        <v>46891034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60231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49499088</v>
      </c>
      <c r="BO23" s="469"/>
      <c r="BP23" s="469"/>
      <c r="BQ23" s="469"/>
      <c r="BR23" s="469"/>
      <c r="BS23" s="469"/>
      <c r="BT23" s="469"/>
      <c r="BU23" s="470"/>
      <c r="BV23" s="468">
        <v>48005890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9300</v>
      </c>
      <c r="R24" s="445"/>
      <c r="S24" s="445"/>
      <c r="T24" s="445"/>
      <c r="U24" s="445"/>
      <c r="V24" s="446"/>
      <c r="W24" s="510"/>
      <c r="X24" s="501"/>
      <c r="Y24" s="502"/>
      <c r="Z24" s="441" t="s">
        <v>170</v>
      </c>
      <c r="AA24" s="442"/>
      <c r="AB24" s="442"/>
      <c r="AC24" s="442"/>
      <c r="AD24" s="442"/>
      <c r="AE24" s="442"/>
      <c r="AF24" s="442"/>
      <c r="AG24" s="443"/>
      <c r="AH24" s="444">
        <v>1194</v>
      </c>
      <c r="AI24" s="445"/>
      <c r="AJ24" s="445"/>
      <c r="AK24" s="445"/>
      <c r="AL24" s="446"/>
      <c r="AM24" s="444">
        <v>3467376</v>
      </c>
      <c r="AN24" s="445"/>
      <c r="AO24" s="445"/>
      <c r="AP24" s="445"/>
      <c r="AQ24" s="445"/>
      <c r="AR24" s="446"/>
      <c r="AS24" s="444">
        <v>2904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16436006</v>
      </c>
      <c r="BO24" s="469"/>
      <c r="BP24" s="469"/>
      <c r="BQ24" s="469"/>
      <c r="BR24" s="469"/>
      <c r="BS24" s="469"/>
      <c r="BT24" s="469"/>
      <c r="BU24" s="470"/>
      <c r="BV24" s="468">
        <v>15956214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2</v>
      </c>
      <c r="M25" s="445"/>
      <c r="N25" s="445"/>
      <c r="O25" s="445"/>
      <c r="P25" s="446"/>
      <c r="Q25" s="444">
        <v>8000</v>
      </c>
      <c r="R25" s="445"/>
      <c r="S25" s="445"/>
      <c r="T25" s="445"/>
      <c r="U25" s="445"/>
      <c r="V25" s="446"/>
      <c r="W25" s="510"/>
      <c r="X25" s="501"/>
      <c r="Y25" s="502"/>
      <c r="Z25" s="441" t="s">
        <v>173</v>
      </c>
      <c r="AA25" s="442"/>
      <c r="AB25" s="442"/>
      <c r="AC25" s="442"/>
      <c r="AD25" s="442"/>
      <c r="AE25" s="442"/>
      <c r="AF25" s="442"/>
      <c r="AG25" s="443"/>
      <c r="AH25" s="444">
        <v>246</v>
      </c>
      <c r="AI25" s="445"/>
      <c r="AJ25" s="445"/>
      <c r="AK25" s="445"/>
      <c r="AL25" s="446"/>
      <c r="AM25" s="444">
        <v>728406</v>
      </c>
      <c r="AN25" s="445"/>
      <c r="AO25" s="445"/>
      <c r="AP25" s="445"/>
      <c r="AQ25" s="445"/>
      <c r="AR25" s="446"/>
      <c r="AS25" s="444">
        <v>2961</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14258714</v>
      </c>
      <c r="BO25" s="464"/>
      <c r="BP25" s="464"/>
      <c r="BQ25" s="464"/>
      <c r="BR25" s="464"/>
      <c r="BS25" s="464"/>
      <c r="BT25" s="464"/>
      <c r="BU25" s="465"/>
      <c r="BV25" s="463">
        <v>12649021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7400</v>
      </c>
      <c r="R26" s="445"/>
      <c r="S26" s="445"/>
      <c r="T26" s="445"/>
      <c r="U26" s="445"/>
      <c r="V26" s="446"/>
      <c r="W26" s="510"/>
      <c r="X26" s="501"/>
      <c r="Y26" s="502"/>
      <c r="Z26" s="441" t="s">
        <v>176</v>
      </c>
      <c r="AA26" s="523"/>
      <c r="AB26" s="523"/>
      <c r="AC26" s="523"/>
      <c r="AD26" s="523"/>
      <c r="AE26" s="523"/>
      <c r="AF26" s="523"/>
      <c r="AG26" s="524"/>
      <c r="AH26" s="444">
        <v>7</v>
      </c>
      <c r="AI26" s="445"/>
      <c r="AJ26" s="445"/>
      <c r="AK26" s="445"/>
      <c r="AL26" s="446"/>
      <c r="AM26" s="444">
        <v>18123</v>
      </c>
      <c r="AN26" s="445"/>
      <c r="AO26" s="445"/>
      <c r="AP26" s="445"/>
      <c r="AQ26" s="445"/>
      <c r="AR26" s="446"/>
      <c r="AS26" s="444">
        <v>2589</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5300</v>
      </c>
      <c r="R27" s="445"/>
      <c r="S27" s="445"/>
      <c r="T27" s="445"/>
      <c r="U27" s="445"/>
      <c r="V27" s="446"/>
      <c r="W27" s="510"/>
      <c r="X27" s="501"/>
      <c r="Y27" s="502"/>
      <c r="Z27" s="441" t="s">
        <v>179</v>
      </c>
      <c r="AA27" s="442"/>
      <c r="AB27" s="442"/>
      <c r="AC27" s="442"/>
      <c r="AD27" s="442"/>
      <c r="AE27" s="442"/>
      <c r="AF27" s="442"/>
      <c r="AG27" s="443"/>
      <c r="AH27" s="444">
        <v>30</v>
      </c>
      <c r="AI27" s="445"/>
      <c r="AJ27" s="445"/>
      <c r="AK27" s="445"/>
      <c r="AL27" s="446"/>
      <c r="AM27" s="444">
        <v>107558</v>
      </c>
      <c r="AN27" s="445"/>
      <c r="AO27" s="445"/>
      <c r="AP27" s="445"/>
      <c r="AQ27" s="445"/>
      <c r="AR27" s="446"/>
      <c r="AS27" s="444">
        <v>3585</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1500000</v>
      </c>
      <c r="BO27" s="472"/>
      <c r="BP27" s="472"/>
      <c r="BQ27" s="472"/>
      <c r="BR27" s="472"/>
      <c r="BS27" s="472"/>
      <c r="BT27" s="472"/>
      <c r="BU27" s="473"/>
      <c r="BV27" s="471">
        <v>1500000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4900</v>
      </c>
      <c r="R28" s="445"/>
      <c r="S28" s="445"/>
      <c r="T28" s="445"/>
      <c r="U28" s="445"/>
      <c r="V28" s="446"/>
      <c r="W28" s="510"/>
      <c r="X28" s="501"/>
      <c r="Y28" s="502"/>
      <c r="Z28" s="441" t="s">
        <v>182</v>
      </c>
      <c r="AA28" s="442"/>
      <c r="AB28" s="442"/>
      <c r="AC28" s="442"/>
      <c r="AD28" s="442"/>
      <c r="AE28" s="442"/>
      <c r="AF28" s="442"/>
      <c r="AG28" s="443"/>
      <c r="AH28" s="444" t="s">
        <v>128</v>
      </c>
      <c r="AI28" s="445"/>
      <c r="AJ28" s="445"/>
      <c r="AK28" s="445"/>
      <c r="AL28" s="446"/>
      <c r="AM28" s="444" t="s">
        <v>136</v>
      </c>
      <c r="AN28" s="445"/>
      <c r="AO28" s="445"/>
      <c r="AP28" s="445"/>
      <c r="AQ28" s="445"/>
      <c r="AR28" s="446"/>
      <c r="AS28" s="444" t="s">
        <v>128</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5166640</v>
      </c>
      <c r="BO28" s="464"/>
      <c r="BP28" s="464"/>
      <c r="BQ28" s="464"/>
      <c r="BR28" s="464"/>
      <c r="BS28" s="464"/>
      <c r="BT28" s="464"/>
      <c r="BU28" s="465"/>
      <c r="BV28" s="463">
        <v>7287899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28</v>
      </c>
      <c r="M29" s="445"/>
      <c r="N29" s="445"/>
      <c r="O29" s="445"/>
      <c r="P29" s="446"/>
      <c r="Q29" s="444">
        <v>4700</v>
      </c>
      <c r="R29" s="445"/>
      <c r="S29" s="445"/>
      <c r="T29" s="445"/>
      <c r="U29" s="445"/>
      <c r="V29" s="446"/>
      <c r="W29" s="511"/>
      <c r="X29" s="512"/>
      <c r="Y29" s="513"/>
      <c r="Z29" s="441" t="s">
        <v>185</v>
      </c>
      <c r="AA29" s="442"/>
      <c r="AB29" s="442"/>
      <c r="AC29" s="442"/>
      <c r="AD29" s="442"/>
      <c r="AE29" s="442"/>
      <c r="AF29" s="442"/>
      <c r="AG29" s="443"/>
      <c r="AH29" s="444">
        <v>1224</v>
      </c>
      <c r="AI29" s="445"/>
      <c r="AJ29" s="445"/>
      <c r="AK29" s="445"/>
      <c r="AL29" s="446"/>
      <c r="AM29" s="444">
        <v>3574934</v>
      </c>
      <c r="AN29" s="445"/>
      <c r="AO29" s="445"/>
      <c r="AP29" s="445"/>
      <c r="AQ29" s="445"/>
      <c r="AR29" s="446"/>
      <c r="AS29" s="444">
        <v>2921</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913</v>
      </c>
      <c r="BO29" s="469"/>
      <c r="BP29" s="469"/>
      <c r="BQ29" s="469"/>
      <c r="BR29" s="469"/>
      <c r="BS29" s="469"/>
      <c r="BT29" s="469"/>
      <c r="BU29" s="470"/>
      <c r="BV29" s="468">
        <v>913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100.6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1812469</v>
      </c>
      <c r="BO30" s="472"/>
      <c r="BP30" s="472"/>
      <c r="BQ30" s="472"/>
      <c r="BR30" s="472"/>
      <c r="BS30" s="472"/>
      <c r="BT30" s="472"/>
      <c r="BU30" s="473"/>
      <c r="BV30" s="471">
        <v>1871798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IF('各会計、関係団体の財政状況及び健全化判断比率'!B35="","",'各会計、関係団体の財政状況及び健全化判断比率'!B35)</f>
        <v>公設地方卸売市場特別会計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千葉県市町村総合事務組合（一般会計）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（公財）成田市スポーツ・みどり振興財団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国民健康保険特別会計（施設勘定）</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簡易水道事業会計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IF('各会計、関係団体の財政状況及び健全化判断比率'!B36="","",'各会計、関係団体の財政状況及び健全化判断比率'!B36)</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千葉県市町村総合事務組合（千葉県自治会館管理運営特別会計）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（公財）成田市農業センター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千葉県市町村総合事務組合（千葉県自治研修センター特別会計）</v>
      </c>
      <c r="BZ36" s="426"/>
      <c r="CA36" s="426"/>
      <c r="CB36" s="426"/>
      <c r="CC36" s="426"/>
      <c r="CD36" s="426"/>
      <c r="CE36" s="426"/>
      <c r="CF36" s="426"/>
      <c r="CG36" s="426"/>
      <c r="CH36" s="426"/>
      <c r="CI36" s="426"/>
      <c r="CJ36" s="426"/>
      <c r="CK36" s="426"/>
      <c r="CL36" s="426"/>
      <c r="CM36" s="426"/>
      <c r="CN36" s="214"/>
      <c r="CO36" s="427">
        <f t="shared" si="3"/>
        <v>23</v>
      </c>
      <c r="CP36" s="427"/>
      <c r="CQ36" s="426" t="str">
        <f>IF('各会計、関係団体の財政状況及び健全化判断比率'!BS9="","",'各会計、関係団体の財政状況及び健全化判断比率'!BS9)</f>
        <v>成田市土地開発公社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千葉県市町村総合事務組合（千葉県市町村交通災害共済特別会計）</v>
      </c>
      <c r="BZ37" s="426"/>
      <c r="CA37" s="426"/>
      <c r="CB37" s="426"/>
      <c r="CC37" s="426"/>
      <c r="CD37" s="426"/>
      <c r="CE37" s="426"/>
      <c r="CF37" s="426"/>
      <c r="CG37" s="426"/>
      <c r="CH37" s="426"/>
      <c r="CI37" s="426"/>
      <c r="CJ37" s="426"/>
      <c r="CK37" s="426"/>
      <c r="CL37" s="426"/>
      <c r="CM37" s="426"/>
      <c r="CN37" s="214"/>
      <c r="CO37" s="427">
        <f t="shared" si="3"/>
        <v>24</v>
      </c>
      <c r="CP37" s="427"/>
      <c r="CQ37" s="426" t="str">
        <f>IF('各会計、関係団体の財政状況及び健全化判断比率'!BS10="","",'各会計、関係団体の財政状況及び健全化判断比率'!BS10)</f>
        <v>（有）ティ・ティ・エス</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千葉県後期高齢者医療広域連合（一般会計）</v>
      </c>
      <c r="BZ38" s="426"/>
      <c r="CA38" s="426"/>
      <c r="CB38" s="426"/>
      <c r="CC38" s="426"/>
      <c r="CD38" s="426"/>
      <c r="CE38" s="426"/>
      <c r="CF38" s="426"/>
      <c r="CG38" s="426"/>
      <c r="CH38" s="426"/>
      <c r="CI38" s="426"/>
      <c r="CJ38" s="426"/>
      <c r="CK38" s="426"/>
      <c r="CL38" s="426"/>
      <c r="CM38" s="426"/>
      <c r="CN38" s="214"/>
      <c r="CO38" s="427">
        <f t="shared" si="3"/>
        <v>25</v>
      </c>
      <c r="CP38" s="427"/>
      <c r="CQ38" s="426" t="str">
        <f>IF('各会計、関係団体の財政状況及び健全化判断比率'!BS11="","",'各会計、関係団体の財政状況及び健全化判断比率'!BS11)</f>
        <v>（公財）印旛郡市文化財センター</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千葉県後期高齢者医療広域連合（後期高齢者医療特別会計）</v>
      </c>
      <c r="BZ39" s="426"/>
      <c r="CA39" s="426"/>
      <c r="CB39" s="426"/>
      <c r="CC39" s="426"/>
      <c r="CD39" s="426"/>
      <c r="CE39" s="426"/>
      <c r="CF39" s="426"/>
      <c r="CG39" s="426"/>
      <c r="CH39" s="426"/>
      <c r="CI39" s="426"/>
      <c r="CJ39" s="426"/>
      <c r="CK39" s="426"/>
      <c r="CL39" s="426"/>
      <c r="CM39" s="426"/>
      <c r="CN39" s="214"/>
      <c r="CO39" s="427">
        <f t="shared" si="3"/>
        <v>26</v>
      </c>
      <c r="CP39" s="427"/>
      <c r="CQ39" s="426" t="str">
        <f>IF('各会計、関係団体の財政状況及び健全化判断比率'!BS12="","",'各会計、関係団体の財政状況及び健全化判断比率'!BS12)</f>
        <v>芝山鉄道（株）</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印旛郡市広域市町村圏事務組合（一般会計）</v>
      </c>
      <c r="BZ40" s="426"/>
      <c r="CA40" s="426"/>
      <c r="CB40" s="426"/>
      <c r="CC40" s="426"/>
      <c r="CD40" s="426"/>
      <c r="CE40" s="426"/>
      <c r="CF40" s="426"/>
      <c r="CG40" s="426"/>
      <c r="CH40" s="426"/>
      <c r="CI40" s="426"/>
      <c r="CJ40" s="426"/>
      <c r="CK40" s="426"/>
      <c r="CL40" s="426"/>
      <c r="CM40" s="426"/>
      <c r="CN40" s="214"/>
      <c r="CO40" s="427">
        <f t="shared" si="3"/>
        <v>27</v>
      </c>
      <c r="CP40" s="427"/>
      <c r="CQ40" s="426" t="str">
        <f>IF('各会計、関係団体の財政状況及び健全化判断比率'!BS13="","",'各会計、関係団体の財政状況及び健全化判断比率'!BS13)</f>
        <v>（株）成田香取エネルギー</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印旛郡市広域市町村圏事務組合（水道用水供給事業会計）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香取広域市町村圏事務組合（一般会計）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印旛利根川水防事務組合（一般会計）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oFzujPkGuhuXw6VEGSjiuuPVgQXDQmlunOkXBlu2J5bGonYqArOAA9ye570x/0+PbGQ7OFHlCbI90eGSUS+flQ==" saltValue="hQyg1+mhAQ2UcKNj3D4y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4" t="s">
        <v>567</v>
      </c>
      <c r="D34" s="1254"/>
      <c r="E34" s="1255"/>
      <c r="F34" s="32">
        <v>6.15</v>
      </c>
      <c r="G34" s="33">
        <v>9.6199999999999992</v>
      </c>
      <c r="H34" s="33">
        <v>6.41</v>
      </c>
      <c r="I34" s="33">
        <v>8.31</v>
      </c>
      <c r="J34" s="34">
        <v>8.65</v>
      </c>
      <c r="K34" s="22"/>
      <c r="L34" s="22"/>
      <c r="M34" s="22"/>
      <c r="N34" s="22"/>
      <c r="O34" s="22"/>
      <c r="P34" s="22"/>
    </row>
    <row r="35" spans="1:16" ht="39" customHeight="1" x14ac:dyDescent="0.15">
      <c r="A35" s="22"/>
      <c r="B35" s="35"/>
      <c r="C35" s="1248" t="s">
        <v>568</v>
      </c>
      <c r="D35" s="1249"/>
      <c r="E35" s="1250"/>
      <c r="F35" s="36">
        <v>7.23</v>
      </c>
      <c r="G35" s="37">
        <v>7.25</v>
      </c>
      <c r="H35" s="37">
        <v>7.01</v>
      </c>
      <c r="I35" s="37">
        <v>6.77</v>
      </c>
      <c r="J35" s="38">
        <v>6.48</v>
      </c>
      <c r="K35" s="22"/>
      <c r="L35" s="22"/>
      <c r="M35" s="22"/>
      <c r="N35" s="22"/>
      <c r="O35" s="22"/>
      <c r="P35" s="22"/>
    </row>
    <row r="36" spans="1:16" ht="39" customHeight="1" x14ac:dyDescent="0.15">
      <c r="A36" s="22"/>
      <c r="B36" s="35"/>
      <c r="C36" s="1248" t="s">
        <v>569</v>
      </c>
      <c r="D36" s="1249"/>
      <c r="E36" s="1250"/>
      <c r="F36" s="36">
        <v>0.97</v>
      </c>
      <c r="G36" s="37">
        <v>0.92</v>
      </c>
      <c r="H36" s="37">
        <v>0.88</v>
      </c>
      <c r="I36" s="37">
        <v>0.83</v>
      </c>
      <c r="J36" s="38">
        <v>0.72</v>
      </c>
      <c r="K36" s="22"/>
      <c r="L36" s="22"/>
      <c r="M36" s="22"/>
      <c r="N36" s="22"/>
      <c r="O36" s="22"/>
      <c r="P36" s="22"/>
    </row>
    <row r="37" spans="1:16" ht="39" customHeight="1" x14ac:dyDescent="0.15">
      <c r="A37" s="22"/>
      <c r="B37" s="35"/>
      <c r="C37" s="1248" t="s">
        <v>570</v>
      </c>
      <c r="D37" s="1249"/>
      <c r="E37" s="1250"/>
      <c r="F37" s="36">
        <v>0.34</v>
      </c>
      <c r="G37" s="37">
        <v>0.53</v>
      </c>
      <c r="H37" s="37">
        <v>1.88</v>
      </c>
      <c r="I37" s="37">
        <v>0.63</v>
      </c>
      <c r="J37" s="38">
        <v>0.52</v>
      </c>
      <c r="K37" s="22"/>
      <c r="L37" s="22"/>
      <c r="M37" s="22"/>
      <c r="N37" s="22"/>
      <c r="O37" s="22"/>
      <c r="P37" s="22"/>
    </row>
    <row r="38" spans="1:16" ht="39" customHeight="1" x14ac:dyDescent="0.15">
      <c r="A38" s="22"/>
      <c r="B38" s="35"/>
      <c r="C38" s="1248" t="s">
        <v>571</v>
      </c>
      <c r="D38" s="1249"/>
      <c r="E38" s="1250"/>
      <c r="F38" s="36">
        <v>1.3</v>
      </c>
      <c r="G38" s="37">
        <v>1.53</v>
      </c>
      <c r="H38" s="37">
        <v>0.65</v>
      </c>
      <c r="I38" s="37">
        <v>0.37</v>
      </c>
      <c r="J38" s="38">
        <v>0.39</v>
      </c>
      <c r="K38" s="22"/>
      <c r="L38" s="22"/>
      <c r="M38" s="22"/>
      <c r="N38" s="22"/>
      <c r="O38" s="22"/>
      <c r="P38" s="22"/>
    </row>
    <row r="39" spans="1:16" ht="39" customHeight="1" x14ac:dyDescent="0.15">
      <c r="A39" s="22"/>
      <c r="B39" s="35"/>
      <c r="C39" s="1248" t="s">
        <v>572</v>
      </c>
      <c r="D39" s="1249"/>
      <c r="E39" s="1250"/>
      <c r="F39" s="36">
        <v>0.45</v>
      </c>
      <c r="G39" s="37">
        <v>0.66</v>
      </c>
      <c r="H39" s="37">
        <v>0.5</v>
      </c>
      <c r="I39" s="37">
        <v>0.26</v>
      </c>
      <c r="J39" s="38">
        <v>0.38</v>
      </c>
      <c r="K39" s="22"/>
      <c r="L39" s="22"/>
      <c r="M39" s="22"/>
      <c r="N39" s="22"/>
      <c r="O39" s="22"/>
      <c r="P39" s="22"/>
    </row>
    <row r="40" spans="1:16" ht="39" customHeight="1" x14ac:dyDescent="0.15">
      <c r="A40" s="22"/>
      <c r="B40" s="35"/>
      <c r="C40" s="1248" t="s">
        <v>573</v>
      </c>
      <c r="D40" s="1249"/>
      <c r="E40" s="1250"/>
      <c r="F40" s="36">
        <v>0.01</v>
      </c>
      <c r="G40" s="37">
        <v>0.02</v>
      </c>
      <c r="H40" s="37">
        <v>0.02</v>
      </c>
      <c r="I40" s="37">
        <v>0.03</v>
      </c>
      <c r="J40" s="38">
        <v>0.02</v>
      </c>
      <c r="K40" s="22"/>
      <c r="L40" s="22"/>
      <c r="M40" s="22"/>
      <c r="N40" s="22"/>
      <c r="O40" s="22"/>
      <c r="P40" s="22"/>
    </row>
    <row r="41" spans="1:16" ht="39" customHeight="1" x14ac:dyDescent="0.15">
      <c r="A41" s="22"/>
      <c r="B41" s="35"/>
      <c r="C41" s="1248" t="s">
        <v>574</v>
      </c>
      <c r="D41" s="1249"/>
      <c r="E41" s="1250"/>
      <c r="F41" s="36">
        <v>0.01</v>
      </c>
      <c r="G41" s="37">
        <v>0.02</v>
      </c>
      <c r="H41" s="37">
        <v>0.02</v>
      </c>
      <c r="I41" s="37">
        <v>0.01</v>
      </c>
      <c r="J41" s="38">
        <v>0.01</v>
      </c>
      <c r="K41" s="22"/>
      <c r="L41" s="22"/>
      <c r="M41" s="22"/>
      <c r="N41" s="22"/>
      <c r="O41" s="22"/>
      <c r="P41" s="22"/>
    </row>
    <row r="42" spans="1:16" ht="39" customHeight="1" x14ac:dyDescent="0.15">
      <c r="A42" s="22"/>
      <c r="B42" s="39"/>
      <c r="C42" s="1248" t="s">
        <v>575</v>
      </c>
      <c r="D42" s="1249"/>
      <c r="E42" s="1250"/>
      <c r="F42" s="36" t="s">
        <v>520</v>
      </c>
      <c r="G42" s="37" t="s">
        <v>520</v>
      </c>
      <c r="H42" s="37" t="s">
        <v>520</v>
      </c>
      <c r="I42" s="37" t="s">
        <v>520</v>
      </c>
      <c r="J42" s="38" t="s">
        <v>520</v>
      </c>
      <c r="K42" s="22"/>
      <c r="L42" s="22"/>
      <c r="M42" s="22"/>
      <c r="N42" s="22"/>
      <c r="O42" s="22"/>
      <c r="P42" s="22"/>
    </row>
    <row r="43" spans="1:16" ht="39" customHeight="1" thickBot="1" x14ac:dyDescent="0.2">
      <c r="A43" s="22"/>
      <c r="B43" s="40"/>
      <c r="C43" s="1251" t="s">
        <v>576</v>
      </c>
      <c r="D43" s="1252"/>
      <c r="E43" s="1253"/>
      <c r="F43" s="41">
        <v>0.04</v>
      </c>
      <c r="G43" s="42">
        <v>0.06</v>
      </c>
      <c r="H43" s="42">
        <v>0.05</v>
      </c>
      <c r="I43" s="42">
        <v>0.06</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SM/wMsIprkd0seU8nj6MniSsss29u71Y4Y+64FKw59R6WyhDnP9LdpNPgN3xph82OTCde7HPRkeEHkNfQ8wYg==" saltValue="Hd49H63txt1tkENrHwqZ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4" t="s">
        <v>10</v>
      </c>
      <c r="C45" s="1275"/>
      <c r="D45" s="58"/>
      <c r="E45" s="1280" t="s">
        <v>11</v>
      </c>
      <c r="F45" s="1280"/>
      <c r="G45" s="1280"/>
      <c r="H45" s="1280"/>
      <c r="I45" s="1280"/>
      <c r="J45" s="1281"/>
      <c r="K45" s="59">
        <v>4497</v>
      </c>
      <c r="L45" s="60">
        <v>4660</v>
      </c>
      <c r="M45" s="60">
        <v>4906</v>
      </c>
      <c r="N45" s="60">
        <v>5149</v>
      </c>
      <c r="O45" s="61">
        <v>5284</v>
      </c>
      <c r="P45" s="48"/>
      <c r="Q45" s="48"/>
      <c r="R45" s="48"/>
      <c r="S45" s="48"/>
      <c r="T45" s="48"/>
      <c r="U45" s="48"/>
    </row>
    <row r="46" spans="1:21" ht="30.75" customHeight="1" x14ac:dyDescent="0.15">
      <c r="A46" s="48"/>
      <c r="B46" s="1276"/>
      <c r="C46" s="1277"/>
      <c r="D46" s="62"/>
      <c r="E46" s="1258" t="s">
        <v>12</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x14ac:dyDescent="0.15">
      <c r="A47" s="48"/>
      <c r="B47" s="1276"/>
      <c r="C47" s="1277"/>
      <c r="D47" s="62"/>
      <c r="E47" s="1258" t="s">
        <v>13</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x14ac:dyDescent="0.15">
      <c r="A48" s="48"/>
      <c r="B48" s="1276"/>
      <c r="C48" s="1277"/>
      <c r="D48" s="62"/>
      <c r="E48" s="1258" t="s">
        <v>14</v>
      </c>
      <c r="F48" s="1258"/>
      <c r="G48" s="1258"/>
      <c r="H48" s="1258"/>
      <c r="I48" s="1258"/>
      <c r="J48" s="1259"/>
      <c r="K48" s="63">
        <v>641</v>
      </c>
      <c r="L48" s="64">
        <v>723</v>
      </c>
      <c r="M48" s="64">
        <v>700</v>
      </c>
      <c r="N48" s="64">
        <v>398</v>
      </c>
      <c r="O48" s="65">
        <v>409</v>
      </c>
      <c r="P48" s="48"/>
      <c r="Q48" s="48"/>
      <c r="R48" s="48"/>
      <c r="S48" s="48"/>
      <c r="T48" s="48"/>
      <c r="U48" s="48"/>
    </row>
    <row r="49" spans="1:21" ht="30.75" customHeight="1" x14ac:dyDescent="0.15">
      <c r="A49" s="48"/>
      <c r="B49" s="1276"/>
      <c r="C49" s="1277"/>
      <c r="D49" s="62"/>
      <c r="E49" s="1258" t="s">
        <v>15</v>
      </c>
      <c r="F49" s="1258"/>
      <c r="G49" s="1258"/>
      <c r="H49" s="1258"/>
      <c r="I49" s="1258"/>
      <c r="J49" s="1259"/>
      <c r="K49" s="63">
        <v>2</v>
      </c>
      <c r="L49" s="64">
        <v>1</v>
      </c>
      <c r="M49" s="64">
        <v>7</v>
      </c>
      <c r="N49" s="64">
        <v>19</v>
      </c>
      <c r="O49" s="65">
        <v>7</v>
      </c>
      <c r="P49" s="48"/>
      <c r="Q49" s="48"/>
      <c r="R49" s="48"/>
      <c r="S49" s="48"/>
      <c r="T49" s="48"/>
      <c r="U49" s="48"/>
    </row>
    <row r="50" spans="1:21" ht="30.75" customHeight="1" x14ac:dyDescent="0.15">
      <c r="A50" s="48"/>
      <c r="B50" s="1276"/>
      <c r="C50" s="1277"/>
      <c r="D50" s="62"/>
      <c r="E50" s="1258" t="s">
        <v>16</v>
      </c>
      <c r="F50" s="1258"/>
      <c r="G50" s="1258"/>
      <c r="H50" s="1258"/>
      <c r="I50" s="1258"/>
      <c r="J50" s="1259"/>
      <c r="K50" s="63">
        <v>6</v>
      </c>
      <c r="L50" s="64">
        <v>24</v>
      </c>
      <c r="M50" s="64">
        <v>34</v>
      </c>
      <c r="N50" s="64">
        <v>73</v>
      </c>
      <c r="O50" s="65">
        <v>105</v>
      </c>
      <c r="P50" s="48"/>
      <c r="Q50" s="48"/>
      <c r="R50" s="48"/>
      <c r="S50" s="48"/>
      <c r="T50" s="48"/>
      <c r="U50" s="48"/>
    </row>
    <row r="51" spans="1:21" ht="30.75" customHeight="1" x14ac:dyDescent="0.15">
      <c r="A51" s="48"/>
      <c r="B51" s="1278"/>
      <c r="C51" s="1279"/>
      <c r="D51" s="66"/>
      <c r="E51" s="1258" t="s">
        <v>17</v>
      </c>
      <c r="F51" s="1258"/>
      <c r="G51" s="1258"/>
      <c r="H51" s="1258"/>
      <c r="I51" s="1258"/>
      <c r="J51" s="1259"/>
      <c r="K51" s="63" t="s">
        <v>520</v>
      </c>
      <c r="L51" s="64" t="s">
        <v>520</v>
      </c>
      <c r="M51" s="64" t="s">
        <v>520</v>
      </c>
      <c r="N51" s="64" t="s">
        <v>520</v>
      </c>
      <c r="O51" s="65" t="s">
        <v>520</v>
      </c>
      <c r="P51" s="48"/>
      <c r="Q51" s="48"/>
      <c r="R51" s="48"/>
      <c r="S51" s="48"/>
      <c r="T51" s="48"/>
      <c r="U51" s="48"/>
    </row>
    <row r="52" spans="1:21" ht="30.75" customHeight="1" x14ac:dyDescent="0.15">
      <c r="A52" s="48"/>
      <c r="B52" s="1256" t="s">
        <v>18</v>
      </c>
      <c r="C52" s="1257"/>
      <c r="D52" s="66"/>
      <c r="E52" s="1258" t="s">
        <v>19</v>
      </c>
      <c r="F52" s="1258"/>
      <c r="G52" s="1258"/>
      <c r="H52" s="1258"/>
      <c r="I52" s="1258"/>
      <c r="J52" s="1259"/>
      <c r="K52" s="63">
        <v>3042</v>
      </c>
      <c r="L52" s="64">
        <v>3038</v>
      </c>
      <c r="M52" s="64">
        <v>2960</v>
      </c>
      <c r="N52" s="64">
        <v>2818</v>
      </c>
      <c r="O52" s="65">
        <v>2705</v>
      </c>
      <c r="P52" s="48"/>
      <c r="Q52" s="48"/>
      <c r="R52" s="48"/>
      <c r="S52" s="48"/>
      <c r="T52" s="48"/>
      <c r="U52" s="48"/>
    </row>
    <row r="53" spans="1:21" ht="30.75" customHeight="1" thickBot="1" x14ac:dyDescent="0.2">
      <c r="A53" s="48"/>
      <c r="B53" s="1260" t="s">
        <v>20</v>
      </c>
      <c r="C53" s="1261"/>
      <c r="D53" s="67"/>
      <c r="E53" s="1262" t="s">
        <v>21</v>
      </c>
      <c r="F53" s="1262"/>
      <c r="G53" s="1262"/>
      <c r="H53" s="1262"/>
      <c r="I53" s="1262"/>
      <c r="J53" s="1263"/>
      <c r="K53" s="68">
        <v>2104</v>
      </c>
      <c r="L53" s="69">
        <v>2370</v>
      </c>
      <c r="M53" s="69">
        <v>2687</v>
      </c>
      <c r="N53" s="69">
        <v>2821</v>
      </c>
      <c r="O53" s="70">
        <v>3100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4" t="s">
        <v>24</v>
      </c>
      <c r="C57" s="1265"/>
      <c r="D57" s="1268" t="s">
        <v>25</v>
      </c>
      <c r="E57" s="1269"/>
      <c r="F57" s="1269"/>
      <c r="G57" s="1269"/>
      <c r="H57" s="1269"/>
      <c r="I57" s="1269"/>
      <c r="J57" s="1270"/>
      <c r="K57" s="83" t="s">
        <v>606</v>
      </c>
      <c r="L57" s="84" t="s">
        <v>606</v>
      </c>
      <c r="M57" s="84" t="s">
        <v>606</v>
      </c>
      <c r="N57" s="84" t="s">
        <v>606</v>
      </c>
      <c r="O57" s="85" t="s">
        <v>606</v>
      </c>
    </row>
    <row r="58" spans="1:21" ht="31.5" customHeight="1" thickBot="1" x14ac:dyDescent="0.2">
      <c r="B58" s="1266"/>
      <c r="C58" s="1267"/>
      <c r="D58" s="1271" t="s">
        <v>26</v>
      </c>
      <c r="E58" s="1272"/>
      <c r="F58" s="1272"/>
      <c r="G58" s="1272"/>
      <c r="H58" s="1272"/>
      <c r="I58" s="1272"/>
      <c r="J58" s="1273"/>
      <c r="K58" s="86" t="s">
        <v>606</v>
      </c>
      <c r="L58" s="87" t="s">
        <v>606</v>
      </c>
      <c r="M58" s="87" t="s">
        <v>606</v>
      </c>
      <c r="N58" s="87" t="s">
        <v>606</v>
      </c>
      <c r="O58" s="88" t="s">
        <v>606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pJyHUmAjQa85Vzzg2yCdeZ4nWWSTL/iiyTlfXZk8rngyowS0iBKmDPSf91H89Dzd8oLs9ZTZhctcG3taiRgDg==" saltValue="3jpMJC+EsLoQ4g1y4Ir/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94" t="s">
        <v>29</v>
      </c>
      <c r="C41" s="1295"/>
      <c r="D41" s="102"/>
      <c r="E41" s="1296" t="s">
        <v>30</v>
      </c>
      <c r="F41" s="1296"/>
      <c r="G41" s="1296"/>
      <c r="H41" s="1297"/>
      <c r="I41" s="103">
        <v>49138</v>
      </c>
      <c r="J41" s="104">
        <v>49938</v>
      </c>
      <c r="K41" s="104">
        <v>49423</v>
      </c>
      <c r="L41" s="104">
        <v>48006</v>
      </c>
      <c r="M41" s="105">
        <v>49499</v>
      </c>
    </row>
    <row r="42" spans="2:13" ht="27.75" customHeight="1" x14ac:dyDescent="0.15">
      <c r="B42" s="1284"/>
      <c r="C42" s="1285"/>
      <c r="D42" s="106"/>
      <c r="E42" s="1288" t="s">
        <v>31</v>
      </c>
      <c r="F42" s="1288"/>
      <c r="G42" s="1288"/>
      <c r="H42" s="1289"/>
      <c r="I42" s="107">
        <v>1376</v>
      </c>
      <c r="J42" s="108">
        <v>1625</v>
      </c>
      <c r="K42" s="108">
        <v>1606</v>
      </c>
      <c r="L42" s="108">
        <v>1558</v>
      </c>
      <c r="M42" s="109">
        <v>1465</v>
      </c>
    </row>
    <row r="43" spans="2:13" ht="27.75" customHeight="1" x14ac:dyDescent="0.15">
      <c r="B43" s="1284"/>
      <c r="C43" s="1285"/>
      <c r="D43" s="106"/>
      <c r="E43" s="1288" t="s">
        <v>32</v>
      </c>
      <c r="F43" s="1288"/>
      <c r="G43" s="1288"/>
      <c r="H43" s="1289"/>
      <c r="I43" s="107">
        <v>6784</v>
      </c>
      <c r="J43" s="108">
        <v>7172</v>
      </c>
      <c r="K43" s="108">
        <v>6884</v>
      </c>
      <c r="L43" s="108">
        <v>6895</v>
      </c>
      <c r="M43" s="109">
        <v>7993</v>
      </c>
    </row>
    <row r="44" spans="2:13" ht="27.75" customHeight="1" x14ac:dyDescent="0.15">
      <c r="B44" s="1284"/>
      <c r="C44" s="1285"/>
      <c r="D44" s="106"/>
      <c r="E44" s="1288" t="s">
        <v>33</v>
      </c>
      <c r="F44" s="1288"/>
      <c r="G44" s="1288"/>
      <c r="H44" s="1289"/>
      <c r="I44" s="107">
        <v>3</v>
      </c>
      <c r="J44" s="108">
        <v>1</v>
      </c>
      <c r="K44" s="108">
        <v>0</v>
      </c>
      <c r="L44" s="108" t="s">
        <v>520</v>
      </c>
      <c r="M44" s="109" t="s">
        <v>520</v>
      </c>
    </row>
    <row r="45" spans="2:13" ht="27.75" customHeight="1" x14ac:dyDescent="0.15">
      <c r="B45" s="1284"/>
      <c r="C45" s="1285"/>
      <c r="D45" s="106"/>
      <c r="E45" s="1288" t="s">
        <v>34</v>
      </c>
      <c r="F45" s="1288"/>
      <c r="G45" s="1288"/>
      <c r="H45" s="1289"/>
      <c r="I45" s="107">
        <v>6912</v>
      </c>
      <c r="J45" s="108">
        <v>6438</v>
      </c>
      <c r="K45" s="108">
        <v>5665</v>
      </c>
      <c r="L45" s="108">
        <v>5075</v>
      </c>
      <c r="M45" s="109">
        <v>4368</v>
      </c>
    </row>
    <row r="46" spans="2:13" ht="27.75" customHeight="1" x14ac:dyDescent="0.15">
      <c r="B46" s="1284"/>
      <c r="C46" s="1285"/>
      <c r="D46" s="110"/>
      <c r="E46" s="1288" t="s">
        <v>35</v>
      </c>
      <c r="F46" s="1288"/>
      <c r="G46" s="1288"/>
      <c r="H46" s="1289"/>
      <c r="I46" s="107">
        <v>8</v>
      </c>
      <c r="J46" s="108">
        <v>9</v>
      </c>
      <c r="K46" s="108">
        <v>15</v>
      </c>
      <c r="L46" s="108">
        <v>29</v>
      </c>
      <c r="M46" s="109">
        <v>22</v>
      </c>
    </row>
    <row r="47" spans="2:13" ht="27.75" customHeight="1" x14ac:dyDescent="0.15">
      <c r="B47" s="1284"/>
      <c r="C47" s="1285"/>
      <c r="D47" s="111"/>
      <c r="E47" s="1298" t="s">
        <v>36</v>
      </c>
      <c r="F47" s="1299"/>
      <c r="G47" s="1299"/>
      <c r="H47" s="1300"/>
      <c r="I47" s="107" t="s">
        <v>520</v>
      </c>
      <c r="J47" s="108" t="s">
        <v>520</v>
      </c>
      <c r="K47" s="108" t="s">
        <v>520</v>
      </c>
      <c r="L47" s="108" t="s">
        <v>520</v>
      </c>
      <c r="M47" s="109" t="s">
        <v>520</v>
      </c>
    </row>
    <row r="48" spans="2:13" ht="27.75" customHeight="1" x14ac:dyDescent="0.15">
      <c r="B48" s="1284"/>
      <c r="C48" s="1285"/>
      <c r="D48" s="106"/>
      <c r="E48" s="1288" t="s">
        <v>37</v>
      </c>
      <c r="F48" s="1288"/>
      <c r="G48" s="1288"/>
      <c r="H48" s="1289"/>
      <c r="I48" s="107" t="s">
        <v>520</v>
      </c>
      <c r="J48" s="108" t="s">
        <v>520</v>
      </c>
      <c r="K48" s="108" t="s">
        <v>520</v>
      </c>
      <c r="L48" s="108" t="s">
        <v>520</v>
      </c>
      <c r="M48" s="109" t="s">
        <v>520</v>
      </c>
    </row>
    <row r="49" spans="2:13" ht="27.75" customHeight="1" x14ac:dyDescent="0.15">
      <c r="B49" s="1286"/>
      <c r="C49" s="1287"/>
      <c r="D49" s="106"/>
      <c r="E49" s="1288" t="s">
        <v>38</v>
      </c>
      <c r="F49" s="1288"/>
      <c r="G49" s="1288"/>
      <c r="H49" s="1289"/>
      <c r="I49" s="107" t="s">
        <v>520</v>
      </c>
      <c r="J49" s="108" t="s">
        <v>520</v>
      </c>
      <c r="K49" s="108" t="s">
        <v>520</v>
      </c>
      <c r="L49" s="108" t="s">
        <v>520</v>
      </c>
      <c r="M49" s="109" t="s">
        <v>520</v>
      </c>
    </row>
    <row r="50" spans="2:13" ht="27.75" customHeight="1" x14ac:dyDescent="0.15">
      <c r="B50" s="1282" t="s">
        <v>39</v>
      </c>
      <c r="C50" s="1283"/>
      <c r="D50" s="112"/>
      <c r="E50" s="1288" t="s">
        <v>40</v>
      </c>
      <c r="F50" s="1288"/>
      <c r="G50" s="1288"/>
      <c r="H50" s="1289"/>
      <c r="I50" s="107">
        <v>9033</v>
      </c>
      <c r="J50" s="108">
        <v>8613</v>
      </c>
      <c r="K50" s="108">
        <v>10808</v>
      </c>
      <c r="L50" s="108">
        <v>10265</v>
      </c>
      <c r="M50" s="109">
        <v>8068</v>
      </c>
    </row>
    <row r="51" spans="2:13" ht="27.75" customHeight="1" x14ac:dyDescent="0.15">
      <c r="B51" s="1284"/>
      <c r="C51" s="1285"/>
      <c r="D51" s="106"/>
      <c r="E51" s="1288" t="s">
        <v>41</v>
      </c>
      <c r="F51" s="1288"/>
      <c r="G51" s="1288"/>
      <c r="H51" s="1289"/>
      <c r="I51" s="107">
        <v>2391</v>
      </c>
      <c r="J51" s="108">
        <v>2930</v>
      </c>
      <c r="K51" s="108">
        <v>2965</v>
      </c>
      <c r="L51" s="108">
        <v>2963</v>
      </c>
      <c r="M51" s="109">
        <v>3358</v>
      </c>
    </row>
    <row r="52" spans="2:13" ht="27.75" customHeight="1" x14ac:dyDescent="0.15">
      <c r="B52" s="1286"/>
      <c r="C52" s="1287"/>
      <c r="D52" s="106"/>
      <c r="E52" s="1288" t="s">
        <v>42</v>
      </c>
      <c r="F52" s="1288"/>
      <c r="G52" s="1288"/>
      <c r="H52" s="1289"/>
      <c r="I52" s="107">
        <v>26657</v>
      </c>
      <c r="J52" s="108">
        <v>25179</v>
      </c>
      <c r="K52" s="108">
        <v>22753</v>
      </c>
      <c r="L52" s="108">
        <v>20831</v>
      </c>
      <c r="M52" s="109">
        <v>20037</v>
      </c>
    </row>
    <row r="53" spans="2:13" ht="27.75" customHeight="1" thickBot="1" x14ac:dyDescent="0.2">
      <c r="B53" s="1290" t="s">
        <v>43</v>
      </c>
      <c r="C53" s="1291"/>
      <c r="D53" s="113"/>
      <c r="E53" s="1292" t="s">
        <v>44</v>
      </c>
      <c r="F53" s="1292"/>
      <c r="G53" s="1292"/>
      <c r="H53" s="1293"/>
      <c r="I53" s="114">
        <v>26137</v>
      </c>
      <c r="J53" s="115">
        <v>28461</v>
      </c>
      <c r="K53" s="115">
        <v>27067</v>
      </c>
      <c r="L53" s="115">
        <v>27503</v>
      </c>
      <c r="M53" s="116">
        <v>31884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ITRUytWDwyVY50veOxm02hfV7GY/RLNMcM0sU1ROSITE9g+Pj8BL0qD23BTaSyn0HcMmrTe/UWFd2TU9MN4Yg==" saltValue="LvcE+to5U2awTZMddi4/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9" t="s">
        <v>47</v>
      </c>
      <c r="D55" s="1309"/>
      <c r="E55" s="1310"/>
      <c r="F55" s="128">
        <v>7862</v>
      </c>
      <c r="G55" s="128">
        <v>7288</v>
      </c>
      <c r="H55" s="129">
        <v>5167</v>
      </c>
    </row>
    <row r="56" spans="2:8" ht="52.5" customHeight="1" x14ac:dyDescent="0.15">
      <c r="B56" s="130"/>
      <c r="C56" s="1311" t="s">
        <v>48</v>
      </c>
      <c r="D56" s="1311"/>
      <c r="E56" s="1312"/>
      <c r="F56" s="131">
        <v>1</v>
      </c>
      <c r="G56" s="131">
        <v>1</v>
      </c>
      <c r="H56" s="132">
        <v>1</v>
      </c>
    </row>
    <row r="57" spans="2:8" ht="53.25" customHeight="1" x14ac:dyDescent="0.15">
      <c r="B57" s="130"/>
      <c r="C57" s="1313" t="s">
        <v>49</v>
      </c>
      <c r="D57" s="1313"/>
      <c r="E57" s="1314"/>
      <c r="F57" s="133">
        <v>1905</v>
      </c>
      <c r="G57" s="133">
        <v>1872</v>
      </c>
      <c r="H57" s="134">
        <v>1812</v>
      </c>
    </row>
    <row r="58" spans="2:8" ht="45.75" customHeight="1" x14ac:dyDescent="0.15">
      <c r="B58" s="135"/>
      <c r="C58" s="1301" t="s">
        <v>600</v>
      </c>
      <c r="D58" s="1302"/>
      <c r="E58" s="1303"/>
      <c r="F58" s="136">
        <v>757</v>
      </c>
      <c r="G58" s="136">
        <v>740</v>
      </c>
      <c r="H58" s="137">
        <v>714</v>
      </c>
    </row>
    <row r="59" spans="2:8" ht="45.75" customHeight="1" x14ac:dyDescent="0.15">
      <c r="B59" s="135"/>
      <c r="C59" s="1301" t="s">
        <v>601</v>
      </c>
      <c r="D59" s="1302"/>
      <c r="E59" s="1303"/>
      <c r="F59" s="136">
        <v>359</v>
      </c>
      <c r="G59" s="136">
        <v>359</v>
      </c>
      <c r="H59" s="137">
        <v>359</v>
      </c>
    </row>
    <row r="60" spans="2:8" ht="45.75" customHeight="1" x14ac:dyDescent="0.15">
      <c r="B60" s="135"/>
      <c r="C60" s="1301" t="s">
        <v>602</v>
      </c>
      <c r="D60" s="1302"/>
      <c r="E60" s="1303"/>
      <c r="F60" s="136">
        <v>257</v>
      </c>
      <c r="G60" s="136">
        <v>237</v>
      </c>
      <c r="H60" s="137">
        <v>217</v>
      </c>
    </row>
    <row r="61" spans="2:8" ht="45.75" customHeight="1" x14ac:dyDescent="0.15">
      <c r="B61" s="135"/>
      <c r="C61" s="1301" t="s">
        <v>603</v>
      </c>
      <c r="D61" s="1302"/>
      <c r="E61" s="1303"/>
      <c r="F61" s="136">
        <v>204</v>
      </c>
      <c r="G61" s="136">
        <v>204</v>
      </c>
      <c r="H61" s="137">
        <v>204</v>
      </c>
    </row>
    <row r="62" spans="2:8" ht="45.75" customHeight="1" thickBot="1" x14ac:dyDescent="0.2">
      <c r="B62" s="138"/>
      <c r="C62" s="1304" t="s">
        <v>604</v>
      </c>
      <c r="D62" s="1305"/>
      <c r="E62" s="1306"/>
      <c r="F62" s="139">
        <v>190</v>
      </c>
      <c r="G62" s="139">
        <v>186</v>
      </c>
      <c r="H62" s="140">
        <v>186</v>
      </c>
    </row>
    <row r="63" spans="2:8" ht="52.5" customHeight="1" thickBot="1" x14ac:dyDescent="0.2">
      <c r="B63" s="141"/>
      <c r="C63" s="1307" t="s">
        <v>50</v>
      </c>
      <c r="D63" s="1307"/>
      <c r="E63" s="1308"/>
      <c r="F63" s="142">
        <v>9767</v>
      </c>
      <c r="G63" s="142">
        <v>9161</v>
      </c>
      <c r="H63" s="143">
        <v>6980</v>
      </c>
    </row>
    <row r="64" spans="2:8" ht="15" customHeight="1" x14ac:dyDescent="0.15"/>
  </sheetData>
  <sheetProtection algorithmName="SHA-512" hashValue="WN+yF6muzqYTQQRN9NdV7i4PchDRUMEOq61SbnV3uUZ9uUWCRarWovbBwaeel/gtlWJHJs1vCm5pSVEEQw6o0w==" saltValue="gk4gWyozbPDrc+cJoq+Z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0" zoomScaleNormal="100" zoomScaleSheetLayoutView="55" workbookViewId="0">
      <selection activeCell="CL49" sqref="CL4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5" t="s">
        <v>610</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24"/>
      <c r="H50" s="1324"/>
      <c r="I50" s="1324"/>
      <c r="J50" s="1324"/>
      <c r="K50" s="407"/>
      <c r="L50" s="407"/>
      <c r="M50" s="408"/>
      <c r="N50" s="408"/>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561</v>
      </c>
      <c r="BQ50" s="1328"/>
      <c r="BR50" s="1328"/>
      <c r="BS50" s="1328"/>
      <c r="BT50" s="1328"/>
      <c r="BU50" s="1328"/>
      <c r="BV50" s="1328"/>
      <c r="BW50" s="1328"/>
      <c r="BX50" s="1328" t="s">
        <v>562</v>
      </c>
      <c r="BY50" s="1328"/>
      <c r="BZ50" s="1328"/>
      <c r="CA50" s="1328"/>
      <c r="CB50" s="1328"/>
      <c r="CC50" s="1328"/>
      <c r="CD50" s="1328"/>
      <c r="CE50" s="1328"/>
      <c r="CF50" s="1328" t="s">
        <v>563</v>
      </c>
      <c r="CG50" s="1328"/>
      <c r="CH50" s="1328"/>
      <c r="CI50" s="1328"/>
      <c r="CJ50" s="1328"/>
      <c r="CK50" s="1328"/>
      <c r="CL50" s="1328"/>
      <c r="CM50" s="1328"/>
      <c r="CN50" s="1328" t="s">
        <v>564</v>
      </c>
      <c r="CO50" s="1328"/>
      <c r="CP50" s="1328"/>
      <c r="CQ50" s="1328"/>
      <c r="CR50" s="1328"/>
      <c r="CS50" s="1328"/>
      <c r="CT50" s="1328"/>
      <c r="CU50" s="1328"/>
      <c r="CV50" s="1328" t="s">
        <v>565</v>
      </c>
      <c r="CW50" s="1328"/>
      <c r="CX50" s="1328"/>
      <c r="CY50" s="1328"/>
      <c r="CZ50" s="1328"/>
      <c r="DA50" s="1328"/>
      <c r="DB50" s="1328"/>
      <c r="DC50" s="1328"/>
    </row>
    <row r="51" spans="1:109" ht="13.5" customHeight="1" x14ac:dyDescent="0.15">
      <c r="B51" s="397"/>
      <c r="G51" s="1334"/>
      <c r="H51" s="1334"/>
      <c r="I51" s="1332"/>
      <c r="J51" s="1332"/>
      <c r="K51" s="1330"/>
      <c r="L51" s="1330"/>
      <c r="M51" s="1330"/>
      <c r="N51" s="1330"/>
      <c r="AM51" s="406"/>
      <c r="AN51" s="1331" t="s">
        <v>612</v>
      </c>
      <c r="AO51" s="1331"/>
      <c r="AP51" s="1331"/>
      <c r="AQ51" s="1331"/>
      <c r="AR51" s="1331"/>
      <c r="AS51" s="1331"/>
      <c r="AT51" s="1331"/>
      <c r="AU51" s="1331"/>
      <c r="AV51" s="1331"/>
      <c r="AW51" s="1331"/>
      <c r="AX51" s="1331"/>
      <c r="AY51" s="1331"/>
      <c r="AZ51" s="1331"/>
      <c r="BA51" s="1331"/>
      <c r="BB51" s="1331" t="s">
        <v>613</v>
      </c>
      <c r="BC51" s="1331"/>
      <c r="BD51" s="1331"/>
      <c r="BE51" s="1331"/>
      <c r="BF51" s="1331"/>
      <c r="BG51" s="1331"/>
      <c r="BH51" s="1331"/>
      <c r="BI51" s="1331"/>
      <c r="BJ51" s="1331"/>
      <c r="BK51" s="1331"/>
      <c r="BL51" s="1331"/>
      <c r="BM51" s="1331"/>
      <c r="BN51" s="1331"/>
      <c r="BO51" s="1331"/>
      <c r="BP51" s="1329">
        <v>74.599999999999994</v>
      </c>
      <c r="BQ51" s="1329"/>
      <c r="BR51" s="1329"/>
      <c r="BS51" s="1329"/>
      <c r="BT51" s="1329"/>
      <c r="BU51" s="1329"/>
      <c r="BV51" s="1329"/>
      <c r="BW51" s="1329"/>
      <c r="BX51" s="1329">
        <v>81</v>
      </c>
      <c r="BY51" s="1329"/>
      <c r="BZ51" s="1329"/>
      <c r="CA51" s="1329"/>
      <c r="CB51" s="1329"/>
      <c r="CC51" s="1329"/>
      <c r="CD51" s="1329"/>
      <c r="CE51" s="1329"/>
      <c r="CF51" s="1329">
        <v>76</v>
      </c>
      <c r="CG51" s="1329"/>
      <c r="CH51" s="1329"/>
      <c r="CI51" s="1329"/>
      <c r="CJ51" s="1329"/>
      <c r="CK51" s="1329"/>
      <c r="CL51" s="1329"/>
      <c r="CM51" s="1329"/>
      <c r="CN51" s="1329">
        <v>77.3</v>
      </c>
      <c r="CO51" s="1329"/>
      <c r="CP51" s="1329"/>
      <c r="CQ51" s="1329"/>
      <c r="CR51" s="1329"/>
      <c r="CS51" s="1329"/>
      <c r="CT51" s="1329"/>
      <c r="CU51" s="1329"/>
      <c r="CV51" s="1329">
        <v>86.7</v>
      </c>
      <c r="CW51" s="1329"/>
      <c r="CX51" s="1329"/>
      <c r="CY51" s="1329"/>
      <c r="CZ51" s="1329"/>
      <c r="DA51" s="1329"/>
      <c r="DB51" s="1329"/>
      <c r="DC51" s="1329"/>
    </row>
    <row r="52" spans="1:109" x14ac:dyDescent="0.15">
      <c r="B52" s="397"/>
      <c r="G52" s="1334"/>
      <c r="H52" s="1334"/>
      <c r="I52" s="1332"/>
      <c r="J52" s="1332"/>
      <c r="K52" s="1330"/>
      <c r="L52" s="1330"/>
      <c r="M52" s="1330"/>
      <c r="N52" s="1330"/>
      <c r="AM52" s="406"/>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29"/>
      <c r="BQ52" s="1329"/>
      <c r="BR52" s="1329"/>
      <c r="BS52" s="1329"/>
      <c r="BT52" s="1329"/>
      <c r="BU52" s="1329"/>
      <c r="BV52" s="1329"/>
      <c r="BW52" s="1329"/>
      <c r="BX52" s="1329"/>
      <c r="BY52" s="1329"/>
      <c r="BZ52" s="1329"/>
      <c r="CA52" s="1329"/>
      <c r="CB52" s="1329"/>
      <c r="CC52" s="1329"/>
      <c r="CD52" s="1329"/>
      <c r="CE52" s="1329"/>
      <c r="CF52" s="1329"/>
      <c r="CG52" s="1329"/>
      <c r="CH52" s="1329"/>
      <c r="CI52" s="1329"/>
      <c r="CJ52" s="1329"/>
      <c r="CK52" s="1329"/>
      <c r="CL52" s="1329"/>
      <c r="CM52" s="1329"/>
      <c r="CN52" s="1329"/>
      <c r="CO52" s="1329"/>
      <c r="CP52" s="1329"/>
      <c r="CQ52" s="1329"/>
      <c r="CR52" s="1329"/>
      <c r="CS52" s="1329"/>
      <c r="CT52" s="1329"/>
      <c r="CU52" s="1329"/>
      <c r="CV52" s="1329"/>
      <c r="CW52" s="1329"/>
      <c r="CX52" s="1329"/>
      <c r="CY52" s="1329"/>
      <c r="CZ52" s="1329"/>
      <c r="DA52" s="1329"/>
      <c r="DB52" s="1329"/>
      <c r="DC52" s="1329"/>
    </row>
    <row r="53" spans="1:109" x14ac:dyDescent="0.15">
      <c r="A53" s="405"/>
      <c r="B53" s="397"/>
      <c r="G53" s="1334"/>
      <c r="H53" s="1334"/>
      <c r="I53" s="1324"/>
      <c r="J53" s="1324"/>
      <c r="K53" s="1330"/>
      <c r="L53" s="1330"/>
      <c r="M53" s="1330"/>
      <c r="N53" s="1330"/>
      <c r="AM53" s="406"/>
      <c r="AN53" s="1331"/>
      <c r="AO53" s="1331"/>
      <c r="AP53" s="1331"/>
      <c r="AQ53" s="1331"/>
      <c r="AR53" s="1331"/>
      <c r="AS53" s="1331"/>
      <c r="AT53" s="1331"/>
      <c r="AU53" s="1331"/>
      <c r="AV53" s="1331"/>
      <c r="AW53" s="1331"/>
      <c r="AX53" s="1331"/>
      <c r="AY53" s="1331"/>
      <c r="AZ53" s="1331"/>
      <c r="BA53" s="1331"/>
      <c r="BB53" s="1331" t="s">
        <v>614</v>
      </c>
      <c r="BC53" s="1331"/>
      <c r="BD53" s="1331"/>
      <c r="BE53" s="1331"/>
      <c r="BF53" s="1331"/>
      <c r="BG53" s="1331"/>
      <c r="BH53" s="1331"/>
      <c r="BI53" s="1331"/>
      <c r="BJ53" s="1331"/>
      <c r="BK53" s="1331"/>
      <c r="BL53" s="1331"/>
      <c r="BM53" s="1331"/>
      <c r="BN53" s="1331"/>
      <c r="BO53" s="1331"/>
      <c r="BP53" s="1329">
        <v>57.6</v>
      </c>
      <c r="BQ53" s="1329"/>
      <c r="BR53" s="1329"/>
      <c r="BS53" s="1329"/>
      <c r="BT53" s="1329"/>
      <c r="BU53" s="1329"/>
      <c r="BV53" s="1329"/>
      <c r="BW53" s="1329"/>
      <c r="BX53" s="1329">
        <v>58.7</v>
      </c>
      <c r="BY53" s="1329"/>
      <c r="BZ53" s="1329"/>
      <c r="CA53" s="1329"/>
      <c r="CB53" s="1329"/>
      <c r="CC53" s="1329"/>
      <c r="CD53" s="1329"/>
      <c r="CE53" s="1329"/>
      <c r="CF53" s="1329">
        <v>59.2</v>
      </c>
      <c r="CG53" s="1329"/>
      <c r="CH53" s="1329"/>
      <c r="CI53" s="1329"/>
      <c r="CJ53" s="1329"/>
      <c r="CK53" s="1329"/>
      <c r="CL53" s="1329"/>
      <c r="CM53" s="1329"/>
      <c r="CN53" s="1329">
        <v>60.1</v>
      </c>
      <c r="CO53" s="1329"/>
      <c r="CP53" s="1329"/>
      <c r="CQ53" s="1329"/>
      <c r="CR53" s="1329"/>
      <c r="CS53" s="1329"/>
      <c r="CT53" s="1329"/>
      <c r="CU53" s="1329"/>
      <c r="CV53" s="1329">
        <v>61.1</v>
      </c>
      <c r="CW53" s="1329"/>
      <c r="CX53" s="1329"/>
      <c r="CY53" s="1329"/>
      <c r="CZ53" s="1329"/>
      <c r="DA53" s="1329"/>
      <c r="DB53" s="1329"/>
      <c r="DC53" s="1329"/>
    </row>
    <row r="54" spans="1:109" x14ac:dyDescent="0.15">
      <c r="A54" s="405"/>
      <c r="B54" s="397"/>
      <c r="G54" s="1334"/>
      <c r="H54" s="1334"/>
      <c r="I54" s="1324"/>
      <c r="J54" s="1324"/>
      <c r="K54" s="1330"/>
      <c r="L54" s="1330"/>
      <c r="M54" s="1330"/>
      <c r="N54" s="1330"/>
      <c r="AM54" s="406"/>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29"/>
      <c r="BQ54" s="1329"/>
      <c r="BR54" s="1329"/>
      <c r="BS54" s="1329"/>
      <c r="BT54" s="1329"/>
      <c r="BU54" s="1329"/>
      <c r="BV54" s="1329"/>
      <c r="BW54" s="1329"/>
      <c r="BX54" s="1329"/>
      <c r="BY54" s="1329"/>
      <c r="BZ54" s="1329"/>
      <c r="CA54" s="1329"/>
      <c r="CB54" s="1329"/>
      <c r="CC54" s="1329"/>
      <c r="CD54" s="1329"/>
      <c r="CE54" s="1329"/>
      <c r="CF54" s="1329"/>
      <c r="CG54" s="1329"/>
      <c r="CH54" s="1329"/>
      <c r="CI54" s="1329"/>
      <c r="CJ54" s="1329"/>
      <c r="CK54" s="1329"/>
      <c r="CL54" s="1329"/>
      <c r="CM54" s="1329"/>
      <c r="CN54" s="1329"/>
      <c r="CO54" s="1329"/>
      <c r="CP54" s="1329"/>
      <c r="CQ54" s="1329"/>
      <c r="CR54" s="1329"/>
      <c r="CS54" s="1329"/>
      <c r="CT54" s="1329"/>
      <c r="CU54" s="1329"/>
      <c r="CV54" s="1329"/>
      <c r="CW54" s="1329"/>
      <c r="CX54" s="1329"/>
      <c r="CY54" s="1329"/>
      <c r="CZ54" s="1329"/>
      <c r="DA54" s="1329"/>
      <c r="DB54" s="1329"/>
      <c r="DC54" s="1329"/>
    </row>
    <row r="55" spans="1:109" x14ac:dyDescent="0.15">
      <c r="A55" s="405"/>
      <c r="B55" s="397"/>
      <c r="G55" s="1324"/>
      <c r="H55" s="1324"/>
      <c r="I55" s="1324"/>
      <c r="J55" s="1324"/>
      <c r="K55" s="1330"/>
      <c r="L55" s="1330"/>
      <c r="M55" s="1330"/>
      <c r="N55" s="1330"/>
      <c r="AN55" s="1328" t="s">
        <v>615</v>
      </c>
      <c r="AO55" s="1328"/>
      <c r="AP55" s="1328"/>
      <c r="AQ55" s="1328"/>
      <c r="AR55" s="1328"/>
      <c r="AS55" s="1328"/>
      <c r="AT55" s="1328"/>
      <c r="AU55" s="1328"/>
      <c r="AV55" s="1328"/>
      <c r="AW55" s="1328"/>
      <c r="AX55" s="1328"/>
      <c r="AY55" s="1328"/>
      <c r="AZ55" s="1328"/>
      <c r="BA55" s="1328"/>
      <c r="BB55" s="1331" t="s">
        <v>613</v>
      </c>
      <c r="BC55" s="1331"/>
      <c r="BD55" s="1331"/>
      <c r="BE55" s="1331"/>
      <c r="BF55" s="1331"/>
      <c r="BG55" s="1331"/>
      <c r="BH55" s="1331"/>
      <c r="BI55" s="1331"/>
      <c r="BJ55" s="1331"/>
      <c r="BK55" s="1331"/>
      <c r="BL55" s="1331"/>
      <c r="BM55" s="1331"/>
      <c r="BN55" s="1331"/>
      <c r="BO55" s="1331"/>
      <c r="BP55" s="1329">
        <v>53.1</v>
      </c>
      <c r="BQ55" s="1329"/>
      <c r="BR55" s="1329"/>
      <c r="BS55" s="1329"/>
      <c r="BT55" s="1329"/>
      <c r="BU55" s="1329"/>
      <c r="BV55" s="1329"/>
      <c r="BW55" s="1329"/>
      <c r="BX55" s="1329">
        <v>51.2</v>
      </c>
      <c r="BY55" s="1329"/>
      <c r="BZ55" s="1329"/>
      <c r="CA55" s="1329"/>
      <c r="CB55" s="1329"/>
      <c r="CC55" s="1329"/>
      <c r="CD55" s="1329"/>
      <c r="CE55" s="1329"/>
      <c r="CF55" s="1329">
        <v>47.2</v>
      </c>
      <c r="CG55" s="1329"/>
      <c r="CH55" s="1329"/>
      <c r="CI55" s="1329"/>
      <c r="CJ55" s="1329"/>
      <c r="CK55" s="1329"/>
      <c r="CL55" s="1329"/>
      <c r="CM55" s="1329"/>
      <c r="CN55" s="1329">
        <v>49.5</v>
      </c>
      <c r="CO55" s="1329"/>
      <c r="CP55" s="1329"/>
      <c r="CQ55" s="1329"/>
      <c r="CR55" s="1329"/>
      <c r="CS55" s="1329"/>
      <c r="CT55" s="1329"/>
      <c r="CU55" s="1329"/>
      <c r="CV55" s="1329">
        <v>46.9</v>
      </c>
      <c r="CW55" s="1329"/>
      <c r="CX55" s="1329"/>
      <c r="CY55" s="1329"/>
      <c r="CZ55" s="1329"/>
      <c r="DA55" s="1329"/>
      <c r="DB55" s="1329"/>
      <c r="DC55" s="1329"/>
    </row>
    <row r="56" spans="1:109" x14ac:dyDescent="0.15">
      <c r="A56" s="405"/>
      <c r="B56" s="397"/>
      <c r="G56" s="1324"/>
      <c r="H56" s="1324"/>
      <c r="I56" s="1324"/>
      <c r="J56" s="1324"/>
      <c r="K56" s="1330"/>
      <c r="L56" s="1330"/>
      <c r="M56" s="1330"/>
      <c r="N56" s="1330"/>
      <c r="AN56" s="1328"/>
      <c r="AO56" s="1328"/>
      <c r="AP56" s="1328"/>
      <c r="AQ56" s="1328"/>
      <c r="AR56" s="1328"/>
      <c r="AS56" s="1328"/>
      <c r="AT56" s="1328"/>
      <c r="AU56" s="1328"/>
      <c r="AV56" s="1328"/>
      <c r="AW56" s="1328"/>
      <c r="AX56" s="1328"/>
      <c r="AY56" s="1328"/>
      <c r="AZ56" s="1328"/>
      <c r="BA56" s="1328"/>
      <c r="BB56" s="1331"/>
      <c r="BC56" s="1331"/>
      <c r="BD56" s="1331"/>
      <c r="BE56" s="1331"/>
      <c r="BF56" s="1331"/>
      <c r="BG56" s="1331"/>
      <c r="BH56" s="1331"/>
      <c r="BI56" s="1331"/>
      <c r="BJ56" s="1331"/>
      <c r="BK56" s="1331"/>
      <c r="BL56" s="1331"/>
      <c r="BM56" s="1331"/>
      <c r="BN56" s="1331"/>
      <c r="BO56" s="1331"/>
      <c r="BP56" s="1329"/>
      <c r="BQ56" s="1329"/>
      <c r="BR56" s="1329"/>
      <c r="BS56" s="1329"/>
      <c r="BT56" s="1329"/>
      <c r="BU56" s="1329"/>
      <c r="BV56" s="1329"/>
      <c r="BW56" s="1329"/>
      <c r="BX56" s="1329"/>
      <c r="BY56" s="1329"/>
      <c r="BZ56" s="1329"/>
      <c r="CA56" s="1329"/>
      <c r="CB56" s="1329"/>
      <c r="CC56" s="1329"/>
      <c r="CD56" s="1329"/>
      <c r="CE56" s="1329"/>
      <c r="CF56" s="1329"/>
      <c r="CG56" s="1329"/>
      <c r="CH56" s="1329"/>
      <c r="CI56" s="1329"/>
      <c r="CJ56" s="1329"/>
      <c r="CK56" s="1329"/>
      <c r="CL56" s="1329"/>
      <c r="CM56" s="1329"/>
      <c r="CN56" s="1329"/>
      <c r="CO56" s="1329"/>
      <c r="CP56" s="1329"/>
      <c r="CQ56" s="1329"/>
      <c r="CR56" s="1329"/>
      <c r="CS56" s="1329"/>
      <c r="CT56" s="1329"/>
      <c r="CU56" s="1329"/>
      <c r="CV56" s="1329"/>
      <c r="CW56" s="1329"/>
      <c r="CX56" s="1329"/>
      <c r="CY56" s="1329"/>
      <c r="CZ56" s="1329"/>
      <c r="DA56" s="1329"/>
      <c r="DB56" s="1329"/>
      <c r="DC56" s="1329"/>
    </row>
    <row r="57" spans="1:109" s="405" customFormat="1" x14ac:dyDescent="0.15">
      <c r="B57" s="409"/>
      <c r="G57" s="1324"/>
      <c r="H57" s="1324"/>
      <c r="I57" s="1333"/>
      <c r="J57" s="1333"/>
      <c r="K57" s="1330"/>
      <c r="L57" s="1330"/>
      <c r="M57" s="1330"/>
      <c r="N57" s="1330"/>
      <c r="AM57" s="390"/>
      <c r="AN57" s="1328"/>
      <c r="AO57" s="1328"/>
      <c r="AP57" s="1328"/>
      <c r="AQ57" s="1328"/>
      <c r="AR57" s="1328"/>
      <c r="AS57" s="1328"/>
      <c r="AT57" s="1328"/>
      <c r="AU57" s="1328"/>
      <c r="AV57" s="1328"/>
      <c r="AW57" s="1328"/>
      <c r="AX57" s="1328"/>
      <c r="AY57" s="1328"/>
      <c r="AZ57" s="1328"/>
      <c r="BA57" s="1328"/>
      <c r="BB57" s="1331" t="s">
        <v>614</v>
      </c>
      <c r="BC57" s="1331"/>
      <c r="BD57" s="1331"/>
      <c r="BE57" s="1331"/>
      <c r="BF57" s="1331"/>
      <c r="BG57" s="1331"/>
      <c r="BH57" s="1331"/>
      <c r="BI57" s="1331"/>
      <c r="BJ57" s="1331"/>
      <c r="BK57" s="1331"/>
      <c r="BL57" s="1331"/>
      <c r="BM57" s="1331"/>
      <c r="BN57" s="1331"/>
      <c r="BO57" s="1331"/>
      <c r="BP57" s="1329">
        <v>57.4</v>
      </c>
      <c r="BQ57" s="1329"/>
      <c r="BR57" s="1329"/>
      <c r="BS57" s="1329"/>
      <c r="BT57" s="1329"/>
      <c r="BU57" s="1329"/>
      <c r="BV57" s="1329"/>
      <c r="BW57" s="1329"/>
      <c r="BX57" s="1329">
        <v>58.7</v>
      </c>
      <c r="BY57" s="1329"/>
      <c r="BZ57" s="1329"/>
      <c r="CA57" s="1329"/>
      <c r="CB57" s="1329"/>
      <c r="CC57" s="1329"/>
      <c r="CD57" s="1329"/>
      <c r="CE57" s="1329"/>
      <c r="CF57" s="1329">
        <v>59.8</v>
      </c>
      <c r="CG57" s="1329"/>
      <c r="CH57" s="1329"/>
      <c r="CI57" s="1329"/>
      <c r="CJ57" s="1329"/>
      <c r="CK57" s="1329"/>
      <c r="CL57" s="1329"/>
      <c r="CM57" s="1329"/>
      <c r="CN57" s="1329">
        <v>60.9</v>
      </c>
      <c r="CO57" s="1329"/>
      <c r="CP57" s="1329"/>
      <c r="CQ57" s="1329"/>
      <c r="CR57" s="1329"/>
      <c r="CS57" s="1329"/>
      <c r="CT57" s="1329"/>
      <c r="CU57" s="1329"/>
      <c r="CV57" s="1329">
        <v>61.1</v>
      </c>
      <c r="CW57" s="1329"/>
      <c r="CX57" s="1329"/>
      <c r="CY57" s="1329"/>
      <c r="CZ57" s="1329"/>
      <c r="DA57" s="1329"/>
      <c r="DB57" s="1329"/>
      <c r="DC57" s="1329"/>
      <c r="DD57" s="410"/>
      <c r="DE57" s="409"/>
    </row>
    <row r="58" spans="1:109" s="405" customFormat="1" x14ac:dyDescent="0.15">
      <c r="A58" s="390"/>
      <c r="B58" s="409"/>
      <c r="G58" s="1324"/>
      <c r="H58" s="1324"/>
      <c r="I58" s="1333"/>
      <c r="J58" s="1333"/>
      <c r="K58" s="1330"/>
      <c r="L58" s="1330"/>
      <c r="M58" s="1330"/>
      <c r="N58" s="1330"/>
      <c r="AM58" s="390"/>
      <c r="AN58" s="1328"/>
      <c r="AO58" s="1328"/>
      <c r="AP58" s="1328"/>
      <c r="AQ58" s="1328"/>
      <c r="AR58" s="1328"/>
      <c r="AS58" s="1328"/>
      <c r="AT58" s="1328"/>
      <c r="AU58" s="1328"/>
      <c r="AV58" s="1328"/>
      <c r="AW58" s="1328"/>
      <c r="AX58" s="1328"/>
      <c r="AY58" s="1328"/>
      <c r="AZ58" s="1328"/>
      <c r="BA58" s="1328"/>
      <c r="BB58" s="1331"/>
      <c r="BC58" s="1331"/>
      <c r="BD58" s="1331"/>
      <c r="BE58" s="1331"/>
      <c r="BF58" s="1331"/>
      <c r="BG58" s="1331"/>
      <c r="BH58" s="1331"/>
      <c r="BI58" s="1331"/>
      <c r="BJ58" s="1331"/>
      <c r="BK58" s="1331"/>
      <c r="BL58" s="1331"/>
      <c r="BM58" s="1331"/>
      <c r="BN58" s="1331"/>
      <c r="BO58" s="1331"/>
      <c r="BP58" s="1329"/>
      <c r="BQ58" s="1329"/>
      <c r="BR58" s="1329"/>
      <c r="BS58" s="1329"/>
      <c r="BT58" s="1329"/>
      <c r="BU58" s="1329"/>
      <c r="BV58" s="1329"/>
      <c r="BW58" s="1329"/>
      <c r="BX58" s="1329"/>
      <c r="BY58" s="1329"/>
      <c r="BZ58" s="1329"/>
      <c r="CA58" s="1329"/>
      <c r="CB58" s="1329"/>
      <c r="CC58" s="1329"/>
      <c r="CD58" s="1329"/>
      <c r="CE58" s="1329"/>
      <c r="CF58" s="1329"/>
      <c r="CG58" s="1329"/>
      <c r="CH58" s="1329"/>
      <c r="CI58" s="1329"/>
      <c r="CJ58" s="1329"/>
      <c r="CK58" s="1329"/>
      <c r="CL58" s="1329"/>
      <c r="CM58" s="1329"/>
      <c r="CN58" s="1329"/>
      <c r="CO58" s="1329"/>
      <c r="CP58" s="1329"/>
      <c r="CQ58" s="1329"/>
      <c r="CR58" s="1329"/>
      <c r="CS58" s="1329"/>
      <c r="CT58" s="1329"/>
      <c r="CU58" s="1329"/>
      <c r="CV58" s="1329"/>
      <c r="CW58" s="1329"/>
      <c r="CX58" s="1329"/>
      <c r="CY58" s="1329"/>
      <c r="CZ58" s="1329"/>
      <c r="DA58" s="1329"/>
      <c r="DB58" s="1329"/>
      <c r="DC58" s="1329"/>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5" t="s">
        <v>617</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24"/>
      <c r="H72" s="1324"/>
      <c r="I72" s="1324"/>
      <c r="J72" s="1324"/>
      <c r="K72" s="407"/>
      <c r="L72" s="407"/>
      <c r="M72" s="408"/>
      <c r="N72" s="408"/>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561</v>
      </c>
      <c r="BQ72" s="1328"/>
      <c r="BR72" s="1328"/>
      <c r="BS72" s="1328"/>
      <c r="BT72" s="1328"/>
      <c r="BU72" s="1328"/>
      <c r="BV72" s="1328"/>
      <c r="BW72" s="1328"/>
      <c r="BX72" s="1328" t="s">
        <v>562</v>
      </c>
      <c r="BY72" s="1328"/>
      <c r="BZ72" s="1328"/>
      <c r="CA72" s="1328"/>
      <c r="CB72" s="1328"/>
      <c r="CC72" s="1328"/>
      <c r="CD72" s="1328"/>
      <c r="CE72" s="1328"/>
      <c r="CF72" s="1328" t="s">
        <v>563</v>
      </c>
      <c r="CG72" s="1328"/>
      <c r="CH72" s="1328"/>
      <c r="CI72" s="1328"/>
      <c r="CJ72" s="1328"/>
      <c r="CK72" s="1328"/>
      <c r="CL72" s="1328"/>
      <c r="CM72" s="1328"/>
      <c r="CN72" s="1328" t="s">
        <v>564</v>
      </c>
      <c r="CO72" s="1328"/>
      <c r="CP72" s="1328"/>
      <c r="CQ72" s="1328"/>
      <c r="CR72" s="1328"/>
      <c r="CS72" s="1328"/>
      <c r="CT72" s="1328"/>
      <c r="CU72" s="1328"/>
      <c r="CV72" s="1328" t="s">
        <v>565</v>
      </c>
      <c r="CW72" s="1328"/>
      <c r="CX72" s="1328"/>
      <c r="CY72" s="1328"/>
      <c r="CZ72" s="1328"/>
      <c r="DA72" s="1328"/>
      <c r="DB72" s="1328"/>
      <c r="DC72" s="1328"/>
    </row>
    <row r="73" spans="2:107" x14ac:dyDescent="0.15">
      <c r="B73" s="397"/>
      <c r="G73" s="1334"/>
      <c r="H73" s="1334"/>
      <c r="I73" s="1334"/>
      <c r="J73" s="1334"/>
      <c r="K73" s="1335"/>
      <c r="L73" s="1335"/>
      <c r="M73" s="1335"/>
      <c r="N73" s="1335"/>
      <c r="AM73" s="406"/>
      <c r="AN73" s="1331" t="s">
        <v>612</v>
      </c>
      <c r="AO73" s="1331"/>
      <c r="AP73" s="1331"/>
      <c r="AQ73" s="1331"/>
      <c r="AR73" s="1331"/>
      <c r="AS73" s="1331"/>
      <c r="AT73" s="1331"/>
      <c r="AU73" s="1331"/>
      <c r="AV73" s="1331"/>
      <c r="AW73" s="1331"/>
      <c r="AX73" s="1331"/>
      <c r="AY73" s="1331"/>
      <c r="AZ73" s="1331"/>
      <c r="BA73" s="1331"/>
      <c r="BB73" s="1331" t="s">
        <v>613</v>
      </c>
      <c r="BC73" s="1331"/>
      <c r="BD73" s="1331"/>
      <c r="BE73" s="1331"/>
      <c r="BF73" s="1331"/>
      <c r="BG73" s="1331"/>
      <c r="BH73" s="1331"/>
      <c r="BI73" s="1331"/>
      <c r="BJ73" s="1331"/>
      <c r="BK73" s="1331"/>
      <c r="BL73" s="1331"/>
      <c r="BM73" s="1331"/>
      <c r="BN73" s="1331"/>
      <c r="BO73" s="1331"/>
      <c r="BP73" s="1329">
        <v>74.599999999999994</v>
      </c>
      <c r="BQ73" s="1329"/>
      <c r="BR73" s="1329"/>
      <c r="BS73" s="1329"/>
      <c r="BT73" s="1329"/>
      <c r="BU73" s="1329"/>
      <c r="BV73" s="1329"/>
      <c r="BW73" s="1329"/>
      <c r="BX73" s="1329">
        <v>81</v>
      </c>
      <c r="BY73" s="1329"/>
      <c r="BZ73" s="1329"/>
      <c r="CA73" s="1329"/>
      <c r="CB73" s="1329"/>
      <c r="CC73" s="1329"/>
      <c r="CD73" s="1329"/>
      <c r="CE73" s="1329"/>
      <c r="CF73" s="1329">
        <v>76</v>
      </c>
      <c r="CG73" s="1329"/>
      <c r="CH73" s="1329"/>
      <c r="CI73" s="1329"/>
      <c r="CJ73" s="1329"/>
      <c r="CK73" s="1329"/>
      <c r="CL73" s="1329"/>
      <c r="CM73" s="1329"/>
      <c r="CN73" s="1329">
        <v>77.3</v>
      </c>
      <c r="CO73" s="1329"/>
      <c r="CP73" s="1329"/>
      <c r="CQ73" s="1329"/>
      <c r="CR73" s="1329"/>
      <c r="CS73" s="1329"/>
      <c r="CT73" s="1329"/>
      <c r="CU73" s="1329"/>
      <c r="CV73" s="1329">
        <v>86.7</v>
      </c>
      <c r="CW73" s="1329"/>
      <c r="CX73" s="1329"/>
      <c r="CY73" s="1329"/>
      <c r="CZ73" s="1329"/>
      <c r="DA73" s="1329"/>
      <c r="DB73" s="1329"/>
      <c r="DC73" s="1329"/>
    </row>
    <row r="74" spans="2:107" x14ac:dyDescent="0.15">
      <c r="B74" s="397"/>
      <c r="G74" s="1334"/>
      <c r="H74" s="1334"/>
      <c r="I74" s="1334"/>
      <c r="J74" s="1334"/>
      <c r="K74" s="1335"/>
      <c r="L74" s="1335"/>
      <c r="M74" s="1335"/>
      <c r="N74" s="1335"/>
      <c r="AM74" s="406"/>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29"/>
      <c r="BQ74" s="1329"/>
      <c r="BR74" s="1329"/>
      <c r="BS74" s="1329"/>
      <c r="BT74" s="1329"/>
      <c r="BU74" s="1329"/>
      <c r="BV74" s="1329"/>
      <c r="BW74" s="1329"/>
      <c r="BX74" s="1329"/>
      <c r="BY74" s="1329"/>
      <c r="BZ74" s="1329"/>
      <c r="CA74" s="1329"/>
      <c r="CB74" s="1329"/>
      <c r="CC74" s="1329"/>
      <c r="CD74" s="1329"/>
      <c r="CE74" s="1329"/>
      <c r="CF74" s="1329"/>
      <c r="CG74" s="1329"/>
      <c r="CH74" s="1329"/>
      <c r="CI74" s="1329"/>
      <c r="CJ74" s="1329"/>
      <c r="CK74" s="1329"/>
      <c r="CL74" s="1329"/>
      <c r="CM74" s="1329"/>
      <c r="CN74" s="1329"/>
      <c r="CO74" s="1329"/>
      <c r="CP74" s="1329"/>
      <c r="CQ74" s="1329"/>
      <c r="CR74" s="1329"/>
      <c r="CS74" s="1329"/>
      <c r="CT74" s="1329"/>
      <c r="CU74" s="1329"/>
      <c r="CV74" s="1329"/>
      <c r="CW74" s="1329"/>
      <c r="CX74" s="1329"/>
      <c r="CY74" s="1329"/>
      <c r="CZ74" s="1329"/>
      <c r="DA74" s="1329"/>
      <c r="DB74" s="1329"/>
      <c r="DC74" s="1329"/>
    </row>
    <row r="75" spans="2:107" x14ac:dyDescent="0.15">
      <c r="B75" s="397"/>
      <c r="G75" s="1334"/>
      <c r="H75" s="1334"/>
      <c r="I75" s="1324"/>
      <c r="J75" s="1324"/>
      <c r="K75" s="1330"/>
      <c r="L75" s="1330"/>
      <c r="M75" s="1330"/>
      <c r="N75" s="1330"/>
      <c r="AM75" s="406"/>
      <c r="AN75" s="1331"/>
      <c r="AO75" s="1331"/>
      <c r="AP75" s="1331"/>
      <c r="AQ75" s="1331"/>
      <c r="AR75" s="1331"/>
      <c r="AS75" s="1331"/>
      <c r="AT75" s="1331"/>
      <c r="AU75" s="1331"/>
      <c r="AV75" s="1331"/>
      <c r="AW75" s="1331"/>
      <c r="AX75" s="1331"/>
      <c r="AY75" s="1331"/>
      <c r="AZ75" s="1331"/>
      <c r="BA75" s="1331"/>
      <c r="BB75" s="1331" t="s">
        <v>618</v>
      </c>
      <c r="BC75" s="1331"/>
      <c r="BD75" s="1331"/>
      <c r="BE75" s="1331"/>
      <c r="BF75" s="1331"/>
      <c r="BG75" s="1331"/>
      <c r="BH75" s="1331"/>
      <c r="BI75" s="1331"/>
      <c r="BJ75" s="1331"/>
      <c r="BK75" s="1331"/>
      <c r="BL75" s="1331"/>
      <c r="BM75" s="1331"/>
      <c r="BN75" s="1331"/>
      <c r="BO75" s="1331"/>
      <c r="BP75" s="1329">
        <v>6</v>
      </c>
      <c r="BQ75" s="1329"/>
      <c r="BR75" s="1329"/>
      <c r="BS75" s="1329"/>
      <c r="BT75" s="1329"/>
      <c r="BU75" s="1329"/>
      <c r="BV75" s="1329"/>
      <c r="BW75" s="1329"/>
      <c r="BX75" s="1329">
        <v>6.3</v>
      </c>
      <c r="BY75" s="1329"/>
      <c r="BZ75" s="1329"/>
      <c r="CA75" s="1329"/>
      <c r="CB75" s="1329"/>
      <c r="CC75" s="1329"/>
      <c r="CD75" s="1329"/>
      <c r="CE75" s="1329"/>
      <c r="CF75" s="1329">
        <v>6.7</v>
      </c>
      <c r="CG75" s="1329"/>
      <c r="CH75" s="1329"/>
      <c r="CI75" s="1329"/>
      <c r="CJ75" s="1329"/>
      <c r="CK75" s="1329"/>
      <c r="CL75" s="1329"/>
      <c r="CM75" s="1329"/>
      <c r="CN75" s="1329">
        <v>7.4</v>
      </c>
      <c r="CO75" s="1329"/>
      <c r="CP75" s="1329"/>
      <c r="CQ75" s="1329"/>
      <c r="CR75" s="1329"/>
      <c r="CS75" s="1329"/>
      <c r="CT75" s="1329"/>
      <c r="CU75" s="1329"/>
      <c r="CV75" s="1329">
        <v>7.9</v>
      </c>
      <c r="CW75" s="1329"/>
      <c r="CX75" s="1329"/>
      <c r="CY75" s="1329"/>
      <c r="CZ75" s="1329"/>
      <c r="DA75" s="1329"/>
      <c r="DB75" s="1329"/>
      <c r="DC75" s="1329"/>
    </row>
    <row r="76" spans="2:107" x14ac:dyDescent="0.15">
      <c r="B76" s="397"/>
      <c r="G76" s="1334"/>
      <c r="H76" s="1334"/>
      <c r="I76" s="1324"/>
      <c r="J76" s="1324"/>
      <c r="K76" s="1330"/>
      <c r="L76" s="1330"/>
      <c r="M76" s="1330"/>
      <c r="N76" s="1330"/>
      <c r="AM76" s="406"/>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29"/>
      <c r="BQ76" s="1329"/>
      <c r="BR76" s="1329"/>
      <c r="BS76" s="1329"/>
      <c r="BT76" s="1329"/>
      <c r="BU76" s="1329"/>
      <c r="BV76" s="1329"/>
      <c r="BW76" s="1329"/>
      <c r="BX76" s="1329"/>
      <c r="BY76" s="1329"/>
      <c r="BZ76" s="1329"/>
      <c r="CA76" s="1329"/>
      <c r="CB76" s="1329"/>
      <c r="CC76" s="1329"/>
      <c r="CD76" s="1329"/>
      <c r="CE76" s="1329"/>
      <c r="CF76" s="1329"/>
      <c r="CG76" s="1329"/>
      <c r="CH76" s="1329"/>
      <c r="CI76" s="1329"/>
      <c r="CJ76" s="1329"/>
      <c r="CK76" s="1329"/>
      <c r="CL76" s="1329"/>
      <c r="CM76" s="1329"/>
      <c r="CN76" s="1329"/>
      <c r="CO76" s="1329"/>
      <c r="CP76" s="1329"/>
      <c r="CQ76" s="1329"/>
      <c r="CR76" s="1329"/>
      <c r="CS76" s="1329"/>
      <c r="CT76" s="1329"/>
      <c r="CU76" s="1329"/>
      <c r="CV76" s="1329"/>
      <c r="CW76" s="1329"/>
      <c r="CX76" s="1329"/>
      <c r="CY76" s="1329"/>
      <c r="CZ76" s="1329"/>
      <c r="DA76" s="1329"/>
      <c r="DB76" s="1329"/>
      <c r="DC76" s="1329"/>
    </row>
    <row r="77" spans="2:107" x14ac:dyDescent="0.15">
      <c r="B77" s="397"/>
      <c r="G77" s="1324"/>
      <c r="H77" s="1324"/>
      <c r="I77" s="1324"/>
      <c r="J77" s="1324"/>
      <c r="K77" s="1335"/>
      <c r="L77" s="1335"/>
      <c r="M77" s="1335"/>
      <c r="N77" s="1335"/>
      <c r="AN77" s="1328" t="s">
        <v>615</v>
      </c>
      <c r="AO77" s="1328"/>
      <c r="AP77" s="1328"/>
      <c r="AQ77" s="1328"/>
      <c r="AR77" s="1328"/>
      <c r="AS77" s="1328"/>
      <c r="AT77" s="1328"/>
      <c r="AU77" s="1328"/>
      <c r="AV77" s="1328"/>
      <c r="AW77" s="1328"/>
      <c r="AX77" s="1328"/>
      <c r="AY77" s="1328"/>
      <c r="AZ77" s="1328"/>
      <c r="BA77" s="1328"/>
      <c r="BB77" s="1331" t="s">
        <v>613</v>
      </c>
      <c r="BC77" s="1331"/>
      <c r="BD77" s="1331"/>
      <c r="BE77" s="1331"/>
      <c r="BF77" s="1331"/>
      <c r="BG77" s="1331"/>
      <c r="BH77" s="1331"/>
      <c r="BI77" s="1331"/>
      <c r="BJ77" s="1331"/>
      <c r="BK77" s="1331"/>
      <c r="BL77" s="1331"/>
      <c r="BM77" s="1331"/>
      <c r="BN77" s="1331"/>
      <c r="BO77" s="1331"/>
      <c r="BP77" s="1329">
        <v>53.1</v>
      </c>
      <c r="BQ77" s="1329"/>
      <c r="BR77" s="1329"/>
      <c r="BS77" s="1329"/>
      <c r="BT77" s="1329"/>
      <c r="BU77" s="1329"/>
      <c r="BV77" s="1329"/>
      <c r="BW77" s="1329"/>
      <c r="BX77" s="1329">
        <v>51.2</v>
      </c>
      <c r="BY77" s="1329"/>
      <c r="BZ77" s="1329"/>
      <c r="CA77" s="1329"/>
      <c r="CB77" s="1329"/>
      <c r="CC77" s="1329"/>
      <c r="CD77" s="1329"/>
      <c r="CE77" s="1329"/>
      <c r="CF77" s="1329">
        <v>47.2</v>
      </c>
      <c r="CG77" s="1329"/>
      <c r="CH77" s="1329"/>
      <c r="CI77" s="1329"/>
      <c r="CJ77" s="1329"/>
      <c r="CK77" s="1329"/>
      <c r="CL77" s="1329"/>
      <c r="CM77" s="1329"/>
      <c r="CN77" s="1329">
        <v>49.5</v>
      </c>
      <c r="CO77" s="1329"/>
      <c r="CP77" s="1329"/>
      <c r="CQ77" s="1329"/>
      <c r="CR77" s="1329"/>
      <c r="CS77" s="1329"/>
      <c r="CT77" s="1329"/>
      <c r="CU77" s="1329"/>
      <c r="CV77" s="1329">
        <v>46.9</v>
      </c>
      <c r="CW77" s="1329"/>
      <c r="CX77" s="1329"/>
      <c r="CY77" s="1329"/>
      <c r="CZ77" s="1329"/>
      <c r="DA77" s="1329"/>
      <c r="DB77" s="1329"/>
      <c r="DC77" s="1329"/>
    </row>
    <row r="78" spans="2:107" x14ac:dyDescent="0.15">
      <c r="B78" s="397"/>
      <c r="G78" s="1324"/>
      <c r="H78" s="1324"/>
      <c r="I78" s="1324"/>
      <c r="J78" s="1324"/>
      <c r="K78" s="1335"/>
      <c r="L78" s="1335"/>
      <c r="M78" s="1335"/>
      <c r="N78" s="1335"/>
      <c r="AN78" s="1328"/>
      <c r="AO78" s="1328"/>
      <c r="AP78" s="1328"/>
      <c r="AQ78" s="1328"/>
      <c r="AR78" s="1328"/>
      <c r="AS78" s="1328"/>
      <c r="AT78" s="1328"/>
      <c r="AU78" s="1328"/>
      <c r="AV78" s="1328"/>
      <c r="AW78" s="1328"/>
      <c r="AX78" s="1328"/>
      <c r="AY78" s="1328"/>
      <c r="AZ78" s="1328"/>
      <c r="BA78" s="1328"/>
      <c r="BB78" s="1331"/>
      <c r="BC78" s="1331"/>
      <c r="BD78" s="1331"/>
      <c r="BE78" s="1331"/>
      <c r="BF78" s="1331"/>
      <c r="BG78" s="1331"/>
      <c r="BH78" s="1331"/>
      <c r="BI78" s="1331"/>
      <c r="BJ78" s="1331"/>
      <c r="BK78" s="1331"/>
      <c r="BL78" s="1331"/>
      <c r="BM78" s="1331"/>
      <c r="BN78" s="1331"/>
      <c r="BO78" s="1331"/>
      <c r="BP78" s="1329"/>
      <c r="BQ78" s="1329"/>
      <c r="BR78" s="1329"/>
      <c r="BS78" s="1329"/>
      <c r="BT78" s="1329"/>
      <c r="BU78" s="1329"/>
      <c r="BV78" s="1329"/>
      <c r="BW78" s="1329"/>
      <c r="BX78" s="1329"/>
      <c r="BY78" s="1329"/>
      <c r="BZ78" s="1329"/>
      <c r="CA78" s="1329"/>
      <c r="CB78" s="1329"/>
      <c r="CC78" s="1329"/>
      <c r="CD78" s="1329"/>
      <c r="CE78" s="1329"/>
      <c r="CF78" s="1329"/>
      <c r="CG78" s="1329"/>
      <c r="CH78" s="1329"/>
      <c r="CI78" s="1329"/>
      <c r="CJ78" s="1329"/>
      <c r="CK78" s="1329"/>
      <c r="CL78" s="1329"/>
      <c r="CM78" s="1329"/>
      <c r="CN78" s="1329"/>
      <c r="CO78" s="1329"/>
      <c r="CP78" s="1329"/>
      <c r="CQ78" s="1329"/>
      <c r="CR78" s="1329"/>
      <c r="CS78" s="1329"/>
      <c r="CT78" s="1329"/>
      <c r="CU78" s="1329"/>
      <c r="CV78" s="1329"/>
      <c r="CW78" s="1329"/>
      <c r="CX78" s="1329"/>
      <c r="CY78" s="1329"/>
      <c r="CZ78" s="1329"/>
      <c r="DA78" s="1329"/>
      <c r="DB78" s="1329"/>
      <c r="DC78" s="1329"/>
    </row>
    <row r="79" spans="2:107" x14ac:dyDescent="0.15">
      <c r="B79" s="397"/>
      <c r="G79" s="1324"/>
      <c r="H79" s="1324"/>
      <c r="I79" s="1333"/>
      <c r="J79" s="1333"/>
      <c r="K79" s="1336"/>
      <c r="L79" s="1336"/>
      <c r="M79" s="1336"/>
      <c r="N79" s="1336"/>
      <c r="AN79" s="1328"/>
      <c r="AO79" s="1328"/>
      <c r="AP79" s="1328"/>
      <c r="AQ79" s="1328"/>
      <c r="AR79" s="1328"/>
      <c r="AS79" s="1328"/>
      <c r="AT79" s="1328"/>
      <c r="AU79" s="1328"/>
      <c r="AV79" s="1328"/>
      <c r="AW79" s="1328"/>
      <c r="AX79" s="1328"/>
      <c r="AY79" s="1328"/>
      <c r="AZ79" s="1328"/>
      <c r="BA79" s="1328"/>
      <c r="BB79" s="1331" t="s">
        <v>618</v>
      </c>
      <c r="BC79" s="1331"/>
      <c r="BD79" s="1331"/>
      <c r="BE79" s="1331"/>
      <c r="BF79" s="1331"/>
      <c r="BG79" s="1331"/>
      <c r="BH79" s="1331"/>
      <c r="BI79" s="1331"/>
      <c r="BJ79" s="1331"/>
      <c r="BK79" s="1331"/>
      <c r="BL79" s="1331"/>
      <c r="BM79" s="1331"/>
      <c r="BN79" s="1331"/>
      <c r="BO79" s="1331"/>
      <c r="BP79" s="1329">
        <v>8.6</v>
      </c>
      <c r="BQ79" s="1329"/>
      <c r="BR79" s="1329"/>
      <c r="BS79" s="1329"/>
      <c r="BT79" s="1329"/>
      <c r="BU79" s="1329"/>
      <c r="BV79" s="1329"/>
      <c r="BW79" s="1329"/>
      <c r="BX79" s="1329">
        <v>8.1999999999999993</v>
      </c>
      <c r="BY79" s="1329"/>
      <c r="BZ79" s="1329"/>
      <c r="CA79" s="1329"/>
      <c r="CB79" s="1329"/>
      <c r="CC79" s="1329"/>
      <c r="CD79" s="1329"/>
      <c r="CE79" s="1329"/>
      <c r="CF79" s="1329">
        <v>7.8</v>
      </c>
      <c r="CG79" s="1329"/>
      <c r="CH79" s="1329"/>
      <c r="CI79" s="1329"/>
      <c r="CJ79" s="1329"/>
      <c r="CK79" s="1329"/>
      <c r="CL79" s="1329"/>
      <c r="CM79" s="1329"/>
      <c r="CN79" s="1329">
        <v>7.6</v>
      </c>
      <c r="CO79" s="1329"/>
      <c r="CP79" s="1329"/>
      <c r="CQ79" s="1329"/>
      <c r="CR79" s="1329"/>
      <c r="CS79" s="1329"/>
      <c r="CT79" s="1329"/>
      <c r="CU79" s="1329"/>
      <c r="CV79" s="1329">
        <v>7.2</v>
      </c>
      <c r="CW79" s="1329"/>
      <c r="CX79" s="1329"/>
      <c r="CY79" s="1329"/>
      <c r="CZ79" s="1329"/>
      <c r="DA79" s="1329"/>
      <c r="DB79" s="1329"/>
      <c r="DC79" s="1329"/>
    </row>
    <row r="80" spans="2:107" x14ac:dyDescent="0.15">
      <c r="B80" s="397"/>
      <c r="G80" s="1324"/>
      <c r="H80" s="1324"/>
      <c r="I80" s="1333"/>
      <c r="J80" s="1333"/>
      <c r="K80" s="1336"/>
      <c r="L80" s="1336"/>
      <c r="M80" s="1336"/>
      <c r="N80" s="1336"/>
      <c r="AN80" s="1328"/>
      <c r="AO80" s="1328"/>
      <c r="AP80" s="1328"/>
      <c r="AQ80" s="1328"/>
      <c r="AR80" s="1328"/>
      <c r="AS80" s="1328"/>
      <c r="AT80" s="1328"/>
      <c r="AU80" s="1328"/>
      <c r="AV80" s="1328"/>
      <c r="AW80" s="1328"/>
      <c r="AX80" s="1328"/>
      <c r="AY80" s="1328"/>
      <c r="AZ80" s="1328"/>
      <c r="BA80" s="1328"/>
      <c r="BB80" s="1331"/>
      <c r="BC80" s="1331"/>
      <c r="BD80" s="1331"/>
      <c r="BE80" s="1331"/>
      <c r="BF80" s="1331"/>
      <c r="BG80" s="1331"/>
      <c r="BH80" s="1331"/>
      <c r="BI80" s="1331"/>
      <c r="BJ80" s="1331"/>
      <c r="BK80" s="1331"/>
      <c r="BL80" s="1331"/>
      <c r="BM80" s="1331"/>
      <c r="BN80" s="1331"/>
      <c r="BO80" s="1331"/>
      <c r="BP80" s="1329"/>
      <c r="BQ80" s="1329"/>
      <c r="BR80" s="1329"/>
      <c r="BS80" s="1329"/>
      <c r="BT80" s="1329"/>
      <c r="BU80" s="1329"/>
      <c r="BV80" s="1329"/>
      <c r="BW80" s="1329"/>
      <c r="BX80" s="1329"/>
      <c r="BY80" s="1329"/>
      <c r="BZ80" s="1329"/>
      <c r="CA80" s="1329"/>
      <c r="CB80" s="1329"/>
      <c r="CC80" s="1329"/>
      <c r="CD80" s="1329"/>
      <c r="CE80" s="1329"/>
      <c r="CF80" s="1329"/>
      <c r="CG80" s="1329"/>
      <c r="CH80" s="1329"/>
      <c r="CI80" s="1329"/>
      <c r="CJ80" s="1329"/>
      <c r="CK80" s="1329"/>
      <c r="CL80" s="1329"/>
      <c r="CM80" s="1329"/>
      <c r="CN80" s="1329"/>
      <c r="CO80" s="1329"/>
      <c r="CP80" s="1329"/>
      <c r="CQ80" s="1329"/>
      <c r="CR80" s="1329"/>
      <c r="CS80" s="1329"/>
      <c r="CT80" s="1329"/>
      <c r="CU80" s="1329"/>
      <c r="CV80" s="1329"/>
      <c r="CW80" s="1329"/>
      <c r="CX80" s="1329"/>
      <c r="CY80" s="1329"/>
      <c r="CZ80" s="1329"/>
      <c r="DA80" s="1329"/>
      <c r="DB80" s="1329"/>
      <c r="DC80" s="1329"/>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password="9A61"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L49" sqref="CL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w+rd5CaMlbSL3zH7zXHxCVu9twP8uXT3AgqAUaLXTHtjhQ2WjIJrK9GdMxY7PU4M5+yx8QCXI0FP7G7I0xBRAg==" saltValue="1GE/9hC/njcqzf0rJGiK5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L49" sqref="CL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vA4J+PbIShAy8chuSjLpzY5g2CpX/DE1a13m00ELWHkNjdlQOVmJu6kE9mO3i8PMRMFJ3tVWRJOslTsgxW/2g==" saltValue="ZbZIW0dJkrxQhn0Id9H83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83334</v>
      </c>
      <c r="E3" s="162"/>
      <c r="F3" s="163">
        <v>65942</v>
      </c>
      <c r="G3" s="164"/>
      <c r="H3" s="165"/>
    </row>
    <row r="4" spans="1:8" x14ac:dyDescent="0.15">
      <c r="A4" s="166"/>
      <c r="B4" s="167"/>
      <c r="C4" s="168"/>
      <c r="D4" s="169">
        <v>64392</v>
      </c>
      <c r="E4" s="170"/>
      <c r="F4" s="171">
        <v>32778</v>
      </c>
      <c r="G4" s="172"/>
      <c r="H4" s="173"/>
    </row>
    <row r="5" spans="1:8" x14ac:dyDescent="0.15">
      <c r="A5" s="154" t="s">
        <v>553</v>
      </c>
      <c r="B5" s="159"/>
      <c r="C5" s="160"/>
      <c r="D5" s="161">
        <v>91104</v>
      </c>
      <c r="E5" s="162"/>
      <c r="F5" s="163">
        <v>68655</v>
      </c>
      <c r="G5" s="164"/>
      <c r="H5" s="165"/>
    </row>
    <row r="6" spans="1:8" x14ac:dyDescent="0.15">
      <c r="A6" s="166"/>
      <c r="B6" s="167"/>
      <c r="C6" s="168"/>
      <c r="D6" s="169">
        <v>69218</v>
      </c>
      <c r="E6" s="170"/>
      <c r="F6" s="171">
        <v>32316</v>
      </c>
      <c r="G6" s="172"/>
      <c r="H6" s="173"/>
    </row>
    <row r="7" spans="1:8" x14ac:dyDescent="0.15">
      <c r="A7" s="154" t="s">
        <v>554</v>
      </c>
      <c r="B7" s="159"/>
      <c r="C7" s="160"/>
      <c r="D7" s="161">
        <v>73752</v>
      </c>
      <c r="E7" s="162"/>
      <c r="F7" s="163">
        <v>66863</v>
      </c>
      <c r="G7" s="164"/>
      <c r="H7" s="165"/>
    </row>
    <row r="8" spans="1:8" x14ac:dyDescent="0.15">
      <c r="A8" s="166"/>
      <c r="B8" s="167"/>
      <c r="C8" s="168"/>
      <c r="D8" s="169">
        <v>57789</v>
      </c>
      <c r="E8" s="170"/>
      <c r="F8" s="171">
        <v>32770</v>
      </c>
      <c r="G8" s="172"/>
      <c r="H8" s="173"/>
    </row>
    <row r="9" spans="1:8" x14ac:dyDescent="0.15">
      <c r="A9" s="154" t="s">
        <v>555</v>
      </c>
      <c r="B9" s="159"/>
      <c r="C9" s="160"/>
      <c r="D9" s="161">
        <v>64673</v>
      </c>
      <c r="E9" s="162"/>
      <c r="F9" s="163">
        <v>72051</v>
      </c>
      <c r="G9" s="164"/>
      <c r="H9" s="165"/>
    </row>
    <row r="10" spans="1:8" x14ac:dyDescent="0.15">
      <c r="A10" s="166"/>
      <c r="B10" s="167"/>
      <c r="C10" s="168"/>
      <c r="D10" s="169">
        <v>55456</v>
      </c>
      <c r="E10" s="170"/>
      <c r="F10" s="171">
        <v>34140</v>
      </c>
      <c r="G10" s="172"/>
      <c r="H10" s="173"/>
    </row>
    <row r="11" spans="1:8" x14ac:dyDescent="0.15">
      <c r="A11" s="154" t="s">
        <v>556</v>
      </c>
      <c r="B11" s="159"/>
      <c r="C11" s="160"/>
      <c r="D11" s="161">
        <v>79480</v>
      </c>
      <c r="E11" s="162"/>
      <c r="F11" s="163">
        <v>72756</v>
      </c>
      <c r="G11" s="164"/>
      <c r="H11" s="165"/>
    </row>
    <row r="12" spans="1:8" x14ac:dyDescent="0.15">
      <c r="A12" s="166"/>
      <c r="B12" s="167"/>
      <c r="C12" s="174"/>
      <c r="D12" s="169">
        <v>61744</v>
      </c>
      <c r="E12" s="170"/>
      <c r="F12" s="171">
        <v>32117</v>
      </c>
      <c r="G12" s="172"/>
      <c r="H12" s="173"/>
    </row>
    <row r="13" spans="1:8" x14ac:dyDescent="0.15">
      <c r="A13" s="154"/>
      <c r="B13" s="159"/>
      <c r="C13" s="175"/>
      <c r="D13" s="176">
        <v>78469</v>
      </c>
      <c r="E13" s="177"/>
      <c r="F13" s="178">
        <v>69253</v>
      </c>
      <c r="G13" s="179"/>
      <c r="H13" s="165"/>
    </row>
    <row r="14" spans="1:8" x14ac:dyDescent="0.15">
      <c r="A14" s="166"/>
      <c r="B14" s="167"/>
      <c r="C14" s="168"/>
      <c r="D14" s="169">
        <v>61720</v>
      </c>
      <c r="E14" s="170"/>
      <c r="F14" s="171">
        <v>32824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6.16</v>
      </c>
      <c r="C19" s="180">
        <f>ROUND(VALUE(SUBSTITUTE(実質収支比率等に係る経年分析!G$48,"▲","-")),2)</f>
        <v>9.6199999999999992</v>
      </c>
      <c r="D19" s="180">
        <f>ROUND(VALUE(SUBSTITUTE(実質収支比率等に係る経年分析!H$48,"▲","-")),2)</f>
        <v>6.42</v>
      </c>
      <c r="E19" s="180">
        <f>ROUND(VALUE(SUBSTITUTE(実質収支比率等に係る経年分析!I$48,"▲","-")),2)</f>
        <v>8.31</v>
      </c>
      <c r="F19" s="180">
        <f>ROUND(VALUE(SUBSTITUTE(実質収支比率等に係る経年分析!J$48,"▲","-")),2)</f>
        <v>8.66</v>
      </c>
    </row>
    <row r="20" spans="1:11" x14ac:dyDescent="0.15">
      <c r="A20" s="180" t="s">
        <v>54</v>
      </c>
      <c r="B20" s="180">
        <f>ROUND(VALUE(SUBSTITUTE(実質収支比率等に係る経年分析!F$47,"▲","-")),2)</f>
        <v>15.68</v>
      </c>
      <c r="C20" s="180">
        <f>ROUND(VALUE(SUBSTITUTE(実質収支比率等に係る経年分析!G$47,"▲","-")),2)</f>
        <v>15.36</v>
      </c>
      <c r="D20" s="180">
        <f>ROUND(VALUE(SUBSTITUTE(実質収支比率等に係る経年分析!H$47,"▲","-")),2)</f>
        <v>20.5</v>
      </c>
      <c r="E20" s="180">
        <f>ROUND(VALUE(SUBSTITUTE(実質収支比率等に係る経年分析!I$47,"▲","-")),2)</f>
        <v>19.09</v>
      </c>
      <c r="F20" s="180">
        <f>ROUND(VALUE(SUBSTITUTE(実質収支比率等に係る経年分析!J$47,"▲","-")),2)</f>
        <v>13.16</v>
      </c>
    </row>
    <row r="21" spans="1:11" x14ac:dyDescent="0.15">
      <c r="A21" s="180" t="s">
        <v>55</v>
      </c>
      <c r="B21" s="180">
        <f>IF(ISNUMBER(VALUE(SUBSTITUTE(実質収支比率等に係る経年分析!F$49,"▲","-"))),ROUND(VALUE(SUBSTITUTE(実質収支比率等に係る経年分析!F$49,"▲","-")),2),NA())</f>
        <v>0.54</v>
      </c>
      <c r="C21" s="180">
        <f>IF(ISNUMBER(VALUE(SUBSTITUTE(実質収支比率等に係る経年分析!G$49,"▲","-"))),ROUND(VALUE(SUBSTITUTE(実質収支比率等に係る経年分析!G$49,"▲","-")),2),NA())</f>
        <v>3.17</v>
      </c>
      <c r="D21" s="180">
        <f>IF(ISNUMBER(VALUE(SUBSTITUTE(実質収支比率等に係る経年分析!H$49,"▲","-"))),ROUND(VALUE(SUBSTITUTE(実質収支比率等に係る経年分析!H$49,"▲","-")),2),NA())</f>
        <v>2.17</v>
      </c>
      <c r="E21" s="180">
        <f>IF(ISNUMBER(VALUE(SUBSTITUTE(実質収支比率等に係る経年分析!I$49,"▲","-"))),ROUND(VALUE(SUBSTITUTE(実質収支比率等に係る経年分析!I$49,"▲","-")),2),NA())</f>
        <v>0.36</v>
      </c>
      <c r="F21" s="180">
        <f>IF(ISNUMBER(VALUE(SUBSTITUTE(実質収支比率等に係る経年分析!J$49,"▲","-"))),ROUND(VALUE(SUBSTITUTE(実質収支比率等に係る経年分析!J$49,"▲","-")),2),NA())</f>
        <v>-4.83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公設地方卸売市場特別会計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x14ac:dyDescent="0.15">
      <c r="A34" s="181" t="str">
        <f>IF(連結実質赤字比率に係る赤字・黒字の構成分析!C$36="",NA(),連結実質赤字比率に係る赤字・黒字の構成分析!C$36)</f>
        <v>簡易水道事業会計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9.6199999999999992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3042</v>
      </c>
      <c r="E42" s="182"/>
      <c r="F42" s="182"/>
      <c r="G42" s="182">
        <f>'実質公債費比率（分子）の構造'!L$52</f>
        <v>3038</v>
      </c>
      <c r="H42" s="182"/>
      <c r="I42" s="182"/>
      <c r="J42" s="182">
        <f>'実質公債費比率（分子）の構造'!M$52</f>
        <v>2960</v>
      </c>
      <c r="K42" s="182"/>
      <c r="L42" s="182"/>
      <c r="M42" s="182">
        <f>'実質公債費比率（分子）の構造'!N$52</f>
        <v>2818</v>
      </c>
      <c r="N42" s="182"/>
      <c r="O42" s="182"/>
      <c r="P42" s="182">
        <f>'実質公債費比率（分子）の構造'!O$52</f>
        <v>2705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v>
      </c>
      <c r="C44" s="182"/>
      <c r="D44" s="182"/>
      <c r="E44" s="182">
        <f>'実質公債費比率（分子）の構造'!L$50</f>
        <v>24</v>
      </c>
      <c r="F44" s="182"/>
      <c r="G44" s="182"/>
      <c r="H44" s="182">
        <f>'実質公債費比率（分子）の構造'!M$50</f>
        <v>34</v>
      </c>
      <c r="I44" s="182"/>
      <c r="J44" s="182"/>
      <c r="K44" s="182">
        <f>'実質公債費比率（分子）の構造'!N$50</f>
        <v>73</v>
      </c>
      <c r="L44" s="182"/>
      <c r="M44" s="182"/>
      <c r="N44" s="182">
        <f>'実質公債費比率（分子）の構造'!O$50</f>
        <v>105</v>
      </c>
      <c r="O44" s="182"/>
      <c r="P44" s="182"/>
    </row>
    <row r="45" spans="1:16" x14ac:dyDescent="0.15">
      <c r="A45" s="182" t="s">
        <v>65</v>
      </c>
      <c r="B45" s="182">
        <f>'実質公債費比率（分子）の構造'!K$49</f>
        <v>2</v>
      </c>
      <c r="C45" s="182"/>
      <c r="D45" s="182"/>
      <c r="E45" s="182">
        <f>'実質公債費比率（分子）の構造'!L$49</f>
        <v>1</v>
      </c>
      <c r="F45" s="182"/>
      <c r="G45" s="182"/>
      <c r="H45" s="182">
        <f>'実質公債費比率（分子）の構造'!M$49</f>
        <v>7</v>
      </c>
      <c r="I45" s="182"/>
      <c r="J45" s="182"/>
      <c r="K45" s="182">
        <f>'実質公債費比率（分子）の構造'!N$49</f>
        <v>19</v>
      </c>
      <c r="L45" s="182"/>
      <c r="M45" s="182"/>
      <c r="N45" s="182">
        <f>'実質公債費比率（分子）の構造'!O$49</f>
        <v>7</v>
      </c>
      <c r="O45" s="182"/>
      <c r="P45" s="182"/>
    </row>
    <row r="46" spans="1:16" x14ac:dyDescent="0.15">
      <c r="A46" s="182" t="s">
        <v>66</v>
      </c>
      <c r="B46" s="182">
        <f>'実質公債費比率（分子）の構造'!K$48</f>
        <v>641</v>
      </c>
      <c r="C46" s="182"/>
      <c r="D46" s="182"/>
      <c r="E46" s="182">
        <f>'実質公債費比率（分子）の構造'!L$48</f>
        <v>723</v>
      </c>
      <c r="F46" s="182"/>
      <c r="G46" s="182"/>
      <c r="H46" s="182">
        <f>'実質公債費比率（分子）の構造'!M$48</f>
        <v>700</v>
      </c>
      <c r="I46" s="182"/>
      <c r="J46" s="182"/>
      <c r="K46" s="182">
        <f>'実質公債費比率（分子）の構造'!N$48</f>
        <v>398</v>
      </c>
      <c r="L46" s="182"/>
      <c r="M46" s="182"/>
      <c r="N46" s="182">
        <f>'実質公債費比率（分子）の構造'!O$48</f>
        <v>409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4497</v>
      </c>
      <c r="C49" s="182"/>
      <c r="D49" s="182"/>
      <c r="E49" s="182">
        <f>'実質公債費比率（分子）の構造'!L$45</f>
        <v>4660</v>
      </c>
      <c r="F49" s="182"/>
      <c r="G49" s="182"/>
      <c r="H49" s="182">
        <f>'実質公債費比率（分子）の構造'!M$45</f>
        <v>4906</v>
      </c>
      <c r="I49" s="182"/>
      <c r="J49" s="182"/>
      <c r="K49" s="182">
        <f>'実質公債費比率（分子）の構造'!N$45</f>
        <v>5149</v>
      </c>
      <c r="L49" s="182"/>
      <c r="M49" s="182"/>
      <c r="N49" s="182">
        <f>'実質公債費比率（分子）の構造'!O$45</f>
        <v>5284</v>
      </c>
      <c r="O49" s="182"/>
      <c r="P49" s="182"/>
    </row>
    <row r="50" spans="1:16" x14ac:dyDescent="0.15">
      <c r="A50" s="182" t="s">
        <v>70</v>
      </c>
      <c r="B50" s="182" t="e">
        <f>NA()</f>
        <v>#N/A</v>
      </c>
      <c r="C50" s="182">
        <f>IF(ISNUMBER('実質公債費比率（分子）の構造'!K$53),'実質公債費比率（分子）の構造'!K$53,NA())</f>
        <v>2104</v>
      </c>
      <c r="D50" s="182" t="e">
        <f>NA()</f>
        <v>#N/A</v>
      </c>
      <c r="E50" s="182" t="e">
        <f>NA()</f>
        <v>#N/A</v>
      </c>
      <c r="F50" s="182">
        <f>IF(ISNUMBER('実質公債費比率（分子）の構造'!L$53),'実質公債費比率（分子）の構造'!L$53,NA())</f>
        <v>2370</v>
      </c>
      <c r="G50" s="182" t="e">
        <f>NA()</f>
        <v>#N/A</v>
      </c>
      <c r="H50" s="182" t="e">
        <f>NA()</f>
        <v>#N/A</v>
      </c>
      <c r="I50" s="182">
        <f>IF(ISNUMBER('実質公債費比率（分子）の構造'!M$53),'実質公債費比率（分子）の構造'!M$53,NA())</f>
        <v>2687</v>
      </c>
      <c r="J50" s="182" t="e">
        <f>NA()</f>
        <v>#N/A</v>
      </c>
      <c r="K50" s="182" t="e">
        <f>NA()</f>
        <v>#N/A</v>
      </c>
      <c r="L50" s="182">
        <f>IF(ISNUMBER('実質公債費比率（分子）の構造'!N$53),'実質公債費比率（分子）の構造'!N$53,NA())</f>
        <v>2821</v>
      </c>
      <c r="M50" s="182" t="e">
        <f>NA()</f>
        <v>#N/A</v>
      </c>
      <c r="N50" s="182" t="e">
        <f>NA()</f>
        <v>#N/A</v>
      </c>
      <c r="O50" s="182">
        <f>IF(ISNUMBER('実質公債費比率（分子）の構造'!O$53),'実質公債費比率（分子）の構造'!O$53,NA())</f>
        <v>3100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26657</v>
      </c>
      <c r="E56" s="181"/>
      <c r="F56" s="181"/>
      <c r="G56" s="181">
        <f>'将来負担比率（分子）の構造'!J$52</f>
        <v>25179</v>
      </c>
      <c r="H56" s="181"/>
      <c r="I56" s="181"/>
      <c r="J56" s="181">
        <f>'将来負担比率（分子）の構造'!K$52</f>
        <v>22753</v>
      </c>
      <c r="K56" s="181"/>
      <c r="L56" s="181"/>
      <c r="M56" s="181">
        <f>'将来負担比率（分子）の構造'!L$52</f>
        <v>20831</v>
      </c>
      <c r="N56" s="181"/>
      <c r="O56" s="181"/>
      <c r="P56" s="181">
        <f>'将来負担比率（分子）の構造'!M$52</f>
        <v>20037</v>
      </c>
    </row>
    <row r="57" spans="1:16" x14ac:dyDescent="0.15">
      <c r="A57" s="181" t="s">
        <v>41</v>
      </c>
      <c r="B57" s="181"/>
      <c r="C57" s="181"/>
      <c r="D57" s="181">
        <f>'将来負担比率（分子）の構造'!I$51</f>
        <v>2391</v>
      </c>
      <c r="E57" s="181"/>
      <c r="F57" s="181"/>
      <c r="G57" s="181">
        <f>'将来負担比率（分子）の構造'!J$51</f>
        <v>2930</v>
      </c>
      <c r="H57" s="181"/>
      <c r="I57" s="181"/>
      <c r="J57" s="181">
        <f>'将来負担比率（分子）の構造'!K$51</f>
        <v>2965</v>
      </c>
      <c r="K57" s="181"/>
      <c r="L57" s="181"/>
      <c r="M57" s="181">
        <f>'将来負担比率（分子）の構造'!L$51</f>
        <v>2963</v>
      </c>
      <c r="N57" s="181"/>
      <c r="O57" s="181"/>
      <c r="P57" s="181">
        <f>'将来負担比率（分子）の構造'!M$51</f>
        <v>3358</v>
      </c>
    </row>
    <row r="58" spans="1:16" x14ac:dyDescent="0.15">
      <c r="A58" s="181" t="s">
        <v>40</v>
      </c>
      <c r="B58" s="181"/>
      <c r="C58" s="181"/>
      <c r="D58" s="181">
        <f>'将来負担比率（分子）の構造'!I$50</f>
        <v>9033</v>
      </c>
      <c r="E58" s="181"/>
      <c r="F58" s="181"/>
      <c r="G58" s="181">
        <f>'将来負担比率（分子）の構造'!J$50</f>
        <v>8613</v>
      </c>
      <c r="H58" s="181"/>
      <c r="I58" s="181"/>
      <c r="J58" s="181">
        <f>'将来負担比率（分子）の構造'!K$50</f>
        <v>10808</v>
      </c>
      <c r="K58" s="181"/>
      <c r="L58" s="181"/>
      <c r="M58" s="181">
        <f>'将来負担比率（分子）の構造'!L$50</f>
        <v>10265</v>
      </c>
      <c r="N58" s="181"/>
      <c r="O58" s="181"/>
      <c r="P58" s="181">
        <f>'将来負担比率（分子）の構造'!M$50</f>
        <v>8068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8</v>
      </c>
      <c r="C61" s="181"/>
      <c r="D61" s="181"/>
      <c r="E61" s="181">
        <f>'将来負担比率（分子）の構造'!J$46</f>
        <v>9</v>
      </c>
      <c r="F61" s="181"/>
      <c r="G61" s="181"/>
      <c r="H61" s="181">
        <f>'将来負担比率（分子）の構造'!K$46</f>
        <v>15</v>
      </c>
      <c r="I61" s="181"/>
      <c r="J61" s="181"/>
      <c r="K61" s="181">
        <f>'将来負担比率（分子）の構造'!L$46</f>
        <v>29</v>
      </c>
      <c r="L61" s="181"/>
      <c r="M61" s="181"/>
      <c r="N61" s="181">
        <f>'将来負担比率（分子）の構造'!M$46</f>
        <v>22</v>
      </c>
      <c r="O61" s="181"/>
      <c r="P61" s="181"/>
    </row>
    <row r="62" spans="1:16" x14ac:dyDescent="0.15">
      <c r="A62" s="181" t="s">
        <v>34</v>
      </c>
      <c r="B62" s="181">
        <f>'将来負担比率（分子）の構造'!I$45</f>
        <v>6912</v>
      </c>
      <c r="C62" s="181"/>
      <c r="D62" s="181"/>
      <c r="E62" s="181">
        <f>'将来負担比率（分子）の構造'!J$45</f>
        <v>6438</v>
      </c>
      <c r="F62" s="181"/>
      <c r="G62" s="181"/>
      <c r="H62" s="181">
        <f>'将来負担比率（分子）の構造'!K$45</f>
        <v>5665</v>
      </c>
      <c r="I62" s="181"/>
      <c r="J62" s="181"/>
      <c r="K62" s="181">
        <f>'将来負担比率（分子）の構造'!L$45</f>
        <v>5075</v>
      </c>
      <c r="L62" s="181"/>
      <c r="M62" s="181"/>
      <c r="N62" s="181">
        <f>'将来負担比率（分子）の構造'!M$45</f>
        <v>4368</v>
      </c>
      <c r="O62" s="181"/>
      <c r="P62" s="181"/>
    </row>
    <row r="63" spans="1:16" x14ac:dyDescent="0.15">
      <c r="A63" s="181" t="s">
        <v>33</v>
      </c>
      <c r="B63" s="181">
        <f>'将来負担比率（分子）の構造'!I$44</f>
        <v>3</v>
      </c>
      <c r="C63" s="181"/>
      <c r="D63" s="181"/>
      <c r="E63" s="181">
        <f>'将来負担比率（分子）の構造'!J$44</f>
        <v>1</v>
      </c>
      <c r="F63" s="181"/>
      <c r="G63" s="181"/>
      <c r="H63" s="181">
        <f>'将来負担比率（分子）の構造'!K$44</f>
        <v>0</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6784</v>
      </c>
      <c r="C64" s="181"/>
      <c r="D64" s="181"/>
      <c r="E64" s="181">
        <f>'将来負担比率（分子）の構造'!J$43</f>
        <v>7172</v>
      </c>
      <c r="F64" s="181"/>
      <c r="G64" s="181"/>
      <c r="H64" s="181">
        <f>'将来負担比率（分子）の構造'!K$43</f>
        <v>6884</v>
      </c>
      <c r="I64" s="181"/>
      <c r="J64" s="181"/>
      <c r="K64" s="181">
        <f>'将来負担比率（分子）の構造'!L$43</f>
        <v>6895</v>
      </c>
      <c r="L64" s="181"/>
      <c r="M64" s="181"/>
      <c r="N64" s="181">
        <f>'将来負担比率（分子）の構造'!M$43</f>
        <v>7993</v>
      </c>
      <c r="O64" s="181"/>
      <c r="P64" s="181"/>
    </row>
    <row r="65" spans="1:16" x14ac:dyDescent="0.15">
      <c r="A65" s="181" t="s">
        <v>31</v>
      </c>
      <c r="B65" s="181">
        <f>'将来負担比率（分子）の構造'!I$42</f>
        <v>1376</v>
      </c>
      <c r="C65" s="181"/>
      <c r="D65" s="181"/>
      <c r="E65" s="181">
        <f>'将来負担比率（分子）の構造'!J$42</f>
        <v>1625</v>
      </c>
      <c r="F65" s="181"/>
      <c r="G65" s="181"/>
      <c r="H65" s="181">
        <f>'将来負担比率（分子）の構造'!K$42</f>
        <v>1606</v>
      </c>
      <c r="I65" s="181"/>
      <c r="J65" s="181"/>
      <c r="K65" s="181">
        <f>'将来負担比率（分子）の構造'!L$42</f>
        <v>1558</v>
      </c>
      <c r="L65" s="181"/>
      <c r="M65" s="181"/>
      <c r="N65" s="181">
        <f>'将来負担比率（分子）の構造'!M$42</f>
        <v>1465</v>
      </c>
      <c r="O65" s="181"/>
      <c r="P65" s="181"/>
    </row>
    <row r="66" spans="1:16" x14ac:dyDescent="0.15">
      <c r="A66" s="181" t="s">
        <v>30</v>
      </c>
      <c r="B66" s="181">
        <f>'将来負担比率（分子）の構造'!I$41</f>
        <v>49138</v>
      </c>
      <c r="C66" s="181"/>
      <c r="D66" s="181"/>
      <c r="E66" s="181">
        <f>'将来負担比率（分子）の構造'!J$41</f>
        <v>49938</v>
      </c>
      <c r="F66" s="181"/>
      <c r="G66" s="181"/>
      <c r="H66" s="181">
        <f>'将来負担比率（分子）の構造'!K$41</f>
        <v>49423</v>
      </c>
      <c r="I66" s="181"/>
      <c r="J66" s="181"/>
      <c r="K66" s="181">
        <f>'将来負担比率（分子）の構造'!L$41</f>
        <v>48006</v>
      </c>
      <c r="L66" s="181"/>
      <c r="M66" s="181"/>
      <c r="N66" s="181">
        <f>'将来負担比率（分子）の構造'!M$41</f>
        <v>49499</v>
      </c>
      <c r="O66" s="181"/>
      <c r="P66" s="181"/>
    </row>
    <row r="67" spans="1:16" x14ac:dyDescent="0.15">
      <c r="A67" s="181" t="s">
        <v>74</v>
      </c>
      <c r="B67" s="181" t="e">
        <f>NA()</f>
        <v>#N/A</v>
      </c>
      <c r="C67" s="181">
        <f>IF(ISNUMBER('将来負担比率（分子）の構造'!I$53), IF('将来負担比率（分子）の構造'!I$53 &lt; 0, 0, '将来負担比率（分子）の構造'!I$53), NA())</f>
        <v>26137</v>
      </c>
      <c r="D67" s="181" t="e">
        <f>NA()</f>
        <v>#N/A</v>
      </c>
      <c r="E67" s="181" t="e">
        <f>NA()</f>
        <v>#N/A</v>
      </c>
      <c r="F67" s="181">
        <f>IF(ISNUMBER('将来負担比率（分子）の構造'!J$53), IF('将来負担比率（分子）の構造'!J$53 &lt; 0, 0, '将来負担比率（分子）の構造'!J$53), NA())</f>
        <v>28461</v>
      </c>
      <c r="G67" s="181" t="e">
        <f>NA()</f>
        <v>#N/A</v>
      </c>
      <c r="H67" s="181" t="e">
        <f>NA()</f>
        <v>#N/A</v>
      </c>
      <c r="I67" s="181">
        <f>IF(ISNUMBER('将来負担比率（分子）の構造'!K$53), IF('将来負担比率（分子）の構造'!K$53 &lt; 0, 0, '将来負担比率（分子）の構造'!K$53), NA())</f>
        <v>27067</v>
      </c>
      <c r="J67" s="181" t="e">
        <f>NA()</f>
        <v>#N/A</v>
      </c>
      <c r="K67" s="181" t="e">
        <f>NA()</f>
        <v>#N/A</v>
      </c>
      <c r="L67" s="181">
        <f>IF(ISNUMBER('将来負担比率（分子）の構造'!L$53), IF('将来負担比率（分子）の構造'!L$53 &lt; 0, 0, '将来負担比率（分子）の構造'!L$53), NA())</f>
        <v>27503</v>
      </c>
      <c r="M67" s="181" t="e">
        <f>NA()</f>
        <v>#N/A</v>
      </c>
      <c r="N67" s="181" t="e">
        <f>NA()</f>
        <v>#N/A</v>
      </c>
      <c r="O67" s="181">
        <f>IF(ISNUMBER('将来負担比率（分子）の構造'!M$53), IF('将来負担比率（分子）の構造'!M$53 &lt; 0, 0, '将来負担比率（分子）の構造'!M$53), NA())</f>
        <v>31884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7862</v>
      </c>
      <c r="C72" s="185">
        <f>基金残高に係る経年分析!G55</f>
        <v>7288</v>
      </c>
      <c r="D72" s="185">
        <f>基金残高に係る経年分析!H55</f>
        <v>5167</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1905</v>
      </c>
      <c r="C74" s="185">
        <f>基金残高に係る経年分析!G57</f>
        <v>1872</v>
      </c>
      <c r="D74" s="185">
        <f>基金残高に係る経年分析!H57</f>
        <v>1812</v>
      </c>
    </row>
  </sheetData>
  <sheetProtection algorithmName="SHA-512" hashValue="zFre4WIKr0OZ5K5WeNaOrUYmCggRxwz0P/w1D6uJ1uy8k/qim1/+oZw558a4TAUmaeSoI8P7jErwjHThZSqi+w==" saltValue="/BUgNuut0HBxO0ufrVgc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32354024</v>
      </c>
      <c r="S5" s="736"/>
      <c r="T5" s="736"/>
      <c r="U5" s="736"/>
      <c r="V5" s="736"/>
      <c r="W5" s="736"/>
      <c r="X5" s="736"/>
      <c r="Y5" s="779"/>
      <c r="Z5" s="797">
        <v>38.5</v>
      </c>
      <c r="AA5" s="797"/>
      <c r="AB5" s="797"/>
      <c r="AC5" s="797"/>
      <c r="AD5" s="798">
        <v>32148632</v>
      </c>
      <c r="AE5" s="798"/>
      <c r="AF5" s="798"/>
      <c r="AG5" s="798"/>
      <c r="AH5" s="798"/>
      <c r="AI5" s="798"/>
      <c r="AJ5" s="798"/>
      <c r="AK5" s="798"/>
      <c r="AL5" s="780">
        <v>86</v>
      </c>
      <c r="AM5" s="751"/>
      <c r="AN5" s="751"/>
      <c r="AO5" s="781"/>
      <c r="AP5" s="746" t="s">
        <v>225</v>
      </c>
      <c r="AQ5" s="747"/>
      <c r="AR5" s="747"/>
      <c r="AS5" s="747"/>
      <c r="AT5" s="747"/>
      <c r="AU5" s="747"/>
      <c r="AV5" s="747"/>
      <c r="AW5" s="747"/>
      <c r="AX5" s="747"/>
      <c r="AY5" s="747"/>
      <c r="AZ5" s="747"/>
      <c r="BA5" s="747"/>
      <c r="BB5" s="747"/>
      <c r="BC5" s="747"/>
      <c r="BD5" s="747"/>
      <c r="BE5" s="747"/>
      <c r="BF5" s="748"/>
      <c r="BG5" s="680">
        <v>32143678</v>
      </c>
      <c r="BH5" s="681"/>
      <c r="BI5" s="681"/>
      <c r="BJ5" s="681"/>
      <c r="BK5" s="681"/>
      <c r="BL5" s="681"/>
      <c r="BM5" s="681"/>
      <c r="BN5" s="682"/>
      <c r="BO5" s="713">
        <v>99.3</v>
      </c>
      <c r="BP5" s="713"/>
      <c r="BQ5" s="713"/>
      <c r="BR5" s="713"/>
      <c r="BS5" s="714">
        <v>175096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469904</v>
      </c>
      <c r="S6" s="681"/>
      <c r="T6" s="681"/>
      <c r="U6" s="681"/>
      <c r="V6" s="681"/>
      <c r="W6" s="681"/>
      <c r="X6" s="681"/>
      <c r="Y6" s="682"/>
      <c r="Z6" s="713">
        <v>0.6</v>
      </c>
      <c r="AA6" s="713"/>
      <c r="AB6" s="713"/>
      <c r="AC6" s="713"/>
      <c r="AD6" s="714">
        <v>469904</v>
      </c>
      <c r="AE6" s="714"/>
      <c r="AF6" s="714"/>
      <c r="AG6" s="714"/>
      <c r="AH6" s="714"/>
      <c r="AI6" s="714"/>
      <c r="AJ6" s="714"/>
      <c r="AK6" s="714"/>
      <c r="AL6" s="683">
        <v>1.3</v>
      </c>
      <c r="AM6" s="684"/>
      <c r="AN6" s="684"/>
      <c r="AO6" s="715"/>
      <c r="AP6" s="677" t="s">
        <v>230</v>
      </c>
      <c r="AQ6" s="678"/>
      <c r="AR6" s="678"/>
      <c r="AS6" s="678"/>
      <c r="AT6" s="678"/>
      <c r="AU6" s="678"/>
      <c r="AV6" s="678"/>
      <c r="AW6" s="678"/>
      <c r="AX6" s="678"/>
      <c r="AY6" s="678"/>
      <c r="AZ6" s="678"/>
      <c r="BA6" s="678"/>
      <c r="BB6" s="678"/>
      <c r="BC6" s="678"/>
      <c r="BD6" s="678"/>
      <c r="BE6" s="678"/>
      <c r="BF6" s="679"/>
      <c r="BG6" s="680">
        <v>32143678</v>
      </c>
      <c r="BH6" s="681"/>
      <c r="BI6" s="681"/>
      <c r="BJ6" s="681"/>
      <c r="BK6" s="681"/>
      <c r="BL6" s="681"/>
      <c r="BM6" s="681"/>
      <c r="BN6" s="682"/>
      <c r="BO6" s="713">
        <v>99.3</v>
      </c>
      <c r="BP6" s="713"/>
      <c r="BQ6" s="713"/>
      <c r="BR6" s="713"/>
      <c r="BS6" s="714">
        <v>175096</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471740</v>
      </c>
      <c r="CS6" s="681"/>
      <c r="CT6" s="681"/>
      <c r="CU6" s="681"/>
      <c r="CV6" s="681"/>
      <c r="CW6" s="681"/>
      <c r="CX6" s="681"/>
      <c r="CY6" s="682"/>
      <c r="CZ6" s="780">
        <v>0.6</v>
      </c>
      <c r="DA6" s="751"/>
      <c r="DB6" s="751"/>
      <c r="DC6" s="783"/>
      <c r="DD6" s="686">
        <v>64484</v>
      </c>
      <c r="DE6" s="681"/>
      <c r="DF6" s="681"/>
      <c r="DG6" s="681"/>
      <c r="DH6" s="681"/>
      <c r="DI6" s="681"/>
      <c r="DJ6" s="681"/>
      <c r="DK6" s="681"/>
      <c r="DL6" s="681"/>
      <c r="DM6" s="681"/>
      <c r="DN6" s="681"/>
      <c r="DO6" s="681"/>
      <c r="DP6" s="682"/>
      <c r="DQ6" s="686">
        <v>471740</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16090</v>
      </c>
      <c r="S7" s="681"/>
      <c r="T7" s="681"/>
      <c r="U7" s="681"/>
      <c r="V7" s="681"/>
      <c r="W7" s="681"/>
      <c r="X7" s="681"/>
      <c r="Y7" s="682"/>
      <c r="Z7" s="713">
        <v>0</v>
      </c>
      <c r="AA7" s="713"/>
      <c r="AB7" s="713"/>
      <c r="AC7" s="713"/>
      <c r="AD7" s="714">
        <v>16090</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10407551</v>
      </c>
      <c r="BH7" s="681"/>
      <c r="BI7" s="681"/>
      <c r="BJ7" s="681"/>
      <c r="BK7" s="681"/>
      <c r="BL7" s="681"/>
      <c r="BM7" s="681"/>
      <c r="BN7" s="682"/>
      <c r="BO7" s="713">
        <v>32.200000000000003</v>
      </c>
      <c r="BP7" s="713"/>
      <c r="BQ7" s="713"/>
      <c r="BR7" s="713"/>
      <c r="BS7" s="714">
        <v>175096</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21247659</v>
      </c>
      <c r="CS7" s="681"/>
      <c r="CT7" s="681"/>
      <c r="CU7" s="681"/>
      <c r="CV7" s="681"/>
      <c r="CW7" s="681"/>
      <c r="CX7" s="681"/>
      <c r="CY7" s="682"/>
      <c r="CZ7" s="713">
        <v>26.7</v>
      </c>
      <c r="DA7" s="713"/>
      <c r="DB7" s="713"/>
      <c r="DC7" s="713"/>
      <c r="DD7" s="686">
        <v>247091</v>
      </c>
      <c r="DE7" s="681"/>
      <c r="DF7" s="681"/>
      <c r="DG7" s="681"/>
      <c r="DH7" s="681"/>
      <c r="DI7" s="681"/>
      <c r="DJ7" s="681"/>
      <c r="DK7" s="681"/>
      <c r="DL7" s="681"/>
      <c r="DM7" s="681"/>
      <c r="DN7" s="681"/>
      <c r="DO7" s="681"/>
      <c r="DP7" s="682"/>
      <c r="DQ7" s="686">
        <v>7271687</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96383</v>
      </c>
      <c r="S8" s="681"/>
      <c r="T8" s="681"/>
      <c r="U8" s="681"/>
      <c r="V8" s="681"/>
      <c r="W8" s="681"/>
      <c r="X8" s="681"/>
      <c r="Y8" s="682"/>
      <c r="Z8" s="713">
        <v>0.1</v>
      </c>
      <c r="AA8" s="713"/>
      <c r="AB8" s="713"/>
      <c r="AC8" s="713"/>
      <c r="AD8" s="714">
        <v>96383</v>
      </c>
      <c r="AE8" s="714"/>
      <c r="AF8" s="714"/>
      <c r="AG8" s="714"/>
      <c r="AH8" s="714"/>
      <c r="AI8" s="714"/>
      <c r="AJ8" s="714"/>
      <c r="AK8" s="714"/>
      <c r="AL8" s="683">
        <v>0.3</v>
      </c>
      <c r="AM8" s="684"/>
      <c r="AN8" s="684"/>
      <c r="AO8" s="715"/>
      <c r="AP8" s="677" t="s">
        <v>236</v>
      </c>
      <c r="AQ8" s="678"/>
      <c r="AR8" s="678"/>
      <c r="AS8" s="678"/>
      <c r="AT8" s="678"/>
      <c r="AU8" s="678"/>
      <c r="AV8" s="678"/>
      <c r="AW8" s="678"/>
      <c r="AX8" s="678"/>
      <c r="AY8" s="678"/>
      <c r="AZ8" s="678"/>
      <c r="BA8" s="678"/>
      <c r="BB8" s="678"/>
      <c r="BC8" s="678"/>
      <c r="BD8" s="678"/>
      <c r="BE8" s="678"/>
      <c r="BF8" s="679"/>
      <c r="BG8" s="680">
        <v>258389</v>
      </c>
      <c r="BH8" s="681"/>
      <c r="BI8" s="681"/>
      <c r="BJ8" s="681"/>
      <c r="BK8" s="681"/>
      <c r="BL8" s="681"/>
      <c r="BM8" s="681"/>
      <c r="BN8" s="682"/>
      <c r="BO8" s="713">
        <v>0.8</v>
      </c>
      <c r="BP8" s="713"/>
      <c r="BQ8" s="713"/>
      <c r="BR8" s="713"/>
      <c r="BS8" s="686" t="s">
        <v>128</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20437260</v>
      </c>
      <c r="CS8" s="681"/>
      <c r="CT8" s="681"/>
      <c r="CU8" s="681"/>
      <c r="CV8" s="681"/>
      <c r="CW8" s="681"/>
      <c r="CX8" s="681"/>
      <c r="CY8" s="682"/>
      <c r="CZ8" s="713">
        <v>25.7</v>
      </c>
      <c r="DA8" s="713"/>
      <c r="DB8" s="713"/>
      <c r="DC8" s="713"/>
      <c r="DD8" s="686">
        <v>326760</v>
      </c>
      <c r="DE8" s="681"/>
      <c r="DF8" s="681"/>
      <c r="DG8" s="681"/>
      <c r="DH8" s="681"/>
      <c r="DI8" s="681"/>
      <c r="DJ8" s="681"/>
      <c r="DK8" s="681"/>
      <c r="DL8" s="681"/>
      <c r="DM8" s="681"/>
      <c r="DN8" s="681"/>
      <c r="DO8" s="681"/>
      <c r="DP8" s="682"/>
      <c r="DQ8" s="686">
        <v>10839586</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117409</v>
      </c>
      <c r="S9" s="681"/>
      <c r="T9" s="681"/>
      <c r="U9" s="681"/>
      <c r="V9" s="681"/>
      <c r="W9" s="681"/>
      <c r="X9" s="681"/>
      <c r="Y9" s="682"/>
      <c r="Z9" s="713">
        <v>0.1</v>
      </c>
      <c r="AA9" s="713"/>
      <c r="AB9" s="713"/>
      <c r="AC9" s="713"/>
      <c r="AD9" s="714">
        <v>117409</v>
      </c>
      <c r="AE9" s="714"/>
      <c r="AF9" s="714"/>
      <c r="AG9" s="714"/>
      <c r="AH9" s="714"/>
      <c r="AI9" s="714"/>
      <c r="AJ9" s="714"/>
      <c r="AK9" s="714"/>
      <c r="AL9" s="683">
        <v>0.3</v>
      </c>
      <c r="AM9" s="684"/>
      <c r="AN9" s="684"/>
      <c r="AO9" s="715"/>
      <c r="AP9" s="677" t="s">
        <v>239</v>
      </c>
      <c r="AQ9" s="678"/>
      <c r="AR9" s="678"/>
      <c r="AS9" s="678"/>
      <c r="AT9" s="678"/>
      <c r="AU9" s="678"/>
      <c r="AV9" s="678"/>
      <c r="AW9" s="678"/>
      <c r="AX9" s="678"/>
      <c r="AY9" s="678"/>
      <c r="AZ9" s="678"/>
      <c r="BA9" s="678"/>
      <c r="BB9" s="678"/>
      <c r="BC9" s="678"/>
      <c r="BD9" s="678"/>
      <c r="BE9" s="678"/>
      <c r="BF9" s="679"/>
      <c r="BG9" s="680">
        <v>8226761</v>
      </c>
      <c r="BH9" s="681"/>
      <c r="BI9" s="681"/>
      <c r="BJ9" s="681"/>
      <c r="BK9" s="681"/>
      <c r="BL9" s="681"/>
      <c r="BM9" s="681"/>
      <c r="BN9" s="682"/>
      <c r="BO9" s="713">
        <v>25.4</v>
      </c>
      <c r="BP9" s="713"/>
      <c r="BQ9" s="713"/>
      <c r="BR9" s="713"/>
      <c r="BS9" s="686" t="s">
        <v>128</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6981437</v>
      </c>
      <c r="CS9" s="681"/>
      <c r="CT9" s="681"/>
      <c r="CU9" s="681"/>
      <c r="CV9" s="681"/>
      <c r="CW9" s="681"/>
      <c r="CX9" s="681"/>
      <c r="CY9" s="682"/>
      <c r="CZ9" s="713">
        <v>8.8000000000000007</v>
      </c>
      <c r="DA9" s="713"/>
      <c r="DB9" s="713"/>
      <c r="DC9" s="713"/>
      <c r="DD9" s="686">
        <v>507737</v>
      </c>
      <c r="DE9" s="681"/>
      <c r="DF9" s="681"/>
      <c r="DG9" s="681"/>
      <c r="DH9" s="681"/>
      <c r="DI9" s="681"/>
      <c r="DJ9" s="681"/>
      <c r="DK9" s="681"/>
      <c r="DL9" s="681"/>
      <c r="DM9" s="681"/>
      <c r="DN9" s="681"/>
      <c r="DO9" s="681"/>
      <c r="DP9" s="682"/>
      <c r="DQ9" s="686">
        <v>5430560</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242</v>
      </c>
      <c r="AA10" s="713"/>
      <c r="AB10" s="713"/>
      <c r="AC10" s="713"/>
      <c r="AD10" s="714" t="s">
        <v>128</v>
      </c>
      <c r="AE10" s="714"/>
      <c r="AF10" s="714"/>
      <c r="AG10" s="714"/>
      <c r="AH10" s="714"/>
      <c r="AI10" s="714"/>
      <c r="AJ10" s="714"/>
      <c r="AK10" s="714"/>
      <c r="AL10" s="683" t="s">
        <v>242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565202</v>
      </c>
      <c r="BH10" s="681"/>
      <c r="BI10" s="681"/>
      <c r="BJ10" s="681"/>
      <c r="BK10" s="681"/>
      <c r="BL10" s="681"/>
      <c r="BM10" s="681"/>
      <c r="BN10" s="682"/>
      <c r="BO10" s="713">
        <v>1.7</v>
      </c>
      <c r="BP10" s="713"/>
      <c r="BQ10" s="713"/>
      <c r="BR10" s="713"/>
      <c r="BS10" s="686" t="s">
        <v>242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44457</v>
      </c>
      <c r="CS10" s="681"/>
      <c r="CT10" s="681"/>
      <c r="CU10" s="681"/>
      <c r="CV10" s="681"/>
      <c r="CW10" s="681"/>
      <c r="CX10" s="681"/>
      <c r="CY10" s="682"/>
      <c r="CZ10" s="713">
        <v>0.1</v>
      </c>
      <c r="DA10" s="713"/>
      <c r="DB10" s="713"/>
      <c r="DC10" s="713"/>
      <c r="DD10" s="686">
        <v>1294</v>
      </c>
      <c r="DE10" s="681"/>
      <c r="DF10" s="681"/>
      <c r="DG10" s="681"/>
      <c r="DH10" s="681"/>
      <c r="DI10" s="681"/>
      <c r="DJ10" s="681"/>
      <c r="DK10" s="681"/>
      <c r="DL10" s="681"/>
      <c r="DM10" s="681"/>
      <c r="DN10" s="681"/>
      <c r="DO10" s="681"/>
      <c r="DP10" s="682"/>
      <c r="DQ10" s="686">
        <v>42502</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3402299</v>
      </c>
      <c r="S11" s="681"/>
      <c r="T11" s="681"/>
      <c r="U11" s="681"/>
      <c r="V11" s="681"/>
      <c r="W11" s="681"/>
      <c r="X11" s="681"/>
      <c r="Y11" s="682"/>
      <c r="Z11" s="683">
        <v>4.0999999999999996</v>
      </c>
      <c r="AA11" s="684"/>
      <c r="AB11" s="684"/>
      <c r="AC11" s="685"/>
      <c r="AD11" s="686">
        <v>3402299</v>
      </c>
      <c r="AE11" s="681"/>
      <c r="AF11" s="681"/>
      <c r="AG11" s="681"/>
      <c r="AH11" s="681"/>
      <c r="AI11" s="681"/>
      <c r="AJ11" s="681"/>
      <c r="AK11" s="682"/>
      <c r="AL11" s="683">
        <v>9.1</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1357199</v>
      </c>
      <c r="BH11" s="681"/>
      <c r="BI11" s="681"/>
      <c r="BJ11" s="681"/>
      <c r="BK11" s="681"/>
      <c r="BL11" s="681"/>
      <c r="BM11" s="681"/>
      <c r="BN11" s="682"/>
      <c r="BO11" s="713">
        <v>4.2</v>
      </c>
      <c r="BP11" s="713"/>
      <c r="BQ11" s="713"/>
      <c r="BR11" s="713"/>
      <c r="BS11" s="686">
        <v>175096</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1910548</v>
      </c>
      <c r="CS11" s="681"/>
      <c r="CT11" s="681"/>
      <c r="CU11" s="681"/>
      <c r="CV11" s="681"/>
      <c r="CW11" s="681"/>
      <c r="CX11" s="681"/>
      <c r="CY11" s="682"/>
      <c r="CZ11" s="713">
        <v>2.4</v>
      </c>
      <c r="DA11" s="713"/>
      <c r="DB11" s="713"/>
      <c r="DC11" s="713"/>
      <c r="DD11" s="686">
        <v>1050180</v>
      </c>
      <c r="DE11" s="681"/>
      <c r="DF11" s="681"/>
      <c r="DG11" s="681"/>
      <c r="DH11" s="681"/>
      <c r="DI11" s="681"/>
      <c r="DJ11" s="681"/>
      <c r="DK11" s="681"/>
      <c r="DL11" s="681"/>
      <c r="DM11" s="681"/>
      <c r="DN11" s="681"/>
      <c r="DO11" s="681"/>
      <c r="DP11" s="682"/>
      <c r="DQ11" s="686">
        <v>1019988</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201816</v>
      </c>
      <c r="S12" s="681"/>
      <c r="T12" s="681"/>
      <c r="U12" s="681"/>
      <c r="V12" s="681"/>
      <c r="W12" s="681"/>
      <c r="X12" s="681"/>
      <c r="Y12" s="682"/>
      <c r="Z12" s="713">
        <v>0.2</v>
      </c>
      <c r="AA12" s="713"/>
      <c r="AB12" s="713"/>
      <c r="AC12" s="713"/>
      <c r="AD12" s="714">
        <v>201816</v>
      </c>
      <c r="AE12" s="714"/>
      <c r="AF12" s="714"/>
      <c r="AG12" s="714"/>
      <c r="AH12" s="714"/>
      <c r="AI12" s="714"/>
      <c r="AJ12" s="714"/>
      <c r="AK12" s="714"/>
      <c r="AL12" s="683">
        <v>0.5</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20362538</v>
      </c>
      <c r="BH12" s="681"/>
      <c r="BI12" s="681"/>
      <c r="BJ12" s="681"/>
      <c r="BK12" s="681"/>
      <c r="BL12" s="681"/>
      <c r="BM12" s="681"/>
      <c r="BN12" s="682"/>
      <c r="BO12" s="713">
        <v>62.9</v>
      </c>
      <c r="BP12" s="713"/>
      <c r="BQ12" s="713"/>
      <c r="BR12" s="713"/>
      <c r="BS12" s="686" t="s">
        <v>242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4070522</v>
      </c>
      <c r="CS12" s="681"/>
      <c r="CT12" s="681"/>
      <c r="CU12" s="681"/>
      <c r="CV12" s="681"/>
      <c r="CW12" s="681"/>
      <c r="CX12" s="681"/>
      <c r="CY12" s="682"/>
      <c r="CZ12" s="713">
        <v>5.0999999999999996</v>
      </c>
      <c r="DA12" s="713"/>
      <c r="DB12" s="713"/>
      <c r="DC12" s="713"/>
      <c r="DD12" s="686">
        <v>1221</v>
      </c>
      <c r="DE12" s="681"/>
      <c r="DF12" s="681"/>
      <c r="DG12" s="681"/>
      <c r="DH12" s="681"/>
      <c r="DI12" s="681"/>
      <c r="DJ12" s="681"/>
      <c r="DK12" s="681"/>
      <c r="DL12" s="681"/>
      <c r="DM12" s="681"/>
      <c r="DN12" s="681"/>
      <c r="DO12" s="681"/>
      <c r="DP12" s="682"/>
      <c r="DQ12" s="686">
        <v>2696702</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242</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20320874</v>
      </c>
      <c r="BH13" s="681"/>
      <c r="BI13" s="681"/>
      <c r="BJ13" s="681"/>
      <c r="BK13" s="681"/>
      <c r="BL13" s="681"/>
      <c r="BM13" s="681"/>
      <c r="BN13" s="682"/>
      <c r="BO13" s="713">
        <v>62.8</v>
      </c>
      <c r="BP13" s="713"/>
      <c r="BQ13" s="713"/>
      <c r="BR13" s="713"/>
      <c r="BS13" s="686" t="s">
        <v>242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4748377</v>
      </c>
      <c r="CS13" s="681"/>
      <c r="CT13" s="681"/>
      <c r="CU13" s="681"/>
      <c r="CV13" s="681"/>
      <c r="CW13" s="681"/>
      <c r="CX13" s="681"/>
      <c r="CY13" s="682"/>
      <c r="CZ13" s="713">
        <v>6</v>
      </c>
      <c r="DA13" s="713"/>
      <c r="DB13" s="713"/>
      <c r="DC13" s="713"/>
      <c r="DD13" s="686">
        <v>2784577</v>
      </c>
      <c r="DE13" s="681"/>
      <c r="DF13" s="681"/>
      <c r="DG13" s="681"/>
      <c r="DH13" s="681"/>
      <c r="DI13" s="681"/>
      <c r="DJ13" s="681"/>
      <c r="DK13" s="681"/>
      <c r="DL13" s="681"/>
      <c r="DM13" s="681"/>
      <c r="DN13" s="681"/>
      <c r="DO13" s="681"/>
      <c r="DP13" s="682"/>
      <c r="DQ13" s="686">
        <v>2588209</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v>11</v>
      </c>
      <c r="S14" s="681"/>
      <c r="T14" s="681"/>
      <c r="U14" s="681"/>
      <c r="V14" s="681"/>
      <c r="W14" s="681"/>
      <c r="X14" s="681"/>
      <c r="Y14" s="682"/>
      <c r="Z14" s="713">
        <v>0</v>
      </c>
      <c r="AA14" s="713"/>
      <c r="AB14" s="713"/>
      <c r="AC14" s="713"/>
      <c r="AD14" s="714">
        <v>11</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337262</v>
      </c>
      <c r="BH14" s="681"/>
      <c r="BI14" s="681"/>
      <c r="BJ14" s="681"/>
      <c r="BK14" s="681"/>
      <c r="BL14" s="681"/>
      <c r="BM14" s="681"/>
      <c r="BN14" s="682"/>
      <c r="BO14" s="713">
        <v>1</v>
      </c>
      <c r="BP14" s="713"/>
      <c r="BQ14" s="713"/>
      <c r="BR14" s="713"/>
      <c r="BS14" s="686" t="s">
        <v>242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2695504</v>
      </c>
      <c r="CS14" s="681"/>
      <c r="CT14" s="681"/>
      <c r="CU14" s="681"/>
      <c r="CV14" s="681"/>
      <c r="CW14" s="681"/>
      <c r="CX14" s="681"/>
      <c r="CY14" s="682"/>
      <c r="CZ14" s="713">
        <v>3.4</v>
      </c>
      <c r="DA14" s="713"/>
      <c r="DB14" s="713"/>
      <c r="DC14" s="713"/>
      <c r="DD14" s="686">
        <v>313556</v>
      </c>
      <c r="DE14" s="681"/>
      <c r="DF14" s="681"/>
      <c r="DG14" s="681"/>
      <c r="DH14" s="681"/>
      <c r="DI14" s="681"/>
      <c r="DJ14" s="681"/>
      <c r="DK14" s="681"/>
      <c r="DL14" s="681"/>
      <c r="DM14" s="681"/>
      <c r="DN14" s="681"/>
      <c r="DO14" s="681"/>
      <c r="DP14" s="682"/>
      <c r="DQ14" s="686">
        <v>2325157</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242</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1035827</v>
      </c>
      <c r="BH15" s="681"/>
      <c r="BI15" s="681"/>
      <c r="BJ15" s="681"/>
      <c r="BK15" s="681"/>
      <c r="BL15" s="681"/>
      <c r="BM15" s="681"/>
      <c r="BN15" s="682"/>
      <c r="BO15" s="713">
        <v>3.2</v>
      </c>
      <c r="BP15" s="713"/>
      <c r="BQ15" s="713"/>
      <c r="BR15" s="713"/>
      <c r="BS15" s="686" t="s">
        <v>128</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11493691</v>
      </c>
      <c r="CS15" s="681"/>
      <c r="CT15" s="681"/>
      <c r="CU15" s="681"/>
      <c r="CV15" s="681"/>
      <c r="CW15" s="681"/>
      <c r="CX15" s="681"/>
      <c r="CY15" s="682"/>
      <c r="CZ15" s="713">
        <v>14.5</v>
      </c>
      <c r="DA15" s="713"/>
      <c r="DB15" s="713"/>
      <c r="DC15" s="713"/>
      <c r="DD15" s="686">
        <v>5181248</v>
      </c>
      <c r="DE15" s="681"/>
      <c r="DF15" s="681"/>
      <c r="DG15" s="681"/>
      <c r="DH15" s="681"/>
      <c r="DI15" s="681"/>
      <c r="DJ15" s="681"/>
      <c r="DK15" s="681"/>
      <c r="DL15" s="681"/>
      <c r="DM15" s="681"/>
      <c r="DN15" s="681"/>
      <c r="DO15" s="681"/>
      <c r="DP15" s="682"/>
      <c r="DQ15" s="686">
        <v>5758657</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52066</v>
      </c>
      <c r="S16" s="681"/>
      <c r="T16" s="681"/>
      <c r="U16" s="681"/>
      <c r="V16" s="681"/>
      <c r="W16" s="681"/>
      <c r="X16" s="681"/>
      <c r="Y16" s="682"/>
      <c r="Z16" s="713">
        <v>0.1</v>
      </c>
      <c r="AA16" s="713"/>
      <c r="AB16" s="713"/>
      <c r="AC16" s="713"/>
      <c r="AD16" s="714">
        <v>52066</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v>500</v>
      </c>
      <c r="BH16" s="681"/>
      <c r="BI16" s="681"/>
      <c r="BJ16" s="681"/>
      <c r="BK16" s="681"/>
      <c r="BL16" s="681"/>
      <c r="BM16" s="681"/>
      <c r="BN16" s="682"/>
      <c r="BO16" s="713">
        <v>0</v>
      </c>
      <c r="BP16" s="713"/>
      <c r="BQ16" s="713"/>
      <c r="BR16" s="713"/>
      <c r="BS16" s="686" t="s">
        <v>128</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53340</v>
      </c>
      <c r="CS16" s="681"/>
      <c r="CT16" s="681"/>
      <c r="CU16" s="681"/>
      <c r="CV16" s="681"/>
      <c r="CW16" s="681"/>
      <c r="CX16" s="681"/>
      <c r="CY16" s="682"/>
      <c r="CZ16" s="713">
        <v>0.1</v>
      </c>
      <c r="DA16" s="713"/>
      <c r="DB16" s="713"/>
      <c r="DC16" s="713"/>
      <c r="DD16" s="686" t="s">
        <v>128</v>
      </c>
      <c r="DE16" s="681"/>
      <c r="DF16" s="681"/>
      <c r="DG16" s="681"/>
      <c r="DH16" s="681"/>
      <c r="DI16" s="681"/>
      <c r="DJ16" s="681"/>
      <c r="DK16" s="681"/>
      <c r="DL16" s="681"/>
      <c r="DM16" s="681"/>
      <c r="DN16" s="681"/>
      <c r="DO16" s="681"/>
      <c r="DP16" s="682"/>
      <c r="DQ16" s="686">
        <v>493</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337301</v>
      </c>
      <c r="S17" s="681"/>
      <c r="T17" s="681"/>
      <c r="U17" s="681"/>
      <c r="V17" s="681"/>
      <c r="W17" s="681"/>
      <c r="X17" s="681"/>
      <c r="Y17" s="682"/>
      <c r="Z17" s="713">
        <v>0.4</v>
      </c>
      <c r="AA17" s="713"/>
      <c r="AB17" s="713"/>
      <c r="AC17" s="713"/>
      <c r="AD17" s="714">
        <v>337301</v>
      </c>
      <c r="AE17" s="714"/>
      <c r="AF17" s="714"/>
      <c r="AG17" s="714"/>
      <c r="AH17" s="714"/>
      <c r="AI17" s="714"/>
      <c r="AJ17" s="714"/>
      <c r="AK17" s="714"/>
      <c r="AL17" s="683">
        <v>0.9</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242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5284056</v>
      </c>
      <c r="CS17" s="681"/>
      <c r="CT17" s="681"/>
      <c r="CU17" s="681"/>
      <c r="CV17" s="681"/>
      <c r="CW17" s="681"/>
      <c r="CX17" s="681"/>
      <c r="CY17" s="682"/>
      <c r="CZ17" s="713">
        <v>6.7</v>
      </c>
      <c r="DA17" s="713"/>
      <c r="DB17" s="713"/>
      <c r="DC17" s="713"/>
      <c r="DD17" s="686" t="s">
        <v>242</v>
      </c>
      <c r="DE17" s="681"/>
      <c r="DF17" s="681"/>
      <c r="DG17" s="681"/>
      <c r="DH17" s="681"/>
      <c r="DI17" s="681"/>
      <c r="DJ17" s="681"/>
      <c r="DK17" s="681"/>
      <c r="DL17" s="681"/>
      <c r="DM17" s="681"/>
      <c r="DN17" s="681"/>
      <c r="DO17" s="681"/>
      <c r="DP17" s="682"/>
      <c r="DQ17" s="686">
        <v>5277345</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135034</v>
      </c>
      <c r="S18" s="681"/>
      <c r="T18" s="681"/>
      <c r="U18" s="681"/>
      <c r="V18" s="681"/>
      <c r="W18" s="681"/>
      <c r="X18" s="681"/>
      <c r="Y18" s="682"/>
      <c r="Z18" s="713">
        <v>0.2</v>
      </c>
      <c r="AA18" s="713"/>
      <c r="AB18" s="713"/>
      <c r="AC18" s="713"/>
      <c r="AD18" s="714">
        <v>135034</v>
      </c>
      <c r="AE18" s="714"/>
      <c r="AF18" s="714"/>
      <c r="AG18" s="714"/>
      <c r="AH18" s="714"/>
      <c r="AI18" s="714"/>
      <c r="AJ18" s="714"/>
      <c r="AK18" s="714"/>
      <c r="AL18" s="683">
        <v>0.4</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242</v>
      </c>
      <c r="CS18" s="681"/>
      <c r="CT18" s="681"/>
      <c r="CU18" s="681"/>
      <c r="CV18" s="681"/>
      <c r="CW18" s="681"/>
      <c r="CX18" s="681"/>
      <c r="CY18" s="682"/>
      <c r="CZ18" s="713" t="s">
        <v>128</v>
      </c>
      <c r="DA18" s="713"/>
      <c r="DB18" s="713"/>
      <c r="DC18" s="713"/>
      <c r="DD18" s="686" t="s">
        <v>242</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100937</v>
      </c>
      <c r="S19" s="681"/>
      <c r="T19" s="681"/>
      <c r="U19" s="681"/>
      <c r="V19" s="681"/>
      <c r="W19" s="681"/>
      <c r="X19" s="681"/>
      <c r="Y19" s="682"/>
      <c r="Z19" s="713">
        <v>0.1</v>
      </c>
      <c r="AA19" s="713"/>
      <c r="AB19" s="713"/>
      <c r="AC19" s="713"/>
      <c r="AD19" s="714">
        <v>100937</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210346</v>
      </c>
      <c r="BH19" s="681"/>
      <c r="BI19" s="681"/>
      <c r="BJ19" s="681"/>
      <c r="BK19" s="681"/>
      <c r="BL19" s="681"/>
      <c r="BM19" s="681"/>
      <c r="BN19" s="682"/>
      <c r="BO19" s="713">
        <v>0.7</v>
      </c>
      <c r="BP19" s="713"/>
      <c r="BQ19" s="713"/>
      <c r="BR19" s="713"/>
      <c r="BS19" s="686" t="s">
        <v>242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242</v>
      </c>
      <c r="DA19" s="713"/>
      <c r="DB19" s="713"/>
      <c r="DC19" s="713"/>
      <c r="DD19" s="686" t="s">
        <v>128</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24675</v>
      </c>
      <c r="S20" s="681"/>
      <c r="T20" s="681"/>
      <c r="U20" s="681"/>
      <c r="V20" s="681"/>
      <c r="W20" s="681"/>
      <c r="X20" s="681"/>
      <c r="Y20" s="682"/>
      <c r="Z20" s="713">
        <v>0</v>
      </c>
      <c r="AA20" s="713"/>
      <c r="AB20" s="713"/>
      <c r="AC20" s="713"/>
      <c r="AD20" s="714">
        <v>24675</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210346</v>
      </c>
      <c r="BH20" s="681"/>
      <c r="BI20" s="681"/>
      <c r="BJ20" s="681"/>
      <c r="BK20" s="681"/>
      <c r="BL20" s="681"/>
      <c r="BM20" s="681"/>
      <c r="BN20" s="682"/>
      <c r="BO20" s="713">
        <v>0.7</v>
      </c>
      <c r="BP20" s="713"/>
      <c r="BQ20" s="713"/>
      <c r="BR20" s="713"/>
      <c r="BS20" s="686" t="s">
        <v>242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79438591</v>
      </c>
      <c r="CS20" s="681"/>
      <c r="CT20" s="681"/>
      <c r="CU20" s="681"/>
      <c r="CV20" s="681"/>
      <c r="CW20" s="681"/>
      <c r="CX20" s="681"/>
      <c r="CY20" s="682"/>
      <c r="CZ20" s="713">
        <v>100</v>
      </c>
      <c r="DA20" s="713"/>
      <c r="DB20" s="713"/>
      <c r="DC20" s="713"/>
      <c r="DD20" s="686">
        <v>10478148</v>
      </c>
      <c r="DE20" s="681"/>
      <c r="DF20" s="681"/>
      <c r="DG20" s="681"/>
      <c r="DH20" s="681"/>
      <c r="DI20" s="681"/>
      <c r="DJ20" s="681"/>
      <c r="DK20" s="681"/>
      <c r="DL20" s="681"/>
      <c r="DM20" s="681"/>
      <c r="DN20" s="681"/>
      <c r="DO20" s="681"/>
      <c r="DP20" s="682"/>
      <c r="DQ20" s="686">
        <v>43722626</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9422</v>
      </c>
      <c r="S21" s="681"/>
      <c r="T21" s="681"/>
      <c r="U21" s="681"/>
      <c r="V21" s="681"/>
      <c r="W21" s="681"/>
      <c r="X21" s="681"/>
      <c r="Y21" s="682"/>
      <c r="Z21" s="713">
        <v>0</v>
      </c>
      <c r="AA21" s="713"/>
      <c r="AB21" s="713"/>
      <c r="AC21" s="713"/>
      <c r="AD21" s="714">
        <v>9422</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4954</v>
      </c>
      <c r="BH21" s="681"/>
      <c r="BI21" s="681"/>
      <c r="BJ21" s="681"/>
      <c r="BK21" s="681"/>
      <c r="BL21" s="681"/>
      <c r="BM21" s="681"/>
      <c r="BN21" s="682"/>
      <c r="BO21" s="713">
        <v>0</v>
      </c>
      <c r="BP21" s="713"/>
      <c r="BQ21" s="713"/>
      <c r="BR21" s="713"/>
      <c r="BS21" s="686" t="s">
        <v>242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469598</v>
      </c>
      <c r="S22" s="681"/>
      <c r="T22" s="681"/>
      <c r="U22" s="681"/>
      <c r="V22" s="681"/>
      <c r="W22" s="681"/>
      <c r="X22" s="681"/>
      <c r="Y22" s="682"/>
      <c r="Z22" s="713">
        <v>0.6</v>
      </c>
      <c r="AA22" s="713"/>
      <c r="AB22" s="713"/>
      <c r="AC22" s="713"/>
      <c r="AD22" s="714">
        <v>242995</v>
      </c>
      <c r="AE22" s="714"/>
      <c r="AF22" s="714"/>
      <c r="AG22" s="714"/>
      <c r="AH22" s="714"/>
      <c r="AI22" s="714"/>
      <c r="AJ22" s="714"/>
      <c r="AK22" s="714"/>
      <c r="AL22" s="683">
        <v>0.7</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242</v>
      </c>
      <c r="BP22" s="713"/>
      <c r="BQ22" s="713"/>
      <c r="BR22" s="713"/>
      <c r="BS22" s="686" t="s">
        <v>242</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242995</v>
      </c>
      <c r="S23" s="681"/>
      <c r="T23" s="681"/>
      <c r="U23" s="681"/>
      <c r="V23" s="681"/>
      <c r="W23" s="681"/>
      <c r="X23" s="681"/>
      <c r="Y23" s="682"/>
      <c r="Z23" s="713">
        <v>0.3</v>
      </c>
      <c r="AA23" s="713"/>
      <c r="AB23" s="713"/>
      <c r="AC23" s="713"/>
      <c r="AD23" s="714">
        <v>242995</v>
      </c>
      <c r="AE23" s="714"/>
      <c r="AF23" s="714"/>
      <c r="AG23" s="714"/>
      <c r="AH23" s="714"/>
      <c r="AI23" s="714"/>
      <c r="AJ23" s="714"/>
      <c r="AK23" s="714"/>
      <c r="AL23" s="683">
        <v>0.7</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205392</v>
      </c>
      <c r="BH23" s="681"/>
      <c r="BI23" s="681"/>
      <c r="BJ23" s="681"/>
      <c r="BK23" s="681"/>
      <c r="BL23" s="681"/>
      <c r="BM23" s="681"/>
      <c r="BN23" s="682"/>
      <c r="BO23" s="713">
        <v>0.6</v>
      </c>
      <c r="BP23" s="713"/>
      <c r="BQ23" s="713"/>
      <c r="BR23" s="713"/>
      <c r="BS23" s="686" t="s">
        <v>242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211718</v>
      </c>
      <c r="S24" s="681"/>
      <c r="T24" s="681"/>
      <c r="U24" s="681"/>
      <c r="V24" s="681"/>
      <c r="W24" s="681"/>
      <c r="X24" s="681"/>
      <c r="Y24" s="682"/>
      <c r="Z24" s="713">
        <v>0.3</v>
      </c>
      <c r="AA24" s="713"/>
      <c r="AB24" s="713"/>
      <c r="AC24" s="713"/>
      <c r="AD24" s="714" t="s">
        <v>128</v>
      </c>
      <c r="AE24" s="714"/>
      <c r="AF24" s="714"/>
      <c r="AG24" s="714"/>
      <c r="AH24" s="714"/>
      <c r="AI24" s="714"/>
      <c r="AJ24" s="714"/>
      <c r="AK24" s="714"/>
      <c r="AL24" s="683" t="s">
        <v>242</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29944148</v>
      </c>
      <c r="CS24" s="736"/>
      <c r="CT24" s="736"/>
      <c r="CU24" s="736"/>
      <c r="CV24" s="736"/>
      <c r="CW24" s="736"/>
      <c r="CX24" s="736"/>
      <c r="CY24" s="779"/>
      <c r="CZ24" s="780">
        <v>37.700000000000003</v>
      </c>
      <c r="DA24" s="751"/>
      <c r="DB24" s="751"/>
      <c r="DC24" s="783"/>
      <c r="DD24" s="778">
        <v>21259993</v>
      </c>
      <c r="DE24" s="736"/>
      <c r="DF24" s="736"/>
      <c r="DG24" s="736"/>
      <c r="DH24" s="736"/>
      <c r="DI24" s="736"/>
      <c r="DJ24" s="736"/>
      <c r="DK24" s="779"/>
      <c r="DL24" s="778">
        <v>20914373</v>
      </c>
      <c r="DM24" s="736"/>
      <c r="DN24" s="736"/>
      <c r="DO24" s="736"/>
      <c r="DP24" s="736"/>
      <c r="DQ24" s="736"/>
      <c r="DR24" s="736"/>
      <c r="DS24" s="736"/>
      <c r="DT24" s="736"/>
      <c r="DU24" s="736"/>
      <c r="DV24" s="779"/>
      <c r="DW24" s="780">
        <v>54.6</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v>14885</v>
      </c>
      <c r="S25" s="681"/>
      <c r="T25" s="681"/>
      <c r="U25" s="681"/>
      <c r="V25" s="681"/>
      <c r="W25" s="681"/>
      <c r="X25" s="681"/>
      <c r="Y25" s="682"/>
      <c r="Z25" s="713">
        <v>0</v>
      </c>
      <c r="AA25" s="713"/>
      <c r="AB25" s="713"/>
      <c r="AC25" s="713"/>
      <c r="AD25" s="714" t="s">
        <v>128</v>
      </c>
      <c r="AE25" s="714"/>
      <c r="AF25" s="714"/>
      <c r="AG25" s="714"/>
      <c r="AH25" s="714"/>
      <c r="AI25" s="714"/>
      <c r="AJ25" s="714"/>
      <c r="AK25" s="714"/>
      <c r="AL25" s="683" t="s">
        <v>128</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242</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12524319</v>
      </c>
      <c r="CS25" s="699"/>
      <c r="CT25" s="699"/>
      <c r="CU25" s="699"/>
      <c r="CV25" s="699"/>
      <c r="CW25" s="699"/>
      <c r="CX25" s="699"/>
      <c r="CY25" s="700"/>
      <c r="CZ25" s="683">
        <v>15.8</v>
      </c>
      <c r="DA25" s="701"/>
      <c r="DB25" s="701"/>
      <c r="DC25" s="702"/>
      <c r="DD25" s="686">
        <v>11780570</v>
      </c>
      <c r="DE25" s="699"/>
      <c r="DF25" s="699"/>
      <c r="DG25" s="699"/>
      <c r="DH25" s="699"/>
      <c r="DI25" s="699"/>
      <c r="DJ25" s="699"/>
      <c r="DK25" s="700"/>
      <c r="DL25" s="686">
        <v>11771912</v>
      </c>
      <c r="DM25" s="699"/>
      <c r="DN25" s="699"/>
      <c r="DO25" s="699"/>
      <c r="DP25" s="699"/>
      <c r="DQ25" s="699"/>
      <c r="DR25" s="699"/>
      <c r="DS25" s="699"/>
      <c r="DT25" s="699"/>
      <c r="DU25" s="699"/>
      <c r="DV25" s="700"/>
      <c r="DW25" s="683">
        <v>30.7</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37651935</v>
      </c>
      <c r="S26" s="681"/>
      <c r="T26" s="681"/>
      <c r="U26" s="681"/>
      <c r="V26" s="681"/>
      <c r="W26" s="681"/>
      <c r="X26" s="681"/>
      <c r="Y26" s="682"/>
      <c r="Z26" s="713">
        <v>44.9</v>
      </c>
      <c r="AA26" s="713"/>
      <c r="AB26" s="713"/>
      <c r="AC26" s="713"/>
      <c r="AD26" s="714">
        <v>37219940</v>
      </c>
      <c r="AE26" s="714"/>
      <c r="AF26" s="714"/>
      <c r="AG26" s="714"/>
      <c r="AH26" s="714"/>
      <c r="AI26" s="714"/>
      <c r="AJ26" s="714"/>
      <c r="AK26" s="714"/>
      <c r="AL26" s="683">
        <v>99.6</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242</v>
      </c>
      <c r="BP26" s="713"/>
      <c r="BQ26" s="713"/>
      <c r="BR26" s="713"/>
      <c r="BS26" s="686" t="s">
        <v>242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7542807</v>
      </c>
      <c r="CS26" s="681"/>
      <c r="CT26" s="681"/>
      <c r="CU26" s="681"/>
      <c r="CV26" s="681"/>
      <c r="CW26" s="681"/>
      <c r="CX26" s="681"/>
      <c r="CY26" s="682"/>
      <c r="CZ26" s="683">
        <v>9.5</v>
      </c>
      <c r="DA26" s="701"/>
      <c r="DB26" s="701"/>
      <c r="DC26" s="702"/>
      <c r="DD26" s="686">
        <v>7181277</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20973</v>
      </c>
      <c r="S27" s="681"/>
      <c r="T27" s="681"/>
      <c r="U27" s="681"/>
      <c r="V27" s="681"/>
      <c r="W27" s="681"/>
      <c r="X27" s="681"/>
      <c r="Y27" s="682"/>
      <c r="Z27" s="713">
        <v>0</v>
      </c>
      <c r="AA27" s="713"/>
      <c r="AB27" s="713"/>
      <c r="AC27" s="713"/>
      <c r="AD27" s="714">
        <v>20973</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32354024</v>
      </c>
      <c r="BH27" s="681"/>
      <c r="BI27" s="681"/>
      <c r="BJ27" s="681"/>
      <c r="BK27" s="681"/>
      <c r="BL27" s="681"/>
      <c r="BM27" s="681"/>
      <c r="BN27" s="682"/>
      <c r="BO27" s="713">
        <v>100</v>
      </c>
      <c r="BP27" s="713"/>
      <c r="BQ27" s="713"/>
      <c r="BR27" s="713"/>
      <c r="BS27" s="686">
        <v>175096</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12135773</v>
      </c>
      <c r="CS27" s="699"/>
      <c r="CT27" s="699"/>
      <c r="CU27" s="699"/>
      <c r="CV27" s="699"/>
      <c r="CW27" s="699"/>
      <c r="CX27" s="699"/>
      <c r="CY27" s="700"/>
      <c r="CZ27" s="683">
        <v>15.3</v>
      </c>
      <c r="DA27" s="701"/>
      <c r="DB27" s="701"/>
      <c r="DC27" s="702"/>
      <c r="DD27" s="686">
        <v>4202078</v>
      </c>
      <c r="DE27" s="699"/>
      <c r="DF27" s="699"/>
      <c r="DG27" s="699"/>
      <c r="DH27" s="699"/>
      <c r="DI27" s="699"/>
      <c r="DJ27" s="699"/>
      <c r="DK27" s="700"/>
      <c r="DL27" s="686">
        <v>3865116</v>
      </c>
      <c r="DM27" s="699"/>
      <c r="DN27" s="699"/>
      <c r="DO27" s="699"/>
      <c r="DP27" s="699"/>
      <c r="DQ27" s="699"/>
      <c r="DR27" s="699"/>
      <c r="DS27" s="699"/>
      <c r="DT27" s="699"/>
      <c r="DU27" s="699"/>
      <c r="DV27" s="700"/>
      <c r="DW27" s="683">
        <v>10.1</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710050</v>
      </c>
      <c r="S28" s="681"/>
      <c r="T28" s="681"/>
      <c r="U28" s="681"/>
      <c r="V28" s="681"/>
      <c r="W28" s="681"/>
      <c r="X28" s="681"/>
      <c r="Y28" s="682"/>
      <c r="Z28" s="713">
        <v>0.8</v>
      </c>
      <c r="AA28" s="713"/>
      <c r="AB28" s="713"/>
      <c r="AC28" s="713"/>
      <c r="AD28" s="714" t="s">
        <v>242</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5284056</v>
      </c>
      <c r="CS28" s="681"/>
      <c r="CT28" s="681"/>
      <c r="CU28" s="681"/>
      <c r="CV28" s="681"/>
      <c r="CW28" s="681"/>
      <c r="CX28" s="681"/>
      <c r="CY28" s="682"/>
      <c r="CZ28" s="683">
        <v>6.7</v>
      </c>
      <c r="DA28" s="701"/>
      <c r="DB28" s="701"/>
      <c r="DC28" s="702"/>
      <c r="DD28" s="686">
        <v>5277345</v>
      </c>
      <c r="DE28" s="681"/>
      <c r="DF28" s="681"/>
      <c r="DG28" s="681"/>
      <c r="DH28" s="681"/>
      <c r="DI28" s="681"/>
      <c r="DJ28" s="681"/>
      <c r="DK28" s="682"/>
      <c r="DL28" s="686">
        <v>5277345</v>
      </c>
      <c r="DM28" s="681"/>
      <c r="DN28" s="681"/>
      <c r="DO28" s="681"/>
      <c r="DP28" s="681"/>
      <c r="DQ28" s="681"/>
      <c r="DR28" s="681"/>
      <c r="DS28" s="681"/>
      <c r="DT28" s="681"/>
      <c r="DU28" s="681"/>
      <c r="DV28" s="682"/>
      <c r="DW28" s="683">
        <v>13.8</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500391</v>
      </c>
      <c r="S29" s="681"/>
      <c r="T29" s="681"/>
      <c r="U29" s="681"/>
      <c r="V29" s="681"/>
      <c r="W29" s="681"/>
      <c r="X29" s="681"/>
      <c r="Y29" s="682"/>
      <c r="Z29" s="713">
        <v>0.6</v>
      </c>
      <c r="AA29" s="713"/>
      <c r="AB29" s="713"/>
      <c r="AC29" s="713"/>
      <c r="AD29" s="714">
        <v>84140</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5284025</v>
      </c>
      <c r="CS29" s="699"/>
      <c r="CT29" s="699"/>
      <c r="CU29" s="699"/>
      <c r="CV29" s="699"/>
      <c r="CW29" s="699"/>
      <c r="CX29" s="699"/>
      <c r="CY29" s="700"/>
      <c r="CZ29" s="683">
        <v>6.7</v>
      </c>
      <c r="DA29" s="701"/>
      <c r="DB29" s="701"/>
      <c r="DC29" s="702"/>
      <c r="DD29" s="686">
        <v>5277314</v>
      </c>
      <c r="DE29" s="699"/>
      <c r="DF29" s="699"/>
      <c r="DG29" s="699"/>
      <c r="DH29" s="699"/>
      <c r="DI29" s="699"/>
      <c r="DJ29" s="699"/>
      <c r="DK29" s="700"/>
      <c r="DL29" s="686">
        <v>5277314</v>
      </c>
      <c r="DM29" s="699"/>
      <c r="DN29" s="699"/>
      <c r="DO29" s="699"/>
      <c r="DP29" s="699"/>
      <c r="DQ29" s="699"/>
      <c r="DR29" s="699"/>
      <c r="DS29" s="699"/>
      <c r="DT29" s="699"/>
      <c r="DU29" s="699"/>
      <c r="DV29" s="700"/>
      <c r="DW29" s="683">
        <v>13.8</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412141</v>
      </c>
      <c r="S30" s="681"/>
      <c r="T30" s="681"/>
      <c r="U30" s="681"/>
      <c r="V30" s="681"/>
      <c r="W30" s="681"/>
      <c r="X30" s="681"/>
      <c r="Y30" s="682"/>
      <c r="Z30" s="713">
        <v>0.5</v>
      </c>
      <c r="AA30" s="713"/>
      <c r="AB30" s="713"/>
      <c r="AC30" s="713"/>
      <c r="AD30" s="714" t="s">
        <v>128</v>
      </c>
      <c r="AE30" s="714"/>
      <c r="AF30" s="714"/>
      <c r="AG30" s="714"/>
      <c r="AH30" s="714"/>
      <c r="AI30" s="714"/>
      <c r="AJ30" s="714"/>
      <c r="AK30" s="714"/>
      <c r="AL30" s="683" t="s">
        <v>128</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4928402</v>
      </c>
      <c r="CS30" s="681"/>
      <c r="CT30" s="681"/>
      <c r="CU30" s="681"/>
      <c r="CV30" s="681"/>
      <c r="CW30" s="681"/>
      <c r="CX30" s="681"/>
      <c r="CY30" s="682"/>
      <c r="CZ30" s="683">
        <v>6.2</v>
      </c>
      <c r="DA30" s="701"/>
      <c r="DB30" s="701"/>
      <c r="DC30" s="702"/>
      <c r="DD30" s="686">
        <v>4921795</v>
      </c>
      <c r="DE30" s="681"/>
      <c r="DF30" s="681"/>
      <c r="DG30" s="681"/>
      <c r="DH30" s="681"/>
      <c r="DI30" s="681"/>
      <c r="DJ30" s="681"/>
      <c r="DK30" s="682"/>
      <c r="DL30" s="686">
        <v>4921795</v>
      </c>
      <c r="DM30" s="681"/>
      <c r="DN30" s="681"/>
      <c r="DO30" s="681"/>
      <c r="DP30" s="681"/>
      <c r="DQ30" s="681"/>
      <c r="DR30" s="681"/>
      <c r="DS30" s="681"/>
      <c r="DT30" s="681"/>
      <c r="DU30" s="681"/>
      <c r="DV30" s="682"/>
      <c r="DW30" s="683">
        <v>12.9</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21982231</v>
      </c>
      <c r="S31" s="681"/>
      <c r="T31" s="681"/>
      <c r="U31" s="681"/>
      <c r="V31" s="681"/>
      <c r="W31" s="681"/>
      <c r="X31" s="681"/>
      <c r="Y31" s="682"/>
      <c r="Z31" s="713">
        <v>26.2</v>
      </c>
      <c r="AA31" s="713"/>
      <c r="AB31" s="713"/>
      <c r="AC31" s="713"/>
      <c r="AD31" s="714" t="s">
        <v>128</v>
      </c>
      <c r="AE31" s="714"/>
      <c r="AF31" s="714"/>
      <c r="AG31" s="714"/>
      <c r="AH31" s="714"/>
      <c r="AI31" s="714"/>
      <c r="AJ31" s="714"/>
      <c r="AK31" s="714"/>
      <c r="AL31" s="683" t="s">
        <v>128</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97.2</v>
      </c>
      <c r="BH31" s="750"/>
      <c r="BI31" s="750"/>
      <c r="BJ31" s="750"/>
      <c r="BK31" s="750"/>
      <c r="BL31" s="750"/>
      <c r="BM31" s="751">
        <v>95.4</v>
      </c>
      <c r="BN31" s="750"/>
      <c r="BO31" s="750"/>
      <c r="BP31" s="750"/>
      <c r="BQ31" s="752"/>
      <c r="BR31" s="749">
        <v>99.3</v>
      </c>
      <c r="BS31" s="750"/>
      <c r="BT31" s="750"/>
      <c r="BU31" s="750"/>
      <c r="BV31" s="750"/>
      <c r="BW31" s="750"/>
      <c r="BX31" s="751">
        <v>97.2</v>
      </c>
      <c r="BY31" s="750"/>
      <c r="BZ31" s="750"/>
      <c r="CA31" s="750"/>
      <c r="CB31" s="752"/>
      <c r="CD31" s="767"/>
      <c r="CE31" s="768"/>
      <c r="CF31" s="719" t="s">
        <v>311</v>
      </c>
      <c r="CG31" s="720"/>
      <c r="CH31" s="720"/>
      <c r="CI31" s="720"/>
      <c r="CJ31" s="720"/>
      <c r="CK31" s="720"/>
      <c r="CL31" s="720"/>
      <c r="CM31" s="720"/>
      <c r="CN31" s="720"/>
      <c r="CO31" s="720"/>
      <c r="CP31" s="720"/>
      <c r="CQ31" s="721"/>
      <c r="CR31" s="680">
        <v>355623</v>
      </c>
      <c r="CS31" s="699"/>
      <c r="CT31" s="699"/>
      <c r="CU31" s="699"/>
      <c r="CV31" s="699"/>
      <c r="CW31" s="699"/>
      <c r="CX31" s="699"/>
      <c r="CY31" s="700"/>
      <c r="CZ31" s="683">
        <v>0.4</v>
      </c>
      <c r="DA31" s="701"/>
      <c r="DB31" s="701"/>
      <c r="DC31" s="702"/>
      <c r="DD31" s="686">
        <v>355519</v>
      </c>
      <c r="DE31" s="699"/>
      <c r="DF31" s="699"/>
      <c r="DG31" s="699"/>
      <c r="DH31" s="699"/>
      <c r="DI31" s="699"/>
      <c r="DJ31" s="699"/>
      <c r="DK31" s="700"/>
      <c r="DL31" s="686">
        <v>355519</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242</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98.1</v>
      </c>
      <c r="BH32" s="699"/>
      <c r="BI32" s="699"/>
      <c r="BJ32" s="699"/>
      <c r="BK32" s="699"/>
      <c r="BL32" s="699"/>
      <c r="BM32" s="684">
        <v>95.4</v>
      </c>
      <c r="BN32" s="745"/>
      <c r="BO32" s="745"/>
      <c r="BP32" s="745"/>
      <c r="BQ32" s="726"/>
      <c r="BR32" s="753">
        <v>98.9</v>
      </c>
      <c r="BS32" s="699"/>
      <c r="BT32" s="699"/>
      <c r="BU32" s="699"/>
      <c r="BV32" s="699"/>
      <c r="BW32" s="699"/>
      <c r="BX32" s="684">
        <v>96.1</v>
      </c>
      <c r="BY32" s="745"/>
      <c r="BZ32" s="745"/>
      <c r="CA32" s="745"/>
      <c r="CB32" s="726"/>
      <c r="CD32" s="769"/>
      <c r="CE32" s="770"/>
      <c r="CF32" s="719" t="s">
        <v>315</v>
      </c>
      <c r="CG32" s="720"/>
      <c r="CH32" s="720"/>
      <c r="CI32" s="720"/>
      <c r="CJ32" s="720"/>
      <c r="CK32" s="720"/>
      <c r="CL32" s="720"/>
      <c r="CM32" s="720"/>
      <c r="CN32" s="720"/>
      <c r="CO32" s="720"/>
      <c r="CP32" s="720"/>
      <c r="CQ32" s="721"/>
      <c r="CR32" s="680">
        <v>31</v>
      </c>
      <c r="CS32" s="681"/>
      <c r="CT32" s="681"/>
      <c r="CU32" s="681"/>
      <c r="CV32" s="681"/>
      <c r="CW32" s="681"/>
      <c r="CX32" s="681"/>
      <c r="CY32" s="682"/>
      <c r="CZ32" s="683">
        <v>0</v>
      </c>
      <c r="DA32" s="701"/>
      <c r="DB32" s="701"/>
      <c r="DC32" s="702"/>
      <c r="DD32" s="686">
        <v>31</v>
      </c>
      <c r="DE32" s="681"/>
      <c r="DF32" s="681"/>
      <c r="DG32" s="681"/>
      <c r="DH32" s="681"/>
      <c r="DI32" s="681"/>
      <c r="DJ32" s="681"/>
      <c r="DK32" s="682"/>
      <c r="DL32" s="686">
        <v>31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3753002</v>
      </c>
      <c r="S33" s="681"/>
      <c r="T33" s="681"/>
      <c r="U33" s="681"/>
      <c r="V33" s="681"/>
      <c r="W33" s="681"/>
      <c r="X33" s="681"/>
      <c r="Y33" s="682"/>
      <c r="Z33" s="713">
        <v>4.5</v>
      </c>
      <c r="AA33" s="713"/>
      <c r="AB33" s="713"/>
      <c r="AC33" s="713"/>
      <c r="AD33" s="714" t="s">
        <v>242</v>
      </c>
      <c r="AE33" s="714"/>
      <c r="AF33" s="714"/>
      <c r="AG33" s="714"/>
      <c r="AH33" s="714"/>
      <c r="AI33" s="714"/>
      <c r="AJ33" s="714"/>
      <c r="AK33" s="714"/>
      <c r="AL33" s="683" t="s">
        <v>242</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96.6</v>
      </c>
      <c r="BH33" s="665"/>
      <c r="BI33" s="665"/>
      <c r="BJ33" s="665"/>
      <c r="BK33" s="665"/>
      <c r="BL33" s="665"/>
      <c r="BM33" s="707">
        <v>95.2</v>
      </c>
      <c r="BN33" s="665"/>
      <c r="BO33" s="665"/>
      <c r="BP33" s="665"/>
      <c r="BQ33" s="709"/>
      <c r="BR33" s="744">
        <v>99.6</v>
      </c>
      <c r="BS33" s="665"/>
      <c r="BT33" s="665"/>
      <c r="BU33" s="665"/>
      <c r="BV33" s="665"/>
      <c r="BW33" s="665"/>
      <c r="BX33" s="707">
        <v>97.9</v>
      </c>
      <c r="BY33" s="665"/>
      <c r="BZ33" s="665"/>
      <c r="CA33" s="665"/>
      <c r="CB33" s="709"/>
      <c r="CD33" s="719" t="s">
        <v>318</v>
      </c>
      <c r="CE33" s="720"/>
      <c r="CF33" s="720"/>
      <c r="CG33" s="720"/>
      <c r="CH33" s="720"/>
      <c r="CI33" s="720"/>
      <c r="CJ33" s="720"/>
      <c r="CK33" s="720"/>
      <c r="CL33" s="720"/>
      <c r="CM33" s="720"/>
      <c r="CN33" s="720"/>
      <c r="CO33" s="720"/>
      <c r="CP33" s="720"/>
      <c r="CQ33" s="721"/>
      <c r="CR33" s="680">
        <v>38962955</v>
      </c>
      <c r="CS33" s="699"/>
      <c r="CT33" s="699"/>
      <c r="CU33" s="699"/>
      <c r="CV33" s="699"/>
      <c r="CW33" s="699"/>
      <c r="CX33" s="699"/>
      <c r="CY33" s="700"/>
      <c r="CZ33" s="683">
        <v>49</v>
      </c>
      <c r="DA33" s="701"/>
      <c r="DB33" s="701"/>
      <c r="DC33" s="702"/>
      <c r="DD33" s="686">
        <v>20347144</v>
      </c>
      <c r="DE33" s="699"/>
      <c r="DF33" s="699"/>
      <c r="DG33" s="699"/>
      <c r="DH33" s="699"/>
      <c r="DI33" s="699"/>
      <c r="DJ33" s="699"/>
      <c r="DK33" s="700"/>
      <c r="DL33" s="686">
        <v>12968935</v>
      </c>
      <c r="DM33" s="699"/>
      <c r="DN33" s="699"/>
      <c r="DO33" s="699"/>
      <c r="DP33" s="699"/>
      <c r="DQ33" s="699"/>
      <c r="DR33" s="699"/>
      <c r="DS33" s="699"/>
      <c r="DT33" s="699"/>
      <c r="DU33" s="699"/>
      <c r="DV33" s="700"/>
      <c r="DW33" s="683">
        <v>33.9</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117170</v>
      </c>
      <c r="S34" s="681"/>
      <c r="T34" s="681"/>
      <c r="U34" s="681"/>
      <c r="V34" s="681"/>
      <c r="W34" s="681"/>
      <c r="X34" s="681"/>
      <c r="Y34" s="682"/>
      <c r="Z34" s="713">
        <v>0.1</v>
      </c>
      <c r="AA34" s="713"/>
      <c r="AB34" s="713"/>
      <c r="AC34" s="713"/>
      <c r="AD34" s="714">
        <v>40367</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11410834</v>
      </c>
      <c r="CS34" s="681"/>
      <c r="CT34" s="681"/>
      <c r="CU34" s="681"/>
      <c r="CV34" s="681"/>
      <c r="CW34" s="681"/>
      <c r="CX34" s="681"/>
      <c r="CY34" s="682"/>
      <c r="CZ34" s="683">
        <v>14.4</v>
      </c>
      <c r="DA34" s="701"/>
      <c r="DB34" s="701"/>
      <c r="DC34" s="702"/>
      <c r="DD34" s="686">
        <v>8622619</v>
      </c>
      <c r="DE34" s="681"/>
      <c r="DF34" s="681"/>
      <c r="DG34" s="681"/>
      <c r="DH34" s="681"/>
      <c r="DI34" s="681"/>
      <c r="DJ34" s="681"/>
      <c r="DK34" s="682"/>
      <c r="DL34" s="686">
        <v>7123537</v>
      </c>
      <c r="DM34" s="681"/>
      <c r="DN34" s="681"/>
      <c r="DO34" s="681"/>
      <c r="DP34" s="681"/>
      <c r="DQ34" s="681"/>
      <c r="DR34" s="681"/>
      <c r="DS34" s="681"/>
      <c r="DT34" s="681"/>
      <c r="DU34" s="681"/>
      <c r="DV34" s="682"/>
      <c r="DW34" s="683">
        <v>18.600000000000001</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173715</v>
      </c>
      <c r="S35" s="681"/>
      <c r="T35" s="681"/>
      <c r="U35" s="681"/>
      <c r="V35" s="681"/>
      <c r="W35" s="681"/>
      <c r="X35" s="681"/>
      <c r="Y35" s="682"/>
      <c r="Z35" s="713">
        <v>0.2</v>
      </c>
      <c r="AA35" s="713"/>
      <c r="AB35" s="713"/>
      <c r="AC35" s="713"/>
      <c r="AD35" s="714" t="s">
        <v>128</v>
      </c>
      <c r="AE35" s="714"/>
      <c r="AF35" s="714"/>
      <c r="AG35" s="714"/>
      <c r="AH35" s="714"/>
      <c r="AI35" s="714"/>
      <c r="AJ35" s="714"/>
      <c r="AK35" s="714"/>
      <c r="AL35" s="683" t="s">
        <v>128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641976</v>
      </c>
      <c r="CS35" s="699"/>
      <c r="CT35" s="699"/>
      <c r="CU35" s="699"/>
      <c r="CV35" s="699"/>
      <c r="CW35" s="699"/>
      <c r="CX35" s="699"/>
      <c r="CY35" s="700"/>
      <c r="CZ35" s="683">
        <v>0.8</v>
      </c>
      <c r="DA35" s="701"/>
      <c r="DB35" s="701"/>
      <c r="DC35" s="702"/>
      <c r="DD35" s="686">
        <v>620970</v>
      </c>
      <c r="DE35" s="699"/>
      <c r="DF35" s="699"/>
      <c r="DG35" s="699"/>
      <c r="DH35" s="699"/>
      <c r="DI35" s="699"/>
      <c r="DJ35" s="699"/>
      <c r="DK35" s="700"/>
      <c r="DL35" s="686">
        <v>620970</v>
      </c>
      <c r="DM35" s="699"/>
      <c r="DN35" s="699"/>
      <c r="DO35" s="699"/>
      <c r="DP35" s="699"/>
      <c r="DQ35" s="699"/>
      <c r="DR35" s="699"/>
      <c r="DS35" s="699"/>
      <c r="DT35" s="699"/>
      <c r="DU35" s="699"/>
      <c r="DV35" s="700"/>
      <c r="DW35" s="683">
        <v>1.6</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4052822</v>
      </c>
      <c r="S36" s="681"/>
      <c r="T36" s="681"/>
      <c r="U36" s="681"/>
      <c r="V36" s="681"/>
      <c r="W36" s="681"/>
      <c r="X36" s="681"/>
      <c r="Y36" s="682"/>
      <c r="Z36" s="713">
        <v>4.8</v>
      </c>
      <c r="AA36" s="713"/>
      <c r="AB36" s="713"/>
      <c r="AC36" s="713"/>
      <c r="AD36" s="714" t="s">
        <v>242</v>
      </c>
      <c r="AE36" s="714"/>
      <c r="AF36" s="714"/>
      <c r="AG36" s="714"/>
      <c r="AH36" s="714"/>
      <c r="AI36" s="714"/>
      <c r="AJ36" s="714"/>
      <c r="AK36" s="714"/>
      <c r="AL36" s="683" t="s">
        <v>242</v>
      </c>
      <c r="AM36" s="684"/>
      <c r="AN36" s="684"/>
      <c r="AO36" s="715"/>
      <c r="AP36" s="235"/>
      <c r="AQ36" s="732" t="s">
        <v>326</v>
      </c>
      <c r="AR36" s="733"/>
      <c r="AS36" s="733"/>
      <c r="AT36" s="733"/>
      <c r="AU36" s="733"/>
      <c r="AV36" s="733"/>
      <c r="AW36" s="733"/>
      <c r="AX36" s="733"/>
      <c r="AY36" s="734"/>
      <c r="AZ36" s="735">
        <v>4947900</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156109</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19194452</v>
      </c>
      <c r="CS36" s="681"/>
      <c r="CT36" s="681"/>
      <c r="CU36" s="681"/>
      <c r="CV36" s="681"/>
      <c r="CW36" s="681"/>
      <c r="CX36" s="681"/>
      <c r="CY36" s="682"/>
      <c r="CZ36" s="683">
        <v>24.2</v>
      </c>
      <c r="DA36" s="701"/>
      <c r="DB36" s="701"/>
      <c r="DC36" s="702"/>
      <c r="DD36" s="686">
        <v>5295527</v>
      </c>
      <c r="DE36" s="681"/>
      <c r="DF36" s="681"/>
      <c r="DG36" s="681"/>
      <c r="DH36" s="681"/>
      <c r="DI36" s="681"/>
      <c r="DJ36" s="681"/>
      <c r="DK36" s="682"/>
      <c r="DL36" s="686">
        <v>2299794</v>
      </c>
      <c r="DM36" s="681"/>
      <c r="DN36" s="681"/>
      <c r="DO36" s="681"/>
      <c r="DP36" s="681"/>
      <c r="DQ36" s="681"/>
      <c r="DR36" s="681"/>
      <c r="DS36" s="681"/>
      <c r="DT36" s="681"/>
      <c r="DU36" s="681"/>
      <c r="DV36" s="682"/>
      <c r="DW36" s="683">
        <v>6</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4445729</v>
      </c>
      <c r="S37" s="681"/>
      <c r="T37" s="681"/>
      <c r="U37" s="681"/>
      <c r="V37" s="681"/>
      <c r="W37" s="681"/>
      <c r="X37" s="681"/>
      <c r="Y37" s="682"/>
      <c r="Z37" s="713">
        <v>5.3</v>
      </c>
      <c r="AA37" s="713"/>
      <c r="AB37" s="713"/>
      <c r="AC37" s="713"/>
      <c r="AD37" s="714" t="s">
        <v>128</v>
      </c>
      <c r="AE37" s="714"/>
      <c r="AF37" s="714"/>
      <c r="AG37" s="714"/>
      <c r="AH37" s="714"/>
      <c r="AI37" s="714"/>
      <c r="AJ37" s="714"/>
      <c r="AK37" s="714"/>
      <c r="AL37" s="683" t="s">
        <v>128</v>
      </c>
      <c r="AM37" s="684"/>
      <c r="AN37" s="684"/>
      <c r="AO37" s="715"/>
      <c r="AQ37" s="723" t="s">
        <v>330</v>
      </c>
      <c r="AR37" s="724"/>
      <c r="AS37" s="724"/>
      <c r="AT37" s="724"/>
      <c r="AU37" s="724"/>
      <c r="AV37" s="724"/>
      <c r="AW37" s="724"/>
      <c r="AX37" s="724"/>
      <c r="AY37" s="725"/>
      <c r="AZ37" s="680">
        <v>520529</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131867</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73987</v>
      </c>
      <c r="CS37" s="699"/>
      <c r="CT37" s="699"/>
      <c r="CU37" s="699"/>
      <c r="CV37" s="699"/>
      <c r="CW37" s="699"/>
      <c r="CX37" s="699"/>
      <c r="CY37" s="700"/>
      <c r="CZ37" s="683">
        <v>0.1</v>
      </c>
      <c r="DA37" s="701"/>
      <c r="DB37" s="701"/>
      <c r="DC37" s="702"/>
      <c r="DD37" s="686">
        <v>73427</v>
      </c>
      <c r="DE37" s="699"/>
      <c r="DF37" s="699"/>
      <c r="DG37" s="699"/>
      <c r="DH37" s="699"/>
      <c r="DI37" s="699"/>
      <c r="DJ37" s="699"/>
      <c r="DK37" s="700"/>
      <c r="DL37" s="686">
        <v>73280</v>
      </c>
      <c r="DM37" s="699"/>
      <c r="DN37" s="699"/>
      <c r="DO37" s="699"/>
      <c r="DP37" s="699"/>
      <c r="DQ37" s="699"/>
      <c r="DR37" s="699"/>
      <c r="DS37" s="699"/>
      <c r="DT37" s="699"/>
      <c r="DU37" s="699"/>
      <c r="DV37" s="700"/>
      <c r="DW37" s="683">
        <v>0.2</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3703589</v>
      </c>
      <c r="S38" s="681"/>
      <c r="T38" s="681"/>
      <c r="U38" s="681"/>
      <c r="V38" s="681"/>
      <c r="W38" s="681"/>
      <c r="X38" s="681"/>
      <c r="Y38" s="682"/>
      <c r="Z38" s="713">
        <v>4.4000000000000004</v>
      </c>
      <c r="AA38" s="713"/>
      <c r="AB38" s="713"/>
      <c r="AC38" s="713"/>
      <c r="AD38" s="714">
        <v>1401</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289636</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18003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4203497</v>
      </c>
      <c r="CS38" s="681"/>
      <c r="CT38" s="681"/>
      <c r="CU38" s="681"/>
      <c r="CV38" s="681"/>
      <c r="CW38" s="681"/>
      <c r="CX38" s="681"/>
      <c r="CY38" s="682"/>
      <c r="CZ38" s="683">
        <v>5.3</v>
      </c>
      <c r="DA38" s="701"/>
      <c r="DB38" s="701"/>
      <c r="DC38" s="702"/>
      <c r="DD38" s="686">
        <v>3619837</v>
      </c>
      <c r="DE38" s="681"/>
      <c r="DF38" s="681"/>
      <c r="DG38" s="681"/>
      <c r="DH38" s="681"/>
      <c r="DI38" s="681"/>
      <c r="DJ38" s="681"/>
      <c r="DK38" s="682"/>
      <c r="DL38" s="686">
        <v>2662848</v>
      </c>
      <c r="DM38" s="681"/>
      <c r="DN38" s="681"/>
      <c r="DO38" s="681"/>
      <c r="DP38" s="681"/>
      <c r="DQ38" s="681"/>
      <c r="DR38" s="681"/>
      <c r="DS38" s="681"/>
      <c r="DT38" s="681"/>
      <c r="DU38" s="681"/>
      <c r="DV38" s="682"/>
      <c r="DW38" s="683">
        <v>7</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6421600</v>
      </c>
      <c r="S39" s="681"/>
      <c r="T39" s="681"/>
      <c r="U39" s="681"/>
      <c r="V39" s="681"/>
      <c r="W39" s="681"/>
      <c r="X39" s="681"/>
      <c r="Y39" s="682"/>
      <c r="Z39" s="713">
        <v>7.6</v>
      </c>
      <c r="AA39" s="713"/>
      <c r="AB39" s="713"/>
      <c r="AC39" s="713"/>
      <c r="AD39" s="714" t="s">
        <v>242</v>
      </c>
      <c r="AE39" s="714"/>
      <c r="AF39" s="714"/>
      <c r="AG39" s="714"/>
      <c r="AH39" s="714"/>
      <c r="AI39" s="714"/>
      <c r="AJ39" s="714"/>
      <c r="AK39" s="714"/>
      <c r="AL39" s="683" t="s">
        <v>128</v>
      </c>
      <c r="AM39" s="684"/>
      <c r="AN39" s="684"/>
      <c r="AO39" s="715"/>
      <c r="AQ39" s="723" t="s">
        <v>338</v>
      </c>
      <c r="AR39" s="724"/>
      <c r="AS39" s="724"/>
      <c r="AT39" s="724"/>
      <c r="AU39" s="724"/>
      <c r="AV39" s="724"/>
      <c r="AW39" s="724"/>
      <c r="AX39" s="724"/>
      <c r="AY39" s="725"/>
      <c r="AZ39" s="680">
        <v>214073</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28134</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1851260</v>
      </c>
      <c r="CS39" s="699"/>
      <c r="CT39" s="699"/>
      <c r="CU39" s="699"/>
      <c r="CV39" s="699"/>
      <c r="CW39" s="699"/>
      <c r="CX39" s="699"/>
      <c r="CY39" s="700"/>
      <c r="CZ39" s="683">
        <v>2.2999999999999998</v>
      </c>
      <c r="DA39" s="701"/>
      <c r="DB39" s="701"/>
      <c r="DC39" s="702"/>
      <c r="DD39" s="686">
        <v>1799241</v>
      </c>
      <c r="DE39" s="699"/>
      <c r="DF39" s="699"/>
      <c r="DG39" s="699"/>
      <c r="DH39" s="699"/>
      <c r="DI39" s="699"/>
      <c r="DJ39" s="699"/>
      <c r="DK39" s="700"/>
      <c r="DL39" s="686" t="s">
        <v>242</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v>248000</v>
      </c>
      <c r="S40" s="681"/>
      <c r="T40" s="681"/>
      <c r="U40" s="681"/>
      <c r="V40" s="681"/>
      <c r="W40" s="681"/>
      <c r="X40" s="681"/>
      <c r="Y40" s="682"/>
      <c r="Z40" s="713">
        <v>0.3</v>
      </c>
      <c r="AA40" s="713"/>
      <c r="AB40" s="713"/>
      <c r="AC40" s="713"/>
      <c r="AD40" s="714" t="s">
        <v>242</v>
      </c>
      <c r="AE40" s="714"/>
      <c r="AF40" s="714"/>
      <c r="AG40" s="714"/>
      <c r="AH40" s="714"/>
      <c r="AI40" s="714"/>
      <c r="AJ40" s="714"/>
      <c r="AK40" s="714"/>
      <c r="AL40" s="683" t="s">
        <v>128</v>
      </c>
      <c r="AM40" s="684"/>
      <c r="AN40" s="684"/>
      <c r="AO40" s="715"/>
      <c r="AQ40" s="723" t="s">
        <v>342</v>
      </c>
      <c r="AR40" s="724"/>
      <c r="AS40" s="724"/>
      <c r="AT40" s="724"/>
      <c r="AU40" s="724"/>
      <c r="AV40" s="724"/>
      <c r="AW40" s="724"/>
      <c r="AX40" s="724"/>
      <c r="AY40" s="725"/>
      <c r="AZ40" s="680">
        <v>156083</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91</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1660936</v>
      </c>
      <c r="CS40" s="681"/>
      <c r="CT40" s="681"/>
      <c r="CU40" s="681"/>
      <c r="CV40" s="681"/>
      <c r="CW40" s="681"/>
      <c r="CX40" s="681"/>
      <c r="CY40" s="682"/>
      <c r="CZ40" s="683">
        <v>2.1</v>
      </c>
      <c r="DA40" s="701"/>
      <c r="DB40" s="701"/>
      <c r="DC40" s="702"/>
      <c r="DD40" s="686">
        <v>388950</v>
      </c>
      <c r="DE40" s="681"/>
      <c r="DF40" s="681"/>
      <c r="DG40" s="681"/>
      <c r="DH40" s="681"/>
      <c r="DI40" s="681"/>
      <c r="DJ40" s="681"/>
      <c r="DK40" s="682"/>
      <c r="DL40" s="686">
        <v>261786</v>
      </c>
      <c r="DM40" s="681"/>
      <c r="DN40" s="681"/>
      <c r="DO40" s="681"/>
      <c r="DP40" s="681"/>
      <c r="DQ40" s="681"/>
      <c r="DR40" s="681"/>
      <c r="DS40" s="681"/>
      <c r="DT40" s="681"/>
      <c r="DU40" s="681"/>
      <c r="DV40" s="682"/>
      <c r="DW40" s="683">
        <v>0.7</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v>684000</v>
      </c>
      <c r="S41" s="681"/>
      <c r="T41" s="681"/>
      <c r="U41" s="681"/>
      <c r="V41" s="681"/>
      <c r="W41" s="681"/>
      <c r="X41" s="681"/>
      <c r="Y41" s="682"/>
      <c r="Z41" s="713">
        <v>0.8</v>
      </c>
      <c r="AA41" s="713"/>
      <c r="AB41" s="713"/>
      <c r="AC41" s="713"/>
      <c r="AD41" s="714" t="s">
        <v>242</v>
      </c>
      <c r="AE41" s="714"/>
      <c r="AF41" s="714"/>
      <c r="AG41" s="714"/>
      <c r="AH41" s="714"/>
      <c r="AI41" s="714"/>
      <c r="AJ41" s="714"/>
      <c r="AK41" s="714"/>
      <c r="AL41" s="683" t="s">
        <v>128</v>
      </c>
      <c r="AM41" s="684"/>
      <c r="AN41" s="684"/>
      <c r="AO41" s="715"/>
      <c r="AQ41" s="723" t="s">
        <v>347</v>
      </c>
      <c r="AR41" s="724"/>
      <c r="AS41" s="724"/>
      <c r="AT41" s="724"/>
      <c r="AU41" s="724"/>
      <c r="AV41" s="724"/>
      <c r="AW41" s="724"/>
      <c r="AX41" s="724"/>
      <c r="AY41" s="725"/>
      <c r="AZ41" s="680">
        <v>1406050</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242</v>
      </c>
      <c r="CS41" s="699"/>
      <c r="CT41" s="699"/>
      <c r="CU41" s="699"/>
      <c r="CV41" s="699"/>
      <c r="CW41" s="699"/>
      <c r="CX41" s="699"/>
      <c r="CY41" s="700"/>
      <c r="CZ41" s="683" t="s">
        <v>242</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t="s">
        <v>128</v>
      </c>
      <c r="S42" s="681"/>
      <c r="T42" s="681"/>
      <c r="U42" s="681"/>
      <c r="V42" s="681"/>
      <c r="W42" s="681"/>
      <c r="X42" s="681"/>
      <c r="Y42" s="682"/>
      <c r="Z42" s="713" t="s">
        <v>128</v>
      </c>
      <c r="AA42" s="713"/>
      <c r="AB42" s="713"/>
      <c r="AC42" s="713"/>
      <c r="AD42" s="714" t="s">
        <v>242</v>
      </c>
      <c r="AE42" s="714"/>
      <c r="AF42" s="714"/>
      <c r="AG42" s="714"/>
      <c r="AH42" s="714"/>
      <c r="AI42" s="714"/>
      <c r="AJ42" s="714"/>
      <c r="AK42" s="714"/>
      <c r="AL42" s="683" t="s">
        <v>242</v>
      </c>
      <c r="AM42" s="684"/>
      <c r="AN42" s="684"/>
      <c r="AO42" s="715"/>
      <c r="AQ42" s="716" t="s">
        <v>351</v>
      </c>
      <c r="AR42" s="717"/>
      <c r="AS42" s="717"/>
      <c r="AT42" s="717"/>
      <c r="AU42" s="717"/>
      <c r="AV42" s="717"/>
      <c r="AW42" s="717"/>
      <c r="AX42" s="717"/>
      <c r="AY42" s="718"/>
      <c r="AZ42" s="664">
        <v>2361529</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305</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10531488</v>
      </c>
      <c r="CS42" s="681"/>
      <c r="CT42" s="681"/>
      <c r="CU42" s="681"/>
      <c r="CV42" s="681"/>
      <c r="CW42" s="681"/>
      <c r="CX42" s="681"/>
      <c r="CY42" s="682"/>
      <c r="CZ42" s="683">
        <v>13.3</v>
      </c>
      <c r="DA42" s="684"/>
      <c r="DB42" s="684"/>
      <c r="DC42" s="685"/>
      <c r="DD42" s="686">
        <v>2115489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83945348</v>
      </c>
      <c r="S43" s="703"/>
      <c r="T43" s="703"/>
      <c r="U43" s="703"/>
      <c r="V43" s="703"/>
      <c r="W43" s="703"/>
      <c r="X43" s="703"/>
      <c r="Y43" s="704"/>
      <c r="Z43" s="705">
        <v>100</v>
      </c>
      <c r="AA43" s="705"/>
      <c r="AB43" s="705"/>
      <c r="AC43" s="705"/>
      <c r="AD43" s="706">
        <v>37366821</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374149</v>
      </c>
      <c r="CS43" s="699"/>
      <c r="CT43" s="699"/>
      <c r="CU43" s="699"/>
      <c r="CV43" s="699"/>
      <c r="CW43" s="699"/>
      <c r="CX43" s="699"/>
      <c r="CY43" s="700"/>
      <c r="CZ43" s="683">
        <v>0.5</v>
      </c>
      <c r="DA43" s="701"/>
      <c r="DB43" s="701"/>
      <c r="DC43" s="702"/>
      <c r="DD43" s="686">
        <v>374149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10478148</v>
      </c>
      <c r="CS44" s="681"/>
      <c r="CT44" s="681"/>
      <c r="CU44" s="681"/>
      <c r="CV44" s="681"/>
      <c r="CW44" s="681"/>
      <c r="CX44" s="681"/>
      <c r="CY44" s="682"/>
      <c r="CZ44" s="683">
        <v>13.2</v>
      </c>
      <c r="DA44" s="684"/>
      <c r="DB44" s="684"/>
      <c r="DC44" s="685"/>
      <c r="DD44" s="686">
        <v>2114996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2279284</v>
      </c>
      <c r="CS45" s="699"/>
      <c r="CT45" s="699"/>
      <c r="CU45" s="699"/>
      <c r="CV45" s="699"/>
      <c r="CW45" s="699"/>
      <c r="CX45" s="699"/>
      <c r="CY45" s="700"/>
      <c r="CZ45" s="683">
        <v>2.9</v>
      </c>
      <c r="DA45" s="701"/>
      <c r="DB45" s="701"/>
      <c r="DC45" s="702"/>
      <c r="DD45" s="686">
        <v>75997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8139835</v>
      </c>
      <c r="CS46" s="681"/>
      <c r="CT46" s="681"/>
      <c r="CU46" s="681"/>
      <c r="CV46" s="681"/>
      <c r="CW46" s="681"/>
      <c r="CX46" s="681"/>
      <c r="CY46" s="682"/>
      <c r="CZ46" s="683">
        <v>10.199999999999999</v>
      </c>
      <c r="DA46" s="684"/>
      <c r="DB46" s="684"/>
      <c r="DC46" s="685"/>
      <c r="DD46" s="686">
        <v>2022372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53340</v>
      </c>
      <c r="CS47" s="699"/>
      <c r="CT47" s="699"/>
      <c r="CU47" s="699"/>
      <c r="CV47" s="699"/>
      <c r="CW47" s="699"/>
      <c r="CX47" s="699"/>
      <c r="CY47" s="700"/>
      <c r="CZ47" s="683">
        <v>0.1</v>
      </c>
      <c r="DA47" s="701"/>
      <c r="DB47" s="701"/>
      <c r="DC47" s="702"/>
      <c r="DD47" s="686">
        <v>493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242</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79438591</v>
      </c>
      <c r="CS49" s="665"/>
      <c r="CT49" s="665"/>
      <c r="CU49" s="665"/>
      <c r="CV49" s="665"/>
      <c r="CW49" s="665"/>
      <c r="CX49" s="665"/>
      <c r="CY49" s="666"/>
      <c r="CZ49" s="667">
        <v>100</v>
      </c>
      <c r="DA49" s="668"/>
      <c r="DB49" s="668"/>
      <c r="DC49" s="669"/>
      <c r="DD49" s="670">
        <v>43722626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nh15d2K17sbPMVMgjggpzXE5p8tnvp2/A+YEb6rtBM9nvKPgJhu/dcAE02vS7NisStBHVowzhpBGIloCJ6Sww==" saltValue="i9B4qbrCHO81YhvlUG0Uq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9" t="s">
        <v>366</v>
      </c>
      <c r="DK2" s="1210"/>
      <c r="DL2" s="1210"/>
      <c r="DM2" s="1210"/>
      <c r="DN2" s="1210"/>
      <c r="DO2" s="1211"/>
      <c r="DP2" s="251"/>
      <c r="DQ2" s="1209" t="s">
        <v>367</v>
      </c>
      <c r="DR2" s="1210"/>
      <c r="DS2" s="1210"/>
      <c r="DT2" s="1210"/>
      <c r="DU2" s="1210"/>
      <c r="DV2" s="1210"/>
      <c r="DW2" s="1210"/>
      <c r="DX2" s="1210"/>
      <c r="DY2" s="1210"/>
      <c r="DZ2" s="121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2" t="s">
        <v>368</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1162"/>
      <c r="AY4" s="1162"/>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12"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7" t="s">
        <v>384</v>
      </c>
      <c r="DH5" s="1198"/>
      <c r="DI5" s="1198"/>
      <c r="DJ5" s="1198"/>
      <c r="DK5" s="1199"/>
      <c r="DL5" s="1197" t="s">
        <v>385</v>
      </c>
      <c r="DM5" s="1198"/>
      <c r="DN5" s="1198"/>
      <c r="DO5" s="1198"/>
      <c r="DP5" s="1199"/>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3"/>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200"/>
      <c r="DH6" s="1201"/>
      <c r="DI6" s="1201"/>
      <c r="DJ6" s="1201"/>
      <c r="DK6" s="1202"/>
      <c r="DL6" s="1200"/>
      <c r="DM6" s="1201"/>
      <c r="DN6" s="1201"/>
      <c r="DO6" s="1201"/>
      <c r="DP6" s="1202"/>
      <c r="DQ6" s="1099"/>
      <c r="DR6" s="1100"/>
      <c r="DS6" s="1100"/>
      <c r="DT6" s="1100"/>
      <c r="DU6" s="1101"/>
      <c r="DV6" s="1099"/>
      <c r="DW6" s="1100"/>
      <c r="DX6" s="1100"/>
      <c r="DY6" s="1100"/>
      <c r="DZ6" s="1113"/>
      <c r="EA6" s="256"/>
    </row>
    <row r="7" spans="1:131" s="257" customFormat="1" ht="26.25" customHeight="1" thickTop="1" x14ac:dyDescent="0.15">
      <c r="A7" s="260">
        <v>1</v>
      </c>
      <c r="B7" s="1147" t="s">
        <v>387</v>
      </c>
      <c r="C7" s="1148"/>
      <c r="D7" s="1148"/>
      <c r="E7" s="1148"/>
      <c r="F7" s="1148"/>
      <c r="G7" s="1148"/>
      <c r="H7" s="1148"/>
      <c r="I7" s="1148"/>
      <c r="J7" s="1148"/>
      <c r="K7" s="1148"/>
      <c r="L7" s="1148"/>
      <c r="M7" s="1148"/>
      <c r="N7" s="1148"/>
      <c r="O7" s="1148"/>
      <c r="P7" s="1149"/>
      <c r="Q7" s="1203">
        <v>84013</v>
      </c>
      <c r="R7" s="1204"/>
      <c r="S7" s="1204"/>
      <c r="T7" s="1204"/>
      <c r="U7" s="1204"/>
      <c r="V7" s="1204">
        <v>79506</v>
      </c>
      <c r="W7" s="1204"/>
      <c r="X7" s="1204"/>
      <c r="Y7" s="1204"/>
      <c r="Z7" s="1204"/>
      <c r="AA7" s="1204">
        <v>4507</v>
      </c>
      <c r="AB7" s="1204"/>
      <c r="AC7" s="1204"/>
      <c r="AD7" s="1204"/>
      <c r="AE7" s="1205"/>
      <c r="AF7" s="1206">
        <v>3398</v>
      </c>
      <c r="AG7" s="1207"/>
      <c r="AH7" s="1207"/>
      <c r="AI7" s="1207"/>
      <c r="AJ7" s="1208"/>
      <c r="AK7" s="1190">
        <v>4032</v>
      </c>
      <c r="AL7" s="1191"/>
      <c r="AM7" s="1191"/>
      <c r="AN7" s="1191"/>
      <c r="AO7" s="1191"/>
      <c r="AP7" s="1191">
        <v>49499</v>
      </c>
      <c r="AQ7" s="1191"/>
      <c r="AR7" s="1191"/>
      <c r="AS7" s="1191"/>
      <c r="AT7" s="1191"/>
      <c r="AU7" s="1192"/>
      <c r="AV7" s="1192"/>
      <c r="AW7" s="1192"/>
      <c r="AX7" s="1192"/>
      <c r="AY7" s="1193"/>
      <c r="AZ7" s="254"/>
      <c r="BA7" s="254"/>
      <c r="BB7" s="254"/>
      <c r="BC7" s="254"/>
      <c r="BD7" s="254"/>
      <c r="BE7" s="255"/>
      <c r="BF7" s="255"/>
      <c r="BG7" s="255"/>
      <c r="BH7" s="255"/>
      <c r="BI7" s="255"/>
      <c r="BJ7" s="255"/>
      <c r="BK7" s="255"/>
      <c r="BL7" s="255"/>
      <c r="BM7" s="255"/>
      <c r="BN7" s="255"/>
      <c r="BO7" s="255"/>
      <c r="BP7" s="255"/>
      <c r="BQ7" s="261">
        <v>1</v>
      </c>
      <c r="BR7" s="262"/>
      <c r="BS7" s="1194" t="s">
        <v>583</v>
      </c>
      <c r="BT7" s="1195"/>
      <c r="BU7" s="1195"/>
      <c r="BV7" s="1195"/>
      <c r="BW7" s="1195"/>
      <c r="BX7" s="1195"/>
      <c r="BY7" s="1195"/>
      <c r="BZ7" s="1195"/>
      <c r="CA7" s="1195"/>
      <c r="CB7" s="1195"/>
      <c r="CC7" s="1195"/>
      <c r="CD7" s="1195"/>
      <c r="CE7" s="1195"/>
      <c r="CF7" s="1195"/>
      <c r="CG7" s="1196"/>
      <c r="CH7" s="1187">
        <v>21</v>
      </c>
      <c r="CI7" s="1188"/>
      <c r="CJ7" s="1188"/>
      <c r="CK7" s="1188"/>
      <c r="CL7" s="1189"/>
      <c r="CM7" s="1187">
        <v>58</v>
      </c>
      <c r="CN7" s="1188"/>
      <c r="CO7" s="1188"/>
      <c r="CP7" s="1188"/>
      <c r="CQ7" s="1189"/>
      <c r="CR7" s="1187">
        <v>0</v>
      </c>
      <c r="CS7" s="1188"/>
      <c r="CT7" s="1188"/>
      <c r="CU7" s="1188"/>
      <c r="CV7" s="1189"/>
      <c r="CW7" s="1084" t="s">
        <v>599</v>
      </c>
      <c r="CX7" s="1085"/>
      <c r="CY7" s="1085"/>
      <c r="CZ7" s="1085"/>
      <c r="DA7" s="1086"/>
      <c r="DB7" s="1084" t="s">
        <v>599</v>
      </c>
      <c r="DC7" s="1085"/>
      <c r="DD7" s="1085"/>
      <c r="DE7" s="1085"/>
      <c r="DF7" s="1086"/>
      <c r="DG7" s="1084" t="s">
        <v>599</v>
      </c>
      <c r="DH7" s="1085"/>
      <c r="DI7" s="1085"/>
      <c r="DJ7" s="1085"/>
      <c r="DK7" s="1086"/>
      <c r="DL7" s="1084" t="s">
        <v>599</v>
      </c>
      <c r="DM7" s="1085"/>
      <c r="DN7" s="1085"/>
      <c r="DO7" s="1085"/>
      <c r="DP7" s="1086"/>
      <c r="DQ7" s="1084" t="s">
        <v>599</v>
      </c>
      <c r="DR7" s="1085"/>
      <c r="DS7" s="1085"/>
      <c r="DT7" s="1085"/>
      <c r="DU7" s="1086"/>
      <c r="DV7" s="1214"/>
      <c r="DW7" s="1215"/>
      <c r="DX7" s="1215"/>
      <c r="DY7" s="1215"/>
      <c r="DZ7" s="1216"/>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5"/>
      <c r="AL8" s="1186"/>
      <c r="AM8" s="1186"/>
      <c r="AN8" s="1186"/>
      <c r="AO8" s="1186"/>
      <c r="AP8" s="1186"/>
      <c r="AQ8" s="1186"/>
      <c r="AR8" s="1186"/>
      <c r="AS8" s="1186"/>
      <c r="AT8" s="1186"/>
      <c r="AU8" s="1183"/>
      <c r="AV8" s="1183"/>
      <c r="AW8" s="1183"/>
      <c r="AX8" s="1183"/>
      <c r="AY8" s="1184"/>
      <c r="AZ8" s="254"/>
      <c r="BA8" s="254"/>
      <c r="BB8" s="254"/>
      <c r="BC8" s="254"/>
      <c r="BD8" s="254"/>
      <c r="BE8" s="255"/>
      <c r="BF8" s="255"/>
      <c r="BG8" s="255"/>
      <c r="BH8" s="255"/>
      <c r="BI8" s="255"/>
      <c r="BJ8" s="255"/>
      <c r="BK8" s="255"/>
      <c r="BL8" s="255"/>
      <c r="BM8" s="255"/>
      <c r="BN8" s="255"/>
      <c r="BO8" s="255"/>
      <c r="BP8" s="255"/>
      <c r="BQ8" s="264">
        <v>2</v>
      </c>
      <c r="BR8" s="265"/>
      <c r="BS8" s="1109" t="s">
        <v>584</v>
      </c>
      <c r="BT8" s="1110"/>
      <c r="BU8" s="1110"/>
      <c r="BV8" s="1110"/>
      <c r="BW8" s="1110"/>
      <c r="BX8" s="1110"/>
      <c r="BY8" s="1110"/>
      <c r="BZ8" s="1110"/>
      <c r="CA8" s="1110"/>
      <c r="CB8" s="1110"/>
      <c r="CC8" s="1110"/>
      <c r="CD8" s="1110"/>
      <c r="CE8" s="1110"/>
      <c r="CF8" s="1110"/>
      <c r="CG8" s="1111"/>
      <c r="CH8" s="1084">
        <v>-2</v>
      </c>
      <c r="CI8" s="1085"/>
      <c r="CJ8" s="1085"/>
      <c r="CK8" s="1085"/>
      <c r="CL8" s="1086"/>
      <c r="CM8" s="1084">
        <v>346</v>
      </c>
      <c r="CN8" s="1085"/>
      <c r="CO8" s="1085"/>
      <c r="CP8" s="1085"/>
      <c r="CQ8" s="1086"/>
      <c r="CR8" s="1084">
        <v>210</v>
      </c>
      <c r="CS8" s="1085"/>
      <c r="CT8" s="1085"/>
      <c r="CU8" s="1085"/>
      <c r="CV8" s="1086"/>
      <c r="CW8" s="1084">
        <v>23</v>
      </c>
      <c r="CX8" s="1085"/>
      <c r="CY8" s="1085"/>
      <c r="CZ8" s="1085"/>
      <c r="DA8" s="1086"/>
      <c r="DB8" s="1084" t="s">
        <v>599</v>
      </c>
      <c r="DC8" s="1085"/>
      <c r="DD8" s="1085"/>
      <c r="DE8" s="1085"/>
      <c r="DF8" s="1086"/>
      <c r="DG8" s="1084" t="s">
        <v>599</v>
      </c>
      <c r="DH8" s="1085"/>
      <c r="DI8" s="1085"/>
      <c r="DJ8" s="1085"/>
      <c r="DK8" s="1086"/>
      <c r="DL8" s="1084" t="s">
        <v>599</v>
      </c>
      <c r="DM8" s="1085"/>
      <c r="DN8" s="1085"/>
      <c r="DO8" s="1085"/>
      <c r="DP8" s="1086"/>
      <c r="DQ8" s="1084" t="s">
        <v>599</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5"/>
      <c r="AL9" s="1186"/>
      <c r="AM9" s="1186"/>
      <c r="AN9" s="1186"/>
      <c r="AO9" s="1186"/>
      <c r="AP9" s="1186"/>
      <c r="AQ9" s="1186"/>
      <c r="AR9" s="1186"/>
      <c r="AS9" s="1186"/>
      <c r="AT9" s="1186"/>
      <c r="AU9" s="1183"/>
      <c r="AV9" s="1183"/>
      <c r="AW9" s="1183"/>
      <c r="AX9" s="1183"/>
      <c r="AY9" s="1184"/>
      <c r="AZ9" s="254"/>
      <c r="BA9" s="254"/>
      <c r="BB9" s="254"/>
      <c r="BC9" s="254"/>
      <c r="BD9" s="254"/>
      <c r="BE9" s="255"/>
      <c r="BF9" s="255"/>
      <c r="BG9" s="255"/>
      <c r="BH9" s="255"/>
      <c r="BI9" s="255"/>
      <c r="BJ9" s="255"/>
      <c r="BK9" s="255"/>
      <c r="BL9" s="255"/>
      <c r="BM9" s="255"/>
      <c r="BN9" s="255"/>
      <c r="BO9" s="255"/>
      <c r="BP9" s="255"/>
      <c r="BQ9" s="264">
        <v>3</v>
      </c>
      <c r="BR9" s="265"/>
      <c r="BS9" s="1109" t="s">
        <v>585</v>
      </c>
      <c r="BT9" s="1110"/>
      <c r="BU9" s="1110"/>
      <c r="BV9" s="1110"/>
      <c r="BW9" s="1110"/>
      <c r="BX9" s="1110"/>
      <c r="BY9" s="1110"/>
      <c r="BZ9" s="1110"/>
      <c r="CA9" s="1110"/>
      <c r="CB9" s="1110"/>
      <c r="CC9" s="1110"/>
      <c r="CD9" s="1110"/>
      <c r="CE9" s="1110"/>
      <c r="CF9" s="1110"/>
      <c r="CG9" s="1111"/>
      <c r="CH9" s="1084">
        <v>5</v>
      </c>
      <c r="CI9" s="1085"/>
      <c r="CJ9" s="1085"/>
      <c r="CK9" s="1085"/>
      <c r="CL9" s="1086"/>
      <c r="CM9" s="1084">
        <v>152</v>
      </c>
      <c r="CN9" s="1085"/>
      <c r="CO9" s="1085"/>
      <c r="CP9" s="1085"/>
      <c r="CQ9" s="1086"/>
      <c r="CR9" s="1084">
        <v>10</v>
      </c>
      <c r="CS9" s="1085"/>
      <c r="CT9" s="1085"/>
      <c r="CU9" s="1085"/>
      <c r="CV9" s="1086"/>
      <c r="CW9" s="1084" t="s">
        <v>599</v>
      </c>
      <c r="CX9" s="1085"/>
      <c r="CY9" s="1085"/>
      <c r="CZ9" s="1085"/>
      <c r="DA9" s="1086"/>
      <c r="DB9" s="1084">
        <v>1398</v>
      </c>
      <c r="DC9" s="1085"/>
      <c r="DD9" s="1085"/>
      <c r="DE9" s="1085"/>
      <c r="DF9" s="1086"/>
      <c r="DG9" s="1084" t="s">
        <v>599</v>
      </c>
      <c r="DH9" s="1085"/>
      <c r="DI9" s="1085"/>
      <c r="DJ9" s="1085"/>
      <c r="DK9" s="1086"/>
      <c r="DL9" s="1084" t="s">
        <v>599</v>
      </c>
      <c r="DM9" s="1085"/>
      <c r="DN9" s="1085"/>
      <c r="DO9" s="1085"/>
      <c r="DP9" s="1086"/>
      <c r="DQ9" s="1084" t="s">
        <v>599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5"/>
      <c r="AL10" s="1186"/>
      <c r="AM10" s="1186"/>
      <c r="AN10" s="1186"/>
      <c r="AO10" s="1186"/>
      <c r="AP10" s="1186"/>
      <c r="AQ10" s="1186"/>
      <c r="AR10" s="1186"/>
      <c r="AS10" s="1186"/>
      <c r="AT10" s="1186"/>
      <c r="AU10" s="1183"/>
      <c r="AV10" s="1183"/>
      <c r="AW10" s="1183"/>
      <c r="AX10" s="1183"/>
      <c r="AY10" s="1184"/>
      <c r="AZ10" s="254"/>
      <c r="BA10" s="254"/>
      <c r="BB10" s="254"/>
      <c r="BC10" s="254"/>
      <c r="BD10" s="254"/>
      <c r="BE10" s="255"/>
      <c r="BF10" s="255"/>
      <c r="BG10" s="255"/>
      <c r="BH10" s="255"/>
      <c r="BI10" s="255"/>
      <c r="BJ10" s="255"/>
      <c r="BK10" s="255"/>
      <c r="BL10" s="255"/>
      <c r="BM10" s="255"/>
      <c r="BN10" s="255"/>
      <c r="BO10" s="255"/>
      <c r="BP10" s="255"/>
      <c r="BQ10" s="264">
        <v>4</v>
      </c>
      <c r="BR10" s="265"/>
      <c r="BS10" s="1109" t="s">
        <v>586</v>
      </c>
      <c r="BT10" s="1110"/>
      <c r="BU10" s="1110"/>
      <c r="BV10" s="1110"/>
      <c r="BW10" s="1110"/>
      <c r="BX10" s="1110"/>
      <c r="BY10" s="1110"/>
      <c r="BZ10" s="1110"/>
      <c r="CA10" s="1110"/>
      <c r="CB10" s="1110"/>
      <c r="CC10" s="1110"/>
      <c r="CD10" s="1110"/>
      <c r="CE10" s="1110"/>
      <c r="CF10" s="1110"/>
      <c r="CG10" s="1111"/>
      <c r="CH10" s="1084">
        <v>-15</v>
      </c>
      <c r="CI10" s="1085"/>
      <c r="CJ10" s="1085"/>
      <c r="CK10" s="1085"/>
      <c r="CL10" s="1086"/>
      <c r="CM10" s="1084">
        <v>111</v>
      </c>
      <c r="CN10" s="1085"/>
      <c r="CO10" s="1085"/>
      <c r="CP10" s="1085"/>
      <c r="CQ10" s="1086"/>
      <c r="CR10" s="1084">
        <v>6</v>
      </c>
      <c r="CS10" s="1085"/>
      <c r="CT10" s="1085"/>
      <c r="CU10" s="1085"/>
      <c r="CV10" s="1086"/>
      <c r="CW10" s="1084">
        <v>0</v>
      </c>
      <c r="CX10" s="1085"/>
      <c r="CY10" s="1085"/>
      <c r="CZ10" s="1085"/>
      <c r="DA10" s="1086"/>
      <c r="DB10" s="1084" t="s">
        <v>599</v>
      </c>
      <c r="DC10" s="1085"/>
      <c r="DD10" s="1085"/>
      <c r="DE10" s="1085"/>
      <c r="DF10" s="1086"/>
      <c r="DG10" s="1084" t="s">
        <v>599</v>
      </c>
      <c r="DH10" s="1085"/>
      <c r="DI10" s="1085"/>
      <c r="DJ10" s="1085"/>
      <c r="DK10" s="1086"/>
      <c r="DL10" s="1084" t="s">
        <v>599</v>
      </c>
      <c r="DM10" s="1085"/>
      <c r="DN10" s="1085"/>
      <c r="DO10" s="1085"/>
      <c r="DP10" s="1086"/>
      <c r="DQ10" s="1084" t="s">
        <v>599</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5"/>
      <c r="AL11" s="1186"/>
      <c r="AM11" s="1186"/>
      <c r="AN11" s="1186"/>
      <c r="AO11" s="1186"/>
      <c r="AP11" s="1186"/>
      <c r="AQ11" s="1186"/>
      <c r="AR11" s="1186"/>
      <c r="AS11" s="1186"/>
      <c r="AT11" s="1186"/>
      <c r="AU11" s="1183"/>
      <c r="AV11" s="1183"/>
      <c r="AW11" s="1183"/>
      <c r="AX11" s="1183"/>
      <c r="AY11" s="1184"/>
      <c r="AZ11" s="254"/>
      <c r="BA11" s="254"/>
      <c r="BB11" s="254"/>
      <c r="BC11" s="254"/>
      <c r="BD11" s="254"/>
      <c r="BE11" s="255"/>
      <c r="BF11" s="255"/>
      <c r="BG11" s="255"/>
      <c r="BH11" s="255"/>
      <c r="BI11" s="255"/>
      <c r="BJ11" s="255"/>
      <c r="BK11" s="255"/>
      <c r="BL11" s="255"/>
      <c r="BM11" s="255"/>
      <c r="BN11" s="255"/>
      <c r="BO11" s="255"/>
      <c r="BP11" s="255"/>
      <c r="BQ11" s="264">
        <v>5</v>
      </c>
      <c r="BR11" s="265"/>
      <c r="BS11" s="1109" t="s">
        <v>587</v>
      </c>
      <c r="BT11" s="1110"/>
      <c r="BU11" s="1110"/>
      <c r="BV11" s="1110"/>
      <c r="BW11" s="1110"/>
      <c r="BX11" s="1110"/>
      <c r="BY11" s="1110"/>
      <c r="BZ11" s="1110"/>
      <c r="CA11" s="1110"/>
      <c r="CB11" s="1110"/>
      <c r="CC11" s="1110"/>
      <c r="CD11" s="1110"/>
      <c r="CE11" s="1110"/>
      <c r="CF11" s="1110"/>
      <c r="CG11" s="1111"/>
      <c r="CH11" s="1084">
        <v>10</v>
      </c>
      <c r="CI11" s="1085"/>
      <c r="CJ11" s="1085"/>
      <c r="CK11" s="1085"/>
      <c r="CL11" s="1086"/>
      <c r="CM11" s="1084">
        <v>198</v>
      </c>
      <c r="CN11" s="1085"/>
      <c r="CO11" s="1085"/>
      <c r="CP11" s="1085"/>
      <c r="CQ11" s="1086"/>
      <c r="CR11" s="1084">
        <v>3</v>
      </c>
      <c r="CS11" s="1085"/>
      <c r="CT11" s="1085"/>
      <c r="CU11" s="1085"/>
      <c r="CV11" s="1086"/>
      <c r="CW11" s="1084" t="s">
        <v>599</v>
      </c>
      <c r="CX11" s="1085"/>
      <c r="CY11" s="1085"/>
      <c r="CZ11" s="1085"/>
      <c r="DA11" s="1086"/>
      <c r="DB11" s="1084" t="s">
        <v>599</v>
      </c>
      <c r="DC11" s="1085"/>
      <c r="DD11" s="1085"/>
      <c r="DE11" s="1085"/>
      <c r="DF11" s="1086"/>
      <c r="DG11" s="1084" t="s">
        <v>599</v>
      </c>
      <c r="DH11" s="1085"/>
      <c r="DI11" s="1085"/>
      <c r="DJ11" s="1085"/>
      <c r="DK11" s="1086"/>
      <c r="DL11" s="1084" t="s">
        <v>599</v>
      </c>
      <c r="DM11" s="1085"/>
      <c r="DN11" s="1085"/>
      <c r="DO11" s="1085"/>
      <c r="DP11" s="1086"/>
      <c r="DQ11" s="1084" t="s">
        <v>599</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5"/>
      <c r="AL12" s="1186"/>
      <c r="AM12" s="1186"/>
      <c r="AN12" s="1186"/>
      <c r="AO12" s="1186"/>
      <c r="AP12" s="1186"/>
      <c r="AQ12" s="1186"/>
      <c r="AR12" s="1186"/>
      <c r="AS12" s="1186"/>
      <c r="AT12" s="1186"/>
      <c r="AU12" s="1183"/>
      <c r="AV12" s="1183"/>
      <c r="AW12" s="1183"/>
      <c r="AX12" s="1183"/>
      <c r="AY12" s="1184"/>
      <c r="AZ12" s="254"/>
      <c r="BA12" s="254"/>
      <c r="BB12" s="254"/>
      <c r="BC12" s="254"/>
      <c r="BD12" s="254"/>
      <c r="BE12" s="255"/>
      <c r="BF12" s="255"/>
      <c r="BG12" s="255"/>
      <c r="BH12" s="255"/>
      <c r="BI12" s="255"/>
      <c r="BJ12" s="255"/>
      <c r="BK12" s="255"/>
      <c r="BL12" s="255"/>
      <c r="BM12" s="255"/>
      <c r="BN12" s="255"/>
      <c r="BO12" s="255"/>
      <c r="BP12" s="255"/>
      <c r="BQ12" s="264">
        <v>6</v>
      </c>
      <c r="BR12" s="265"/>
      <c r="BS12" s="1109" t="s">
        <v>588</v>
      </c>
      <c r="BT12" s="1110"/>
      <c r="BU12" s="1110"/>
      <c r="BV12" s="1110"/>
      <c r="BW12" s="1110"/>
      <c r="BX12" s="1110"/>
      <c r="BY12" s="1110"/>
      <c r="BZ12" s="1110"/>
      <c r="CA12" s="1110"/>
      <c r="CB12" s="1110"/>
      <c r="CC12" s="1110"/>
      <c r="CD12" s="1110"/>
      <c r="CE12" s="1110"/>
      <c r="CF12" s="1110"/>
      <c r="CG12" s="1111"/>
      <c r="CH12" s="1084">
        <v>-261</v>
      </c>
      <c r="CI12" s="1085"/>
      <c r="CJ12" s="1085"/>
      <c r="CK12" s="1085"/>
      <c r="CL12" s="1086"/>
      <c r="CM12" s="1084">
        <v>1138</v>
      </c>
      <c r="CN12" s="1085"/>
      <c r="CO12" s="1085"/>
      <c r="CP12" s="1085"/>
      <c r="CQ12" s="1086"/>
      <c r="CR12" s="1084">
        <v>50</v>
      </c>
      <c r="CS12" s="1085"/>
      <c r="CT12" s="1085"/>
      <c r="CU12" s="1085"/>
      <c r="CV12" s="1086"/>
      <c r="CW12" s="1084">
        <v>60</v>
      </c>
      <c r="CX12" s="1085"/>
      <c r="CY12" s="1085"/>
      <c r="CZ12" s="1085"/>
      <c r="DA12" s="1086"/>
      <c r="DB12" s="1084" t="s">
        <v>599</v>
      </c>
      <c r="DC12" s="1085"/>
      <c r="DD12" s="1085"/>
      <c r="DE12" s="1085"/>
      <c r="DF12" s="1086"/>
      <c r="DG12" s="1084" t="s">
        <v>599</v>
      </c>
      <c r="DH12" s="1085"/>
      <c r="DI12" s="1085"/>
      <c r="DJ12" s="1085"/>
      <c r="DK12" s="1086"/>
      <c r="DL12" s="1084" t="s">
        <v>599</v>
      </c>
      <c r="DM12" s="1085"/>
      <c r="DN12" s="1085"/>
      <c r="DO12" s="1085"/>
      <c r="DP12" s="1086"/>
      <c r="DQ12" s="1084" t="s">
        <v>599</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5"/>
      <c r="AL13" s="1186"/>
      <c r="AM13" s="1186"/>
      <c r="AN13" s="1186"/>
      <c r="AO13" s="1186"/>
      <c r="AP13" s="1186"/>
      <c r="AQ13" s="1186"/>
      <c r="AR13" s="1186"/>
      <c r="AS13" s="1186"/>
      <c r="AT13" s="1186"/>
      <c r="AU13" s="1183"/>
      <c r="AV13" s="1183"/>
      <c r="AW13" s="1183"/>
      <c r="AX13" s="1183"/>
      <c r="AY13" s="1184"/>
      <c r="AZ13" s="254"/>
      <c r="BA13" s="254"/>
      <c r="BB13" s="254"/>
      <c r="BC13" s="254"/>
      <c r="BD13" s="254"/>
      <c r="BE13" s="255"/>
      <c r="BF13" s="255"/>
      <c r="BG13" s="255"/>
      <c r="BH13" s="255"/>
      <c r="BI13" s="255"/>
      <c r="BJ13" s="255"/>
      <c r="BK13" s="255"/>
      <c r="BL13" s="255"/>
      <c r="BM13" s="255"/>
      <c r="BN13" s="255"/>
      <c r="BO13" s="255"/>
      <c r="BP13" s="255"/>
      <c r="BQ13" s="264">
        <v>7</v>
      </c>
      <c r="BR13" s="265"/>
      <c r="BS13" s="1109" t="s">
        <v>589</v>
      </c>
      <c r="BT13" s="1110"/>
      <c r="BU13" s="1110"/>
      <c r="BV13" s="1110"/>
      <c r="BW13" s="1110"/>
      <c r="BX13" s="1110"/>
      <c r="BY13" s="1110"/>
      <c r="BZ13" s="1110"/>
      <c r="CA13" s="1110"/>
      <c r="CB13" s="1110"/>
      <c r="CC13" s="1110"/>
      <c r="CD13" s="1110"/>
      <c r="CE13" s="1110"/>
      <c r="CF13" s="1110"/>
      <c r="CG13" s="1111"/>
      <c r="CH13" s="1084">
        <v>-7</v>
      </c>
      <c r="CI13" s="1085"/>
      <c r="CJ13" s="1085"/>
      <c r="CK13" s="1085"/>
      <c r="CL13" s="1086"/>
      <c r="CM13" s="1084">
        <v>143</v>
      </c>
      <c r="CN13" s="1085"/>
      <c r="CO13" s="1085"/>
      <c r="CP13" s="1085"/>
      <c r="CQ13" s="1086"/>
      <c r="CR13" s="1084">
        <v>4</v>
      </c>
      <c r="CS13" s="1085"/>
      <c r="CT13" s="1085"/>
      <c r="CU13" s="1085"/>
      <c r="CV13" s="1086"/>
      <c r="CW13" s="1084" t="s">
        <v>599</v>
      </c>
      <c r="CX13" s="1085"/>
      <c r="CY13" s="1085"/>
      <c r="CZ13" s="1085"/>
      <c r="DA13" s="1086"/>
      <c r="DB13" s="1084" t="s">
        <v>599</v>
      </c>
      <c r="DC13" s="1085"/>
      <c r="DD13" s="1085"/>
      <c r="DE13" s="1085"/>
      <c r="DF13" s="1086"/>
      <c r="DG13" s="1084" t="s">
        <v>599</v>
      </c>
      <c r="DH13" s="1085"/>
      <c r="DI13" s="1085"/>
      <c r="DJ13" s="1085"/>
      <c r="DK13" s="1086"/>
      <c r="DL13" s="1084" t="s">
        <v>599</v>
      </c>
      <c r="DM13" s="1085"/>
      <c r="DN13" s="1085"/>
      <c r="DO13" s="1085"/>
      <c r="DP13" s="1086"/>
      <c r="DQ13" s="1084" t="s">
        <v>599</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5"/>
      <c r="AL14" s="1186"/>
      <c r="AM14" s="1186"/>
      <c r="AN14" s="1186"/>
      <c r="AO14" s="1186"/>
      <c r="AP14" s="1186"/>
      <c r="AQ14" s="1186"/>
      <c r="AR14" s="1186"/>
      <c r="AS14" s="1186"/>
      <c r="AT14" s="1186"/>
      <c r="AU14" s="1183"/>
      <c r="AV14" s="1183"/>
      <c r="AW14" s="1183"/>
      <c r="AX14" s="1183"/>
      <c r="AY14" s="1184"/>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5"/>
      <c r="AL15" s="1186"/>
      <c r="AM15" s="1186"/>
      <c r="AN15" s="1186"/>
      <c r="AO15" s="1186"/>
      <c r="AP15" s="1186"/>
      <c r="AQ15" s="1186"/>
      <c r="AR15" s="1186"/>
      <c r="AS15" s="1186"/>
      <c r="AT15" s="1186"/>
      <c r="AU15" s="1183"/>
      <c r="AV15" s="1183"/>
      <c r="AW15" s="1183"/>
      <c r="AX15" s="1183"/>
      <c r="AY15" s="1184"/>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5"/>
      <c r="AL16" s="1186"/>
      <c r="AM16" s="1186"/>
      <c r="AN16" s="1186"/>
      <c r="AO16" s="1186"/>
      <c r="AP16" s="1186"/>
      <c r="AQ16" s="1186"/>
      <c r="AR16" s="1186"/>
      <c r="AS16" s="1186"/>
      <c r="AT16" s="1186"/>
      <c r="AU16" s="1183"/>
      <c r="AV16" s="1183"/>
      <c r="AW16" s="1183"/>
      <c r="AX16" s="1183"/>
      <c r="AY16" s="1184"/>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5"/>
      <c r="AL17" s="1186"/>
      <c r="AM17" s="1186"/>
      <c r="AN17" s="1186"/>
      <c r="AO17" s="1186"/>
      <c r="AP17" s="1186"/>
      <c r="AQ17" s="1186"/>
      <c r="AR17" s="1186"/>
      <c r="AS17" s="1186"/>
      <c r="AT17" s="1186"/>
      <c r="AU17" s="1183"/>
      <c r="AV17" s="1183"/>
      <c r="AW17" s="1183"/>
      <c r="AX17" s="1183"/>
      <c r="AY17" s="1184"/>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5"/>
      <c r="AL18" s="1186"/>
      <c r="AM18" s="1186"/>
      <c r="AN18" s="1186"/>
      <c r="AO18" s="1186"/>
      <c r="AP18" s="1186"/>
      <c r="AQ18" s="1186"/>
      <c r="AR18" s="1186"/>
      <c r="AS18" s="1186"/>
      <c r="AT18" s="1186"/>
      <c r="AU18" s="1183"/>
      <c r="AV18" s="1183"/>
      <c r="AW18" s="1183"/>
      <c r="AX18" s="1183"/>
      <c r="AY18" s="1184"/>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5"/>
      <c r="AL19" s="1186"/>
      <c r="AM19" s="1186"/>
      <c r="AN19" s="1186"/>
      <c r="AO19" s="1186"/>
      <c r="AP19" s="1186"/>
      <c r="AQ19" s="1186"/>
      <c r="AR19" s="1186"/>
      <c r="AS19" s="1186"/>
      <c r="AT19" s="1186"/>
      <c r="AU19" s="1183"/>
      <c r="AV19" s="1183"/>
      <c r="AW19" s="1183"/>
      <c r="AX19" s="1183"/>
      <c r="AY19" s="1184"/>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5"/>
      <c r="AL20" s="1186"/>
      <c r="AM20" s="1186"/>
      <c r="AN20" s="1186"/>
      <c r="AO20" s="1186"/>
      <c r="AP20" s="1186"/>
      <c r="AQ20" s="1186"/>
      <c r="AR20" s="1186"/>
      <c r="AS20" s="1186"/>
      <c r="AT20" s="1186"/>
      <c r="AU20" s="1183"/>
      <c r="AV20" s="1183"/>
      <c r="AW20" s="1183"/>
      <c r="AX20" s="1183"/>
      <c r="AY20" s="1184"/>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5"/>
      <c r="AL21" s="1186"/>
      <c r="AM21" s="1186"/>
      <c r="AN21" s="1186"/>
      <c r="AO21" s="1186"/>
      <c r="AP21" s="1186"/>
      <c r="AQ21" s="1186"/>
      <c r="AR21" s="1186"/>
      <c r="AS21" s="1186"/>
      <c r="AT21" s="1186"/>
      <c r="AU21" s="1183"/>
      <c r="AV21" s="1183"/>
      <c r="AW21" s="1183"/>
      <c r="AX21" s="1183"/>
      <c r="AY21" s="1184"/>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80"/>
      <c r="R22" s="1181"/>
      <c r="S22" s="1181"/>
      <c r="T22" s="1181"/>
      <c r="U22" s="1181"/>
      <c r="V22" s="1181"/>
      <c r="W22" s="1181"/>
      <c r="X22" s="1181"/>
      <c r="Y22" s="1181"/>
      <c r="Z22" s="1181"/>
      <c r="AA22" s="1181"/>
      <c r="AB22" s="1181"/>
      <c r="AC22" s="1181"/>
      <c r="AD22" s="1181"/>
      <c r="AE22" s="1182"/>
      <c r="AF22" s="1114"/>
      <c r="AG22" s="1115"/>
      <c r="AH22" s="1115"/>
      <c r="AI22" s="1115"/>
      <c r="AJ22" s="1116"/>
      <c r="AK22" s="1176"/>
      <c r="AL22" s="1177"/>
      <c r="AM22" s="1177"/>
      <c r="AN22" s="1177"/>
      <c r="AO22" s="1177"/>
      <c r="AP22" s="1177"/>
      <c r="AQ22" s="1177"/>
      <c r="AR22" s="1177"/>
      <c r="AS22" s="1177"/>
      <c r="AT22" s="1177"/>
      <c r="AU22" s="1178"/>
      <c r="AV22" s="1178"/>
      <c r="AW22" s="1178"/>
      <c r="AX22" s="1178"/>
      <c r="AY22" s="1179"/>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7">
        <v>84013</v>
      </c>
      <c r="R23" s="1168"/>
      <c r="S23" s="1168"/>
      <c r="T23" s="1168"/>
      <c r="U23" s="1168"/>
      <c r="V23" s="1168">
        <v>79506</v>
      </c>
      <c r="W23" s="1168"/>
      <c r="X23" s="1168"/>
      <c r="Y23" s="1168"/>
      <c r="Z23" s="1168"/>
      <c r="AA23" s="1168">
        <v>4507</v>
      </c>
      <c r="AB23" s="1168"/>
      <c r="AC23" s="1168"/>
      <c r="AD23" s="1168"/>
      <c r="AE23" s="1169"/>
      <c r="AF23" s="1170">
        <v>3398</v>
      </c>
      <c r="AG23" s="1168"/>
      <c r="AH23" s="1168"/>
      <c r="AI23" s="1168"/>
      <c r="AJ23" s="1171"/>
      <c r="AK23" s="1172"/>
      <c r="AL23" s="1173"/>
      <c r="AM23" s="1173"/>
      <c r="AN23" s="1173"/>
      <c r="AO23" s="1173"/>
      <c r="AP23" s="1168">
        <v>49499</v>
      </c>
      <c r="AQ23" s="1168"/>
      <c r="AR23" s="1168"/>
      <c r="AS23" s="1168"/>
      <c r="AT23" s="1168"/>
      <c r="AU23" s="1174"/>
      <c r="AV23" s="1174"/>
      <c r="AW23" s="1174"/>
      <c r="AX23" s="1174"/>
      <c r="AY23" s="1175"/>
      <c r="AZ23" s="1164" t="s">
        <v>391</v>
      </c>
      <c r="BA23" s="1165"/>
      <c r="BB23" s="1165"/>
      <c r="BC23" s="1165"/>
      <c r="BD23" s="1166"/>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3" t="s">
        <v>392</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c r="AX24" s="1163"/>
      <c r="AY24" s="1163"/>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2" t="s">
        <v>393</v>
      </c>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8" t="s">
        <v>397</v>
      </c>
      <c r="AG26" s="1103"/>
      <c r="AH26" s="1103"/>
      <c r="AI26" s="1103"/>
      <c r="AJ26" s="1159"/>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60"/>
      <c r="AG27" s="1106"/>
      <c r="AH27" s="1106"/>
      <c r="AI27" s="1106"/>
      <c r="AJ27" s="1161"/>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7" t="s">
        <v>402</v>
      </c>
      <c r="C28" s="1148"/>
      <c r="D28" s="1148"/>
      <c r="E28" s="1148"/>
      <c r="F28" s="1148"/>
      <c r="G28" s="1148"/>
      <c r="H28" s="1148"/>
      <c r="I28" s="1148"/>
      <c r="J28" s="1148"/>
      <c r="K28" s="1148"/>
      <c r="L28" s="1148"/>
      <c r="M28" s="1148"/>
      <c r="N28" s="1148"/>
      <c r="O28" s="1148"/>
      <c r="P28" s="1149"/>
      <c r="Q28" s="1150">
        <v>12768</v>
      </c>
      <c r="R28" s="1151"/>
      <c r="S28" s="1151"/>
      <c r="T28" s="1151"/>
      <c r="U28" s="1152"/>
      <c r="V28" s="1153">
        <v>12612</v>
      </c>
      <c r="W28" s="1153"/>
      <c r="X28" s="1153"/>
      <c r="Y28" s="1153"/>
      <c r="Z28" s="1153"/>
      <c r="AA28" s="1153">
        <v>156</v>
      </c>
      <c r="AB28" s="1153"/>
      <c r="AC28" s="1153"/>
      <c r="AD28" s="1153"/>
      <c r="AE28" s="1154"/>
      <c r="AF28" s="1155">
        <v>156</v>
      </c>
      <c r="AG28" s="1153"/>
      <c r="AH28" s="1153"/>
      <c r="AI28" s="1153"/>
      <c r="AJ28" s="1156"/>
      <c r="AK28" s="1157">
        <v>1274</v>
      </c>
      <c r="AL28" s="1143"/>
      <c r="AM28" s="1143"/>
      <c r="AN28" s="1143"/>
      <c r="AO28" s="1143"/>
      <c r="AP28" s="1143" t="s">
        <v>520</v>
      </c>
      <c r="AQ28" s="1143"/>
      <c r="AR28" s="1143"/>
      <c r="AS28" s="1143"/>
      <c r="AT28" s="1143"/>
      <c r="AU28" s="1143" t="s">
        <v>520</v>
      </c>
      <c r="AV28" s="1143"/>
      <c r="AW28" s="1143"/>
      <c r="AX28" s="1143"/>
      <c r="AY28" s="1143"/>
      <c r="AZ28" s="1144"/>
      <c r="BA28" s="1144"/>
      <c r="BB28" s="1144"/>
      <c r="BC28" s="1144"/>
      <c r="BD28" s="1144"/>
      <c r="BE28" s="1145"/>
      <c r="BF28" s="1145"/>
      <c r="BG28" s="1145"/>
      <c r="BH28" s="1145"/>
      <c r="BI28" s="1146"/>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41">
        <v>121</v>
      </c>
      <c r="R29" s="1115"/>
      <c r="S29" s="1115"/>
      <c r="T29" s="1115"/>
      <c r="U29" s="1142"/>
      <c r="V29" s="1139">
        <v>115</v>
      </c>
      <c r="W29" s="1139"/>
      <c r="X29" s="1139"/>
      <c r="Y29" s="1139"/>
      <c r="Z29" s="1139"/>
      <c r="AA29" s="1139">
        <v>6</v>
      </c>
      <c r="AB29" s="1139"/>
      <c r="AC29" s="1139"/>
      <c r="AD29" s="1139"/>
      <c r="AE29" s="1140"/>
      <c r="AF29" s="1114">
        <v>6</v>
      </c>
      <c r="AG29" s="1115"/>
      <c r="AH29" s="1115"/>
      <c r="AI29" s="1115"/>
      <c r="AJ29" s="1116"/>
      <c r="AK29" s="1075">
        <v>34</v>
      </c>
      <c r="AL29" s="1066"/>
      <c r="AM29" s="1066"/>
      <c r="AN29" s="1066"/>
      <c r="AO29" s="1066"/>
      <c r="AP29" s="1066" t="s">
        <v>520</v>
      </c>
      <c r="AQ29" s="1066"/>
      <c r="AR29" s="1066"/>
      <c r="AS29" s="1066"/>
      <c r="AT29" s="1066"/>
      <c r="AU29" s="1066" t="s">
        <v>520</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41">
        <v>7382</v>
      </c>
      <c r="R30" s="1115"/>
      <c r="S30" s="1115"/>
      <c r="T30" s="1115"/>
      <c r="U30" s="1142"/>
      <c r="V30" s="1139">
        <v>7233</v>
      </c>
      <c r="W30" s="1139"/>
      <c r="X30" s="1139"/>
      <c r="Y30" s="1139"/>
      <c r="Z30" s="1139"/>
      <c r="AA30" s="1139">
        <v>150</v>
      </c>
      <c r="AB30" s="1139"/>
      <c r="AC30" s="1139"/>
      <c r="AD30" s="1139"/>
      <c r="AE30" s="1140"/>
      <c r="AF30" s="1114">
        <v>150</v>
      </c>
      <c r="AG30" s="1115"/>
      <c r="AH30" s="1115"/>
      <c r="AI30" s="1115"/>
      <c r="AJ30" s="1116"/>
      <c r="AK30" s="1075">
        <v>1054</v>
      </c>
      <c r="AL30" s="1066"/>
      <c r="AM30" s="1066"/>
      <c r="AN30" s="1066"/>
      <c r="AO30" s="1066"/>
      <c r="AP30" s="1066" t="s">
        <v>520</v>
      </c>
      <c r="AQ30" s="1066"/>
      <c r="AR30" s="1066"/>
      <c r="AS30" s="1066"/>
      <c r="AT30" s="1066"/>
      <c r="AU30" s="1066" t="s">
        <v>520</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41">
        <v>1284</v>
      </c>
      <c r="R31" s="1115"/>
      <c r="S31" s="1115"/>
      <c r="T31" s="1115"/>
      <c r="U31" s="1142"/>
      <c r="V31" s="1139">
        <v>1279</v>
      </c>
      <c r="W31" s="1139"/>
      <c r="X31" s="1139"/>
      <c r="Y31" s="1139"/>
      <c r="Z31" s="1139"/>
      <c r="AA31" s="1139">
        <v>5</v>
      </c>
      <c r="AB31" s="1139"/>
      <c r="AC31" s="1139"/>
      <c r="AD31" s="1139"/>
      <c r="AE31" s="1140"/>
      <c r="AF31" s="1114">
        <v>5</v>
      </c>
      <c r="AG31" s="1115"/>
      <c r="AH31" s="1115"/>
      <c r="AI31" s="1115"/>
      <c r="AJ31" s="1116"/>
      <c r="AK31" s="1075">
        <v>223</v>
      </c>
      <c r="AL31" s="1066"/>
      <c r="AM31" s="1066"/>
      <c r="AN31" s="1066"/>
      <c r="AO31" s="1066"/>
      <c r="AP31" s="1066" t="s">
        <v>520</v>
      </c>
      <c r="AQ31" s="1066"/>
      <c r="AR31" s="1066"/>
      <c r="AS31" s="1066"/>
      <c r="AT31" s="1066"/>
      <c r="AU31" s="1066" t="s">
        <v>520</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41">
        <v>1840</v>
      </c>
      <c r="R32" s="1115"/>
      <c r="S32" s="1115"/>
      <c r="T32" s="1115"/>
      <c r="U32" s="1142"/>
      <c r="V32" s="1139">
        <v>1860</v>
      </c>
      <c r="W32" s="1139"/>
      <c r="X32" s="1139"/>
      <c r="Y32" s="1139"/>
      <c r="Z32" s="1139"/>
      <c r="AA32" s="1139">
        <v>-20</v>
      </c>
      <c r="AB32" s="1139"/>
      <c r="AC32" s="1139"/>
      <c r="AD32" s="1139"/>
      <c r="AE32" s="1140"/>
      <c r="AF32" s="1114">
        <v>2547</v>
      </c>
      <c r="AG32" s="1115"/>
      <c r="AH32" s="1115"/>
      <c r="AI32" s="1115"/>
      <c r="AJ32" s="1116"/>
      <c r="AK32" s="1075">
        <v>155</v>
      </c>
      <c r="AL32" s="1066"/>
      <c r="AM32" s="1066"/>
      <c r="AN32" s="1066"/>
      <c r="AO32" s="1066"/>
      <c r="AP32" s="1066">
        <v>8102</v>
      </c>
      <c r="AQ32" s="1066"/>
      <c r="AR32" s="1066"/>
      <c r="AS32" s="1066"/>
      <c r="AT32" s="1066"/>
      <c r="AU32" s="1066">
        <v>130</v>
      </c>
      <c r="AV32" s="1066"/>
      <c r="AW32" s="1066"/>
      <c r="AX32" s="1066"/>
      <c r="AY32" s="1066"/>
      <c r="AZ32" s="1066" t="s">
        <v>520</v>
      </c>
      <c r="BA32" s="1066"/>
      <c r="BB32" s="1066"/>
      <c r="BC32" s="1066"/>
      <c r="BD32" s="1066"/>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41">
        <v>333</v>
      </c>
      <c r="R33" s="1115"/>
      <c r="S33" s="1115"/>
      <c r="T33" s="1115"/>
      <c r="U33" s="1142"/>
      <c r="V33" s="1139">
        <v>333</v>
      </c>
      <c r="W33" s="1139"/>
      <c r="X33" s="1139"/>
      <c r="Y33" s="1139"/>
      <c r="Z33" s="1139"/>
      <c r="AA33" s="1139">
        <v>0</v>
      </c>
      <c r="AB33" s="1139"/>
      <c r="AC33" s="1139"/>
      <c r="AD33" s="1139"/>
      <c r="AE33" s="1140"/>
      <c r="AF33" s="1114">
        <v>284</v>
      </c>
      <c r="AG33" s="1115"/>
      <c r="AH33" s="1115"/>
      <c r="AI33" s="1115"/>
      <c r="AJ33" s="1116"/>
      <c r="AK33" s="1075">
        <v>214</v>
      </c>
      <c r="AL33" s="1066"/>
      <c r="AM33" s="1066"/>
      <c r="AN33" s="1066"/>
      <c r="AO33" s="1066"/>
      <c r="AP33" s="1066">
        <v>1742</v>
      </c>
      <c r="AQ33" s="1066"/>
      <c r="AR33" s="1066"/>
      <c r="AS33" s="1066"/>
      <c r="AT33" s="1066"/>
      <c r="AU33" s="1066">
        <v>1535</v>
      </c>
      <c r="AV33" s="1066"/>
      <c r="AW33" s="1066"/>
      <c r="AX33" s="1066"/>
      <c r="AY33" s="1066"/>
      <c r="AZ33" s="1066" t="s">
        <v>520</v>
      </c>
      <c r="BA33" s="1066"/>
      <c r="BB33" s="1066"/>
      <c r="BC33" s="1066"/>
      <c r="BD33" s="1066"/>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409</v>
      </c>
      <c r="C34" s="1133"/>
      <c r="D34" s="1133"/>
      <c r="E34" s="1133"/>
      <c r="F34" s="1133"/>
      <c r="G34" s="1133"/>
      <c r="H34" s="1133"/>
      <c r="I34" s="1133"/>
      <c r="J34" s="1133"/>
      <c r="K34" s="1133"/>
      <c r="L34" s="1133"/>
      <c r="M34" s="1133"/>
      <c r="N34" s="1133"/>
      <c r="O34" s="1133"/>
      <c r="P34" s="1134"/>
      <c r="Q34" s="1141">
        <v>3391</v>
      </c>
      <c r="R34" s="1115"/>
      <c r="S34" s="1115"/>
      <c r="T34" s="1115"/>
      <c r="U34" s="1142"/>
      <c r="V34" s="1139">
        <v>3359</v>
      </c>
      <c r="W34" s="1139"/>
      <c r="X34" s="1139"/>
      <c r="Y34" s="1139"/>
      <c r="Z34" s="1139"/>
      <c r="AA34" s="1139">
        <v>31</v>
      </c>
      <c r="AB34" s="1139"/>
      <c r="AC34" s="1139"/>
      <c r="AD34" s="1139"/>
      <c r="AE34" s="1140"/>
      <c r="AF34" s="1114">
        <v>205</v>
      </c>
      <c r="AG34" s="1115"/>
      <c r="AH34" s="1115"/>
      <c r="AI34" s="1115"/>
      <c r="AJ34" s="1116"/>
      <c r="AK34" s="1075">
        <v>374</v>
      </c>
      <c r="AL34" s="1066"/>
      <c r="AM34" s="1066"/>
      <c r="AN34" s="1066"/>
      <c r="AO34" s="1066"/>
      <c r="AP34" s="1066">
        <v>4787</v>
      </c>
      <c r="AQ34" s="1066"/>
      <c r="AR34" s="1066"/>
      <c r="AS34" s="1066"/>
      <c r="AT34" s="1066"/>
      <c r="AU34" s="1066">
        <v>2183</v>
      </c>
      <c r="AV34" s="1066"/>
      <c r="AW34" s="1066"/>
      <c r="AX34" s="1066"/>
      <c r="AY34" s="1066"/>
      <c r="AZ34" s="1066" t="s">
        <v>520</v>
      </c>
      <c r="BA34" s="1066"/>
      <c r="BB34" s="1066"/>
      <c r="BC34" s="1066"/>
      <c r="BD34" s="1066"/>
      <c r="BE34" s="1127" t="s">
        <v>407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410</v>
      </c>
      <c r="C35" s="1133"/>
      <c r="D35" s="1133"/>
      <c r="E35" s="1133"/>
      <c r="F35" s="1133"/>
      <c r="G35" s="1133"/>
      <c r="H35" s="1133"/>
      <c r="I35" s="1133"/>
      <c r="J35" s="1133"/>
      <c r="K35" s="1133"/>
      <c r="L35" s="1133"/>
      <c r="M35" s="1133"/>
      <c r="N35" s="1133"/>
      <c r="O35" s="1133"/>
      <c r="P35" s="1134"/>
      <c r="Q35" s="1141">
        <v>5787</v>
      </c>
      <c r="R35" s="1115"/>
      <c r="S35" s="1115"/>
      <c r="T35" s="1115"/>
      <c r="U35" s="1142"/>
      <c r="V35" s="1139">
        <v>5674</v>
      </c>
      <c r="W35" s="1139"/>
      <c r="X35" s="1139"/>
      <c r="Y35" s="1139"/>
      <c r="Z35" s="1139"/>
      <c r="AA35" s="1139">
        <v>112</v>
      </c>
      <c r="AB35" s="1139"/>
      <c r="AC35" s="1139"/>
      <c r="AD35" s="1139"/>
      <c r="AE35" s="1140"/>
      <c r="AF35" s="1114">
        <v>11</v>
      </c>
      <c r="AG35" s="1115"/>
      <c r="AH35" s="1115"/>
      <c r="AI35" s="1115"/>
      <c r="AJ35" s="1116"/>
      <c r="AK35" s="1075">
        <v>290</v>
      </c>
      <c r="AL35" s="1066"/>
      <c r="AM35" s="1066"/>
      <c r="AN35" s="1066"/>
      <c r="AO35" s="1066"/>
      <c r="AP35" s="1076">
        <v>6272</v>
      </c>
      <c r="AQ35" s="1074"/>
      <c r="AR35" s="1074"/>
      <c r="AS35" s="1074"/>
      <c r="AT35" s="1075"/>
      <c r="AU35" s="1066">
        <v>3340</v>
      </c>
      <c r="AV35" s="1066"/>
      <c r="AW35" s="1066"/>
      <c r="AX35" s="1066"/>
      <c r="AY35" s="1066"/>
      <c r="AZ35" s="1066" t="s">
        <v>520</v>
      </c>
      <c r="BA35" s="1066"/>
      <c r="BB35" s="1066"/>
      <c r="BC35" s="1066"/>
      <c r="BD35" s="1066"/>
      <c r="BE35" s="1127" t="s">
        <v>411</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412</v>
      </c>
      <c r="C36" s="1133"/>
      <c r="D36" s="1133"/>
      <c r="E36" s="1133"/>
      <c r="F36" s="1133"/>
      <c r="G36" s="1133"/>
      <c r="H36" s="1133"/>
      <c r="I36" s="1133"/>
      <c r="J36" s="1133"/>
      <c r="K36" s="1133"/>
      <c r="L36" s="1133"/>
      <c r="M36" s="1133"/>
      <c r="N36" s="1133"/>
      <c r="O36" s="1133"/>
      <c r="P36" s="1134"/>
      <c r="Q36" s="1141">
        <v>187</v>
      </c>
      <c r="R36" s="1115"/>
      <c r="S36" s="1115"/>
      <c r="T36" s="1115"/>
      <c r="U36" s="1142"/>
      <c r="V36" s="1139">
        <v>182</v>
      </c>
      <c r="W36" s="1139"/>
      <c r="X36" s="1139"/>
      <c r="Y36" s="1139"/>
      <c r="Z36" s="1139"/>
      <c r="AA36" s="1139">
        <v>5</v>
      </c>
      <c r="AB36" s="1139"/>
      <c r="AC36" s="1139"/>
      <c r="AD36" s="1139"/>
      <c r="AE36" s="1140"/>
      <c r="AF36" s="1114">
        <v>5</v>
      </c>
      <c r="AG36" s="1115"/>
      <c r="AH36" s="1115"/>
      <c r="AI36" s="1115"/>
      <c r="AJ36" s="1116"/>
      <c r="AK36" s="1075">
        <v>146</v>
      </c>
      <c r="AL36" s="1066"/>
      <c r="AM36" s="1066"/>
      <c r="AN36" s="1066"/>
      <c r="AO36" s="1066"/>
      <c r="AP36" s="1076">
        <v>922</v>
      </c>
      <c r="AQ36" s="1074"/>
      <c r="AR36" s="1074"/>
      <c r="AS36" s="1074"/>
      <c r="AT36" s="1075"/>
      <c r="AU36" s="1066">
        <v>806</v>
      </c>
      <c r="AV36" s="1066"/>
      <c r="AW36" s="1066"/>
      <c r="AX36" s="1066"/>
      <c r="AY36" s="1066"/>
      <c r="AZ36" s="1066" t="s">
        <v>520</v>
      </c>
      <c r="BA36" s="1066"/>
      <c r="BB36" s="1066"/>
      <c r="BC36" s="1066"/>
      <c r="BD36" s="1066"/>
      <c r="BE36" s="1127" t="s">
        <v>411</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3369</v>
      </c>
      <c r="AG63" s="1054"/>
      <c r="AH63" s="1054"/>
      <c r="AI63" s="1054"/>
      <c r="AJ63" s="1125"/>
      <c r="AK63" s="1126"/>
      <c r="AL63" s="1058"/>
      <c r="AM63" s="1058"/>
      <c r="AN63" s="1058"/>
      <c r="AO63" s="1058"/>
      <c r="AP63" s="1054">
        <v>21825</v>
      </c>
      <c r="AQ63" s="1054"/>
      <c r="AR63" s="1054"/>
      <c r="AS63" s="1054"/>
      <c r="AT63" s="1054"/>
      <c r="AU63" s="1054">
        <v>7994</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396</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21968</v>
      </c>
      <c r="R68" s="1077"/>
      <c r="S68" s="1077"/>
      <c r="T68" s="1077"/>
      <c r="U68" s="1077"/>
      <c r="V68" s="1077">
        <v>21813</v>
      </c>
      <c r="W68" s="1077"/>
      <c r="X68" s="1077"/>
      <c r="Y68" s="1077"/>
      <c r="Z68" s="1077"/>
      <c r="AA68" s="1077">
        <v>155</v>
      </c>
      <c r="AB68" s="1077"/>
      <c r="AC68" s="1077"/>
      <c r="AD68" s="1077"/>
      <c r="AE68" s="1077"/>
      <c r="AF68" s="1077">
        <v>155</v>
      </c>
      <c r="AG68" s="1077"/>
      <c r="AH68" s="1077"/>
      <c r="AI68" s="1077"/>
      <c r="AJ68" s="1077"/>
      <c r="AK68" s="1077">
        <v>90</v>
      </c>
      <c r="AL68" s="1077"/>
      <c r="AM68" s="1077"/>
      <c r="AN68" s="1077"/>
      <c r="AO68" s="1077"/>
      <c r="AP68" s="1077" t="s">
        <v>520</v>
      </c>
      <c r="AQ68" s="1077"/>
      <c r="AR68" s="1077"/>
      <c r="AS68" s="1077"/>
      <c r="AT68" s="1077"/>
      <c r="AU68" s="1077" t="s">
        <v>520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192</v>
      </c>
      <c r="R69" s="1066"/>
      <c r="S69" s="1066"/>
      <c r="T69" s="1066"/>
      <c r="U69" s="1066"/>
      <c r="V69" s="1066">
        <v>133</v>
      </c>
      <c r="W69" s="1066"/>
      <c r="X69" s="1066"/>
      <c r="Y69" s="1066"/>
      <c r="Z69" s="1066"/>
      <c r="AA69" s="1066">
        <v>58</v>
      </c>
      <c r="AB69" s="1066"/>
      <c r="AC69" s="1066"/>
      <c r="AD69" s="1066"/>
      <c r="AE69" s="1066"/>
      <c r="AF69" s="1066">
        <v>58</v>
      </c>
      <c r="AG69" s="1066"/>
      <c r="AH69" s="1066"/>
      <c r="AI69" s="1066"/>
      <c r="AJ69" s="1066"/>
      <c r="AK69" s="1066" t="s">
        <v>520</v>
      </c>
      <c r="AL69" s="1066"/>
      <c r="AM69" s="1066"/>
      <c r="AN69" s="1066"/>
      <c r="AO69" s="1066"/>
      <c r="AP69" s="1066" t="s">
        <v>520</v>
      </c>
      <c r="AQ69" s="1066"/>
      <c r="AR69" s="1066"/>
      <c r="AS69" s="1066"/>
      <c r="AT69" s="1066"/>
      <c r="AU69" s="1066" t="s">
        <v>520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76</v>
      </c>
      <c r="R70" s="1066"/>
      <c r="S70" s="1066"/>
      <c r="T70" s="1066"/>
      <c r="U70" s="1066"/>
      <c r="V70" s="1066">
        <v>71</v>
      </c>
      <c r="W70" s="1066"/>
      <c r="X70" s="1066"/>
      <c r="Y70" s="1066"/>
      <c r="Z70" s="1066"/>
      <c r="AA70" s="1066">
        <v>5</v>
      </c>
      <c r="AB70" s="1066"/>
      <c r="AC70" s="1066"/>
      <c r="AD70" s="1066"/>
      <c r="AE70" s="1066"/>
      <c r="AF70" s="1066">
        <v>5</v>
      </c>
      <c r="AG70" s="1066"/>
      <c r="AH70" s="1066"/>
      <c r="AI70" s="1066"/>
      <c r="AJ70" s="1066"/>
      <c r="AK70" s="1066">
        <v>1</v>
      </c>
      <c r="AL70" s="1066"/>
      <c r="AM70" s="1066"/>
      <c r="AN70" s="1066"/>
      <c r="AO70" s="1066"/>
      <c r="AP70" s="1066" t="s">
        <v>520</v>
      </c>
      <c r="AQ70" s="1066"/>
      <c r="AR70" s="1066"/>
      <c r="AS70" s="1066"/>
      <c r="AT70" s="1066"/>
      <c r="AU70" s="1066" t="s">
        <v>520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111</v>
      </c>
      <c r="R71" s="1066"/>
      <c r="S71" s="1066"/>
      <c r="T71" s="1066"/>
      <c r="U71" s="1066"/>
      <c r="V71" s="1066">
        <v>74</v>
      </c>
      <c r="W71" s="1066"/>
      <c r="X71" s="1066"/>
      <c r="Y71" s="1066"/>
      <c r="Z71" s="1066"/>
      <c r="AA71" s="1066">
        <v>38</v>
      </c>
      <c r="AB71" s="1066"/>
      <c r="AC71" s="1066"/>
      <c r="AD71" s="1066"/>
      <c r="AE71" s="1066"/>
      <c r="AF71" s="1066">
        <v>38</v>
      </c>
      <c r="AG71" s="1066"/>
      <c r="AH71" s="1066"/>
      <c r="AI71" s="1066"/>
      <c r="AJ71" s="1066"/>
      <c r="AK71" s="1066" t="s">
        <v>520</v>
      </c>
      <c r="AL71" s="1066"/>
      <c r="AM71" s="1066"/>
      <c r="AN71" s="1066"/>
      <c r="AO71" s="1066"/>
      <c r="AP71" s="1066" t="s">
        <v>520</v>
      </c>
      <c r="AQ71" s="1066"/>
      <c r="AR71" s="1066"/>
      <c r="AS71" s="1066"/>
      <c r="AT71" s="1066"/>
      <c r="AU71" s="1066" t="s">
        <v>520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3">
        <v>2548</v>
      </c>
      <c r="R72" s="1074"/>
      <c r="S72" s="1074"/>
      <c r="T72" s="1074"/>
      <c r="U72" s="1075"/>
      <c r="V72" s="1076">
        <v>2213</v>
      </c>
      <c r="W72" s="1074"/>
      <c r="X72" s="1074"/>
      <c r="Y72" s="1074"/>
      <c r="Z72" s="1075"/>
      <c r="AA72" s="1076">
        <v>335</v>
      </c>
      <c r="AB72" s="1074"/>
      <c r="AC72" s="1074"/>
      <c r="AD72" s="1074"/>
      <c r="AE72" s="1075"/>
      <c r="AF72" s="1066">
        <v>335</v>
      </c>
      <c r="AG72" s="1066"/>
      <c r="AH72" s="1066"/>
      <c r="AI72" s="1066"/>
      <c r="AJ72" s="1066"/>
      <c r="AK72" s="1066">
        <v>138</v>
      </c>
      <c r="AL72" s="1066"/>
      <c r="AM72" s="1066"/>
      <c r="AN72" s="1066"/>
      <c r="AO72" s="1066"/>
      <c r="AP72" s="1066" t="s">
        <v>520</v>
      </c>
      <c r="AQ72" s="1066"/>
      <c r="AR72" s="1066"/>
      <c r="AS72" s="1066"/>
      <c r="AT72" s="1066"/>
      <c r="AU72" s="1066" t="s">
        <v>520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c r="D73" s="1070"/>
      <c r="E73" s="1070"/>
      <c r="F73" s="1070"/>
      <c r="G73" s="1070"/>
      <c r="H73" s="1070"/>
      <c r="I73" s="1070"/>
      <c r="J73" s="1070"/>
      <c r="K73" s="1070"/>
      <c r="L73" s="1070"/>
      <c r="M73" s="1070"/>
      <c r="N73" s="1070"/>
      <c r="O73" s="1070"/>
      <c r="P73" s="1071"/>
      <c r="Q73" s="1073">
        <v>659115</v>
      </c>
      <c r="R73" s="1074"/>
      <c r="S73" s="1074"/>
      <c r="T73" s="1074"/>
      <c r="U73" s="1075"/>
      <c r="V73" s="1076">
        <v>635247</v>
      </c>
      <c r="W73" s="1074"/>
      <c r="X73" s="1074"/>
      <c r="Y73" s="1074"/>
      <c r="Z73" s="1075"/>
      <c r="AA73" s="1076">
        <v>23868</v>
      </c>
      <c r="AB73" s="1074"/>
      <c r="AC73" s="1074"/>
      <c r="AD73" s="1074"/>
      <c r="AE73" s="1075"/>
      <c r="AF73" s="1066">
        <v>23868</v>
      </c>
      <c r="AG73" s="1066"/>
      <c r="AH73" s="1066"/>
      <c r="AI73" s="1066"/>
      <c r="AJ73" s="1066"/>
      <c r="AK73" s="1066">
        <v>3257</v>
      </c>
      <c r="AL73" s="1066"/>
      <c r="AM73" s="1066"/>
      <c r="AN73" s="1066"/>
      <c r="AO73" s="1066"/>
      <c r="AP73" s="1066" t="s">
        <v>520</v>
      </c>
      <c r="AQ73" s="1066"/>
      <c r="AR73" s="1066"/>
      <c r="AS73" s="1066"/>
      <c r="AT73" s="1066"/>
      <c r="AU73" s="1066" t="s">
        <v>520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594</v>
      </c>
      <c r="C74" s="1070"/>
      <c r="D74" s="1070"/>
      <c r="E74" s="1070"/>
      <c r="F74" s="1070"/>
      <c r="G74" s="1070"/>
      <c r="H74" s="1070"/>
      <c r="I74" s="1070"/>
      <c r="J74" s="1070"/>
      <c r="K74" s="1070"/>
      <c r="L74" s="1070"/>
      <c r="M74" s="1070"/>
      <c r="N74" s="1070"/>
      <c r="O74" s="1070"/>
      <c r="P74" s="1071"/>
      <c r="Q74" s="1072">
        <v>180</v>
      </c>
      <c r="R74" s="1066"/>
      <c r="S74" s="1066"/>
      <c r="T74" s="1066"/>
      <c r="U74" s="1066"/>
      <c r="V74" s="1066">
        <v>175</v>
      </c>
      <c r="W74" s="1066"/>
      <c r="X74" s="1066"/>
      <c r="Y74" s="1066"/>
      <c r="Z74" s="1066"/>
      <c r="AA74" s="1066">
        <v>5</v>
      </c>
      <c r="AB74" s="1066"/>
      <c r="AC74" s="1066"/>
      <c r="AD74" s="1066"/>
      <c r="AE74" s="1066"/>
      <c r="AF74" s="1066">
        <v>5</v>
      </c>
      <c r="AG74" s="1066"/>
      <c r="AH74" s="1066"/>
      <c r="AI74" s="1066"/>
      <c r="AJ74" s="1066"/>
      <c r="AK74" s="1066">
        <v>17</v>
      </c>
      <c r="AL74" s="1066"/>
      <c r="AM74" s="1066"/>
      <c r="AN74" s="1066"/>
      <c r="AO74" s="1066"/>
      <c r="AP74" s="1066" t="s">
        <v>520</v>
      </c>
      <c r="AQ74" s="1066"/>
      <c r="AR74" s="1066"/>
      <c r="AS74" s="1066"/>
      <c r="AT74" s="1066"/>
      <c r="AU74" s="1066" t="s">
        <v>520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605</v>
      </c>
      <c r="C75" s="1070"/>
      <c r="D75" s="1070"/>
      <c r="E75" s="1070"/>
      <c r="F75" s="1070"/>
      <c r="G75" s="1070"/>
      <c r="H75" s="1070"/>
      <c r="I75" s="1070"/>
      <c r="J75" s="1070"/>
      <c r="K75" s="1070"/>
      <c r="L75" s="1070"/>
      <c r="M75" s="1070"/>
      <c r="N75" s="1070"/>
      <c r="O75" s="1070"/>
      <c r="P75" s="1071"/>
      <c r="Q75" s="1072">
        <v>3717</v>
      </c>
      <c r="R75" s="1066"/>
      <c r="S75" s="1066"/>
      <c r="T75" s="1066"/>
      <c r="U75" s="1066"/>
      <c r="V75" s="1066">
        <v>3515</v>
      </c>
      <c r="W75" s="1066"/>
      <c r="X75" s="1066"/>
      <c r="Y75" s="1066"/>
      <c r="Z75" s="1066"/>
      <c r="AA75" s="1066">
        <v>202</v>
      </c>
      <c r="AB75" s="1066"/>
      <c r="AC75" s="1066"/>
      <c r="AD75" s="1066"/>
      <c r="AE75" s="1066"/>
      <c r="AF75" s="1066">
        <v>5054</v>
      </c>
      <c r="AG75" s="1066"/>
      <c r="AH75" s="1066"/>
      <c r="AI75" s="1066"/>
      <c r="AJ75" s="1066"/>
      <c r="AK75" s="1066" t="s">
        <v>520</v>
      </c>
      <c r="AL75" s="1066"/>
      <c r="AM75" s="1066"/>
      <c r="AN75" s="1066"/>
      <c r="AO75" s="1066"/>
      <c r="AP75" s="1076">
        <v>3358</v>
      </c>
      <c r="AQ75" s="1074"/>
      <c r="AR75" s="1074"/>
      <c r="AS75" s="1074"/>
      <c r="AT75" s="1075"/>
      <c r="AU75" s="1066" t="s">
        <v>520</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595</v>
      </c>
      <c r="C76" s="1070"/>
      <c r="D76" s="1070"/>
      <c r="E76" s="1070"/>
      <c r="F76" s="1070"/>
      <c r="G76" s="1070"/>
      <c r="H76" s="1070"/>
      <c r="I76" s="1070"/>
      <c r="J76" s="1070"/>
      <c r="K76" s="1070"/>
      <c r="L76" s="1070"/>
      <c r="M76" s="1070"/>
      <c r="N76" s="1070"/>
      <c r="O76" s="1070"/>
      <c r="P76" s="1071"/>
      <c r="Q76" s="1072">
        <v>4667</v>
      </c>
      <c r="R76" s="1066"/>
      <c r="S76" s="1066"/>
      <c r="T76" s="1066"/>
      <c r="U76" s="1066"/>
      <c r="V76" s="1066">
        <v>4202</v>
      </c>
      <c r="W76" s="1066"/>
      <c r="X76" s="1066"/>
      <c r="Y76" s="1066"/>
      <c r="Z76" s="1066"/>
      <c r="AA76" s="1066">
        <v>465</v>
      </c>
      <c r="AB76" s="1066"/>
      <c r="AC76" s="1066"/>
      <c r="AD76" s="1066"/>
      <c r="AE76" s="1066"/>
      <c r="AF76" s="1066">
        <v>465</v>
      </c>
      <c r="AG76" s="1066"/>
      <c r="AH76" s="1066"/>
      <c r="AI76" s="1066"/>
      <c r="AJ76" s="1066"/>
      <c r="AK76" s="1066" t="s">
        <v>520</v>
      </c>
      <c r="AL76" s="1066"/>
      <c r="AM76" s="1066"/>
      <c r="AN76" s="1066"/>
      <c r="AO76" s="1066"/>
      <c r="AP76" s="1066" t="s">
        <v>520</v>
      </c>
      <c r="AQ76" s="1066"/>
      <c r="AR76" s="1066"/>
      <c r="AS76" s="1066"/>
      <c r="AT76" s="1066"/>
      <c r="AU76" s="1066" t="s">
        <v>520</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596</v>
      </c>
      <c r="C77" s="1070"/>
      <c r="D77" s="1070"/>
      <c r="E77" s="1070"/>
      <c r="F77" s="1070"/>
      <c r="G77" s="1070"/>
      <c r="H77" s="1070"/>
      <c r="I77" s="1070"/>
      <c r="J77" s="1070"/>
      <c r="K77" s="1070"/>
      <c r="L77" s="1070"/>
      <c r="M77" s="1070"/>
      <c r="N77" s="1070"/>
      <c r="O77" s="1070"/>
      <c r="P77" s="1071"/>
      <c r="Q77" s="1073">
        <v>17</v>
      </c>
      <c r="R77" s="1074"/>
      <c r="S77" s="1074"/>
      <c r="T77" s="1074"/>
      <c r="U77" s="1075"/>
      <c r="V77" s="1076">
        <v>14</v>
      </c>
      <c r="W77" s="1074"/>
      <c r="X77" s="1074"/>
      <c r="Y77" s="1074"/>
      <c r="Z77" s="1075"/>
      <c r="AA77" s="1076">
        <v>3</v>
      </c>
      <c r="AB77" s="1074"/>
      <c r="AC77" s="1074"/>
      <c r="AD77" s="1074"/>
      <c r="AE77" s="1075"/>
      <c r="AF77" s="1076">
        <v>3</v>
      </c>
      <c r="AG77" s="1074"/>
      <c r="AH77" s="1074"/>
      <c r="AI77" s="1074"/>
      <c r="AJ77" s="1075"/>
      <c r="AK77" s="1076">
        <v>5</v>
      </c>
      <c r="AL77" s="1074"/>
      <c r="AM77" s="1074"/>
      <c r="AN77" s="1074"/>
      <c r="AO77" s="1075"/>
      <c r="AP77" s="1066" t="s">
        <v>520</v>
      </c>
      <c r="AQ77" s="1066"/>
      <c r="AR77" s="1066"/>
      <c r="AS77" s="1066"/>
      <c r="AT77" s="1066"/>
      <c r="AU77" s="1066" t="s">
        <v>520</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3"/>
      <c r="R82" s="1074"/>
      <c r="S82" s="1074"/>
      <c r="T82" s="1074"/>
      <c r="U82" s="1075"/>
      <c r="V82" s="1076"/>
      <c r="W82" s="1074"/>
      <c r="X82" s="1074"/>
      <c r="Y82" s="1074"/>
      <c r="Z82" s="1075"/>
      <c r="AA82" s="1076"/>
      <c r="AB82" s="1074"/>
      <c r="AC82" s="1074"/>
      <c r="AD82" s="1074"/>
      <c r="AE82" s="1075"/>
      <c r="AF82" s="1076"/>
      <c r="AG82" s="1074"/>
      <c r="AH82" s="1074"/>
      <c r="AI82" s="1074"/>
      <c r="AJ82" s="1075"/>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3"/>
      <c r="R83" s="1074"/>
      <c r="S83" s="1074"/>
      <c r="T83" s="1074"/>
      <c r="U83" s="1075"/>
      <c r="V83" s="1076"/>
      <c r="W83" s="1074"/>
      <c r="X83" s="1074"/>
      <c r="Y83" s="1074"/>
      <c r="Z83" s="1075"/>
      <c r="AA83" s="1076"/>
      <c r="AB83" s="1074"/>
      <c r="AC83" s="1074"/>
      <c r="AD83" s="1074"/>
      <c r="AE83" s="1075"/>
      <c r="AF83" s="1076"/>
      <c r="AG83" s="1074"/>
      <c r="AH83" s="1074"/>
      <c r="AI83" s="1074"/>
      <c r="AJ83" s="1075"/>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3"/>
      <c r="R84" s="1074"/>
      <c r="S84" s="1074"/>
      <c r="T84" s="1074"/>
      <c r="U84" s="1075"/>
      <c r="V84" s="1076"/>
      <c r="W84" s="1074"/>
      <c r="X84" s="1074"/>
      <c r="Y84" s="1074"/>
      <c r="Z84" s="1075"/>
      <c r="AA84" s="1076"/>
      <c r="AB84" s="1074"/>
      <c r="AC84" s="1074"/>
      <c r="AD84" s="1074"/>
      <c r="AE84" s="1075"/>
      <c r="AF84" s="1076"/>
      <c r="AG84" s="1074"/>
      <c r="AH84" s="1074"/>
      <c r="AI84" s="1074"/>
      <c r="AJ84" s="1075"/>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29986</v>
      </c>
      <c r="AG88" s="1054"/>
      <c r="AH88" s="1054"/>
      <c r="AI88" s="1054"/>
      <c r="AJ88" s="1054"/>
      <c r="AK88" s="1058"/>
      <c r="AL88" s="1058"/>
      <c r="AM88" s="1058"/>
      <c r="AN88" s="1058"/>
      <c r="AO88" s="1058"/>
      <c r="AP88" s="1054">
        <v>3358</v>
      </c>
      <c r="AQ88" s="1054"/>
      <c r="AR88" s="1054"/>
      <c r="AS88" s="1054"/>
      <c r="AT88" s="1054"/>
      <c r="AU88" s="1054" t="s">
        <v>599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283</v>
      </c>
      <c r="CS102" s="1046"/>
      <c r="CT102" s="1046"/>
      <c r="CU102" s="1046"/>
      <c r="CV102" s="1047"/>
      <c r="CW102" s="1045">
        <v>83</v>
      </c>
      <c r="CX102" s="1046"/>
      <c r="CY102" s="1046"/>
      <c r="CZ102" s="1046"/>
      <c r="DA102" s="1047"/>
      <c r="DB102" s="1045">
        <v>1398</v>
      </c>
      <c r="DC102" s="1046"/>
      <c r="DD102" s="1046"/>
      <c r="DE102" s="1046"/>
      <c r="DF102" s="1047"/>
      <c r="DG102" s="1045" t="s">
        <v>520</v>
      </c>
      <c r="DH102" s="1046"/>
      <c r="DI102" s="1046"/>
      <c r="DJ102" s="1046"/>
      <c r="DK102" s="1047"/>
      <c r="DL102" s="1045" t="s">
        <v>520</v>
      </c>
      <c r="DM102" s="1046"/>
      <c r="DN102" s="1046"/>
      <c r="DO102" s="1046"/>
      <c r="DP102" s="1047"/>
      <c r="DQ102" s="1045" t="s">
        <v>520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305</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305</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305</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4906075</v>
      </c>
      <c r="AB110" s="982"/>
      <c r="AC110" s="982"/>
      <c r="AD110" s="982"/>
      <c r="AE110" s="983"/>
      <c r="AF110" s="984">
        <v>5149494</v>
      </c>
      <c r="AG110" s="982"/>
      <c r="AH110" s="982"/>
      <c r="AI110" s="982"/>
      <c r="AJ110" s="983"/>
      <c r="AK110" s="984">
        <v>5284025</v>
      </c>
      <c r="AL110" s="982"/>
      <c r="AM110" s="982"/>
      <c r="AN110" s="982"/>
      <c r="AO110" s="983"/>
      <c r="AP110" s="985">
        <v>14.4</v>
      </c>
      <c r="AQ110" s="986"/>
      <c r="AR110" s="986"/>
      <c r="AS110" s="986"/>
      <c r="AT110" s="987"/>
      <c r="AU110" s="1021" t="s">
        <v>72</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49423363</v>
      </c>
      <c r="BR110" s="929"/>
      <c r="BS110" s="929"/>
      <c r="BT110" s="929"/>
      <c r="BU110" s="929"/>
      <c r="BV110" s="929">
        <v>48005890</v>
      </c>
      <c r="BW110" s="929"/>
      <c r="BX110" s="929"/>
      <c r="BY110" s="929"/>
      <c r="BZ110" s="929"/>
      <c r="CA110" s="929">
        <v>49499088</v>
      </c>
      <c r="CB110" s="929"/>
      <c r="CC110" s="929"/>
      <c r="CD110" s="929"/>
      <c r="CE110" s="929"/>
      <c r="CF110" s="953">
        <v>134.69999999999999</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415</v>
      </c>
      <c r="DH110" s="929"/>
      <c r="DI110" s="929"/>
      <c r="DJ110" s="929"/>
      <c r="DK110" s="929"/>
      <c r="DL110" s="929" t="s">
        <v>415</v>
      </c>
      <c r="DM110" s="929"/>
      <c r="DN110" s="929"/>
      <c r="DO110" s="929"/>
      <c r="DP110" s="929"/>
      <c r="DQ110" s="929" t="s">
        <v>391</v>
      </c>
      <c r="DR110" s="929"/>
      <c r="DS110" s="929"/>
      <c r="DT110" s="929"/>
      <c r="DU110" s="929"/>
      <c r="DV110" s="930" t="s">
        <v>441</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415</v>
      </c>
      <c r="AG111" s="1010"/>
      <c r="AH111" s="1010"/>
      <c r="AI111" s="1010"/>
      <c r="AJ111" s="1011"/>
      <c r="AK111" s="1012" t="s">
        <v>391</v>
      </c>
      <c r="AL111" s="1010"/>
      <c r="AM111" s="1010"/>
      <c r="AN111" s="1010"/>
      <c r="AO111" s="1011"/>
      <c r="AP111" s="1013" t="s">
        <v>415</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1606120</v>
      </c>
      <c r="BR111" s="901"/>
      <c r="BS111" s="901"/>
      <c r="BT111" s="901"/>
      <c r="BU111" s="901"/>
      <c r="BV111" s="901">
        <v>1557827</v>
      </c>
      <c r="BW111" s="901"/>
      <c r="BX111" s="901"/>
      <c r="BY111" s="901"/>
      <c r="BZ111" s="901"/>
      <c r="CA111" s="901">
        <v>1465057</v>
      </c>
      <c r="CB111" s="901"/>
      <c r="CC111" s="901"/>
      <c r="CD111" s="901"/>
      <c r="CE111" s="901"/>
      <c r="CF111" s="962">
        <v>4</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415</v>
      </c>
      <c r="DH111" s="901"/>
      <c r="DI111" s="901"/>
      <c r="DJ111" s="901"/>
      <c r="DK111" s="901"/>
      <c r="DL111" s="901" t="s">
        <v>391</v>
      </c>
      <c r="DM111" s="901"/>
      <c r="DN111" s="901"/>
      <c r="DO111" s="901"/>
      <c r="DP111" s="901"/>
      <c r="DQ111" s="901" t="s">
        <v>415</v>
      </c>
      <c r="DR111" s="901"/>
      <c r="DS111" s="901"/>
      <c r="DT111" s="901"/>
      <c r="DU111" s="901"/>
      <c r="DV111" s="878" t="s">
        <v>441</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415</v>
      </c>
      <c r="AB112" s="864"/>
      <c r="AC112" s="864"/>
      <c r="AD112" s="864"/>
      <c r="AE112" s="865"/>
      <c r="AF112" s="866" t="s">
        <v>448</v>
      </c>
      <c r="AG112" s="864"/>
      <c r="AH112" s="864"/>
      <c r="AI112" s="864"/>
      <c r="AJ112" s="865"/>
      <c r="AK112" s="866" t="s">
        <v>449</v>
      </c>
      <c r="AL112" s="864"/>
      <c r="AM112" s="864"/>
      <c r="AN112" s="864"/>
      <c r="AO112" s="865"/>
      <c r="AP112" s="911" t="s">
        <v>415</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6884115</v>
      </c>
      <c r="BR112" s="901"/>
      <c r="BS112" s="901"/>
      <c r="BT112" s="901"/>
      <c r="BU112" s="901"/>
      <c r="BV112" s="901">
        <v>6895329</v>
      </c>
      <c r="BW112" s="901"/>
      <c r="BX112" s="901"/>
      <c r="BY112" s="901"/>
      <c r="BZ112" s="901"/>
      <c r="CA112" s="901">
        <v>7992743</v>
      </c>
      <c r="CB112" s="901"/>
      <c r="CC112" s="901"/>
      <c r="CD112" s="901"/>
      <c r="CE112" s="901"/>
      <c r="CF112" s="962">
        <v>21.8</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448</v>
      </c>
      <c r="DH112" s="901"/>
      <c r="DI112" s="901"/>
      <c r="DJ112" s="901"/>
      <c r="DK112" s="901"/>
      <c r="DL112" s="901" t="s">
        <v>391</v>
      </c>
      <c r="DM112" s="901"/>
      <c r="DN112" s="901"/>
      <c r="DO112" s="901"/>
      <c r="DP112" s="901"/>
      <c r="DQ112" s="901" t="s">
        <v>415</v>
      </c>
      <c r="DR112" s="901"/>
      <c r="DS112" s="901"/>
      <c r="DT112" s="901"/>
      <c r="DU112" s="901"/>
      <c r="DV112" s="878" t="s">
        <v>415</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700440</v>
      </c>
      <c r="AB113" s="1010"/>
      <c r="AC113" s="1010"/>
      <c r="AD113" s="1010"/>
      <c r="AE113" s="1011"/>
      <c r="AF113" s="1012">
        <v>397565</v>
      </c>
      <c r="AG113" s="1010"/>
      <c r="AH113" s="1010"/>
      <c r="AI113" s="1010"/>
      <c r="AJ113" s="1011"/>
      <c r="AK113" s="1012">
        <v>408831</v>
      </c>
      <c r="AL113" s="1010"/>
      <c r="AM113" s="1010"/>
      <c r="AN113" s="1010"/>
      <c r="AO113" s="1011"/>
      <c r="AP113" s="1013">
        <v>1.1000000000000001</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317</v>
      </c>
      <c r="BR113" s="901"/>
      <c r="BS113" s="901"/>
      <c r="BT113" s="901"/>
      <c r="BU113" s="901"/>
      <c r="BV113" s="901" t="s">
        <v>443</v>
      </c>
      <c r="BW113" s="901"/>
      <c r="BX113" s="901"/>
      <c r="BY113" s="901"/>
      <c r="BZ113" s="901"/>
      <c r="CA113" s="901" t="s">
        <v>449</v>
      </c>
      <c r="CB113" s="901"/>
      <c r="CC113" s="901"/>
      <c r="CD113" s="901"/>
      <c r="CE113" s="901"/>
      <c r="CF113" s="962" t="s">
        <v>415</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415</v>
      </c>
      <c r="DH113" s="864"/>
      <c r="DI113" s="864"/>
      <c r="DJ113" s="864"/>
      <c r="DK113" s="865"/>
      <c r="DL113" s="866" t="s">
        <v>441</v>
      </c>
      <c r="DM113" s="864"/>
      <c r="DN113" s="864"/>
      <c r="DO113" s="864"/>
      <c r="DP113" s="865"/>
      <c r="DQ113" s="866" t="s">
        <v>415</v>
      </c>
      <c r="DR113" s="864"/>
      <c r="DS113" s="864"/>
      <c r="DT113" s="864"/>
      <c r="DU113" s="865"/>
      <c r="DV113" s="911" t="s">
        <v>415</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7402</v>
      </c>
      <c r="AB114" s="864"/>
      <c r="AC114" s="864"/>
      <c r="AD114" s="864"/>
      <c r="AE114" s="865"/>
      <c r="AF114" s="866">
        <v>18981</v>
      </c>
      <c r="AG114" s="864"/>
      <c r="AH114" s="864"/>
      <c r="AI114" s="864"/>
      <c r="AJ114" s="865"/>
      <c r="AK114" s="866">
        <v>6904</v>
      </c>
      <c r="AL114" s="864"/>
      <c r="AM114" s="864"/>
      <c r="AN114" s="864"/>
      <c r="AO114" s="865"/>
      <c r="AP114" s="911">
        <v>0</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5664990</v>
      </c>
      <c r="BR114" s="901"/>
      <c r="BS114" s="901"/>
      <c r="BT114" s="901"/>
      <c r="BU114" s="901"/>
      <c r="BV114" s="901">
        <v>5074999</v>
      </c>
      <c r="BW114" s="901"/>
      <c r="BX114" s="901"/>
      <c r="BY114" s="901"/>
      <c r="BZ114" s="901"/>
      <c r="CA114" s="901">
        <v>4368100</v>
      </c>
      <c r="CB114" s="901"/>
      <c r="CC114" s="901"/>
      <c r="CD114" s="901"/>
      <c r="CE114" s="901"/>
      <c r="CF114" s="962">
        <v>11.9</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391</v>
      </c>
      <c r="DM114" s="864"/>
      <c r="DN114" s="864"/>
      <c r="DO114" s="864"/>
      <c r="DP114" s="865"/>
      <c r="DQ114" s="866" t="s">
        <v>415</v>
      </c>
      <c r="DR114" s="864"/>
      <c r="DS114" s="864"/>
      <c r="DT114" s="864"/>
      <c r="DU114" s="865"/>
      <c r="DV114" s="911" t="s">
        <v>415</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33884</v>
      </c>
      <c r="AB115" s="1010"/>
      <c r="AC115" s="1010"/>
      <c r="AD115" s="1010"/>
      <c r="AE115" s="1011"/>
      <c r="AF115" s="1012">
        <v>73005</v>
      </c>
      <c r="AG115" s="1010"/>
      <c r="AH115" s="1010"/>
      <c r="AI115" s="1010"/>
      <c r="AJ115" s="1011"/>
      <c r="AK115" s="1012">
        <v>104992</v>
      </c>
      <c r="AL115" s="1010"/>
      <c r="AM115" s="1010"/>
      <c r="AN115" s="1010"/>
      <c r="AO115" s="1011"/>
      <c r="AP115" s="1013">
        <v>0.3</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v>14530</v>
      </c>
      <c r="BR115" s="901"/>
      <c r="BS115" s="901"/>
      <c r="BT115" s="901"/>
      <c r="BU115" s="901"/>
      <c r="BV115" s="901">
        <v>28561</v>
      </c>
      <c r="BW115" s="901"/>
      <c r="BX115" s="901"/>
      <c r="BY115" s="901"/>
      <c r="BZ115" s="901"/>
      <c r="CA115" s="901">
        <v>22123</v>
      </c>
      <c r="CB115" s="901"/>
      <c r="CC115" s="901"/>
      <c r="CD115" s="901"/>
      <c r="CE115" s="901"/>
      <c r="CF115" s="962">
        <v>0.1</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1606120</v>
      </c>
      <c r="DH115" s="864"/>
      <c r="DI115" s="864"/>
      <c r="DJ115" s="864"/>
      <c r="DK115" s="865"/>
      <c r="DL115" s="866">
        <v>1557827</v>
      </c>
      <c r="DM115" s="864"/>
      <c r="DN115" s="864"/>
      <c r="DO115" s="864"/>
      <c r="DP115" s="865"/>
      <c r="DQ115" s="866">
        <v>1465057</v>
      </c>
      <c r="DR115" s="864"/>
      <c r="DS115" s="864"/>
      <c r="DT115" s="864"/>
      <c r="DU115" s="865"/>
      <c r="DV115" s="911">
        <v>4</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415</v>
      </c>
      <c r="AB116" s="864"/>
      <c r="AC116" s="864"/>
      <c r="AD116" s="864"/>
      <c r="AE116" s="865"/>
      <c r="AF116" s="866" t="s">
        <v>415</v>
      </c>
      <c r="AG116" s="864"/>
      <c r="AH116" s="864"/>
      <c r="AI116" s="864"/>
      <c r="AJ116" s="865"/>
      <c r="AK116" s="866" t="s">
        <v>449</v>
      </c>
      <c r="AL116" s="864"/>
      <c r="AM116" s="864"/>
      <c r="AN116" s="864"/>
      <c r="AO116" s="865"/>
      <c r="AP116" s="911" t="s">
        <v>415</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441</v>
      </c>
      <c r="BR116" s="901"/>
      <c r="BS116" s="901"/>
      <c r="BT116" s="901"/>
      <c r="BU116" s="901"/>
      <c r="BV116" s="901" t="s">
        <v>449</v>
      </c>
      <c r="BW116" s="901"/>
      <c r="BX116" s="901"/>
      <c r="BY116" s="901"/>
      <c r="BZ116" s="901"/>
      <c r="CA116" s="901" t="s">
        <v>415</v>
      </c>
      <c r="CB116" s="901"/>
      <c r="CC116" s="901"/>
      <c r="CD116" s="901"/>
      <c r="CE116" s="901"/>
      <c r="CF116" s="962" t="s">
        <v>391</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415</v>
      </c>
      <c r="DH116" s="864"/>
      <c r="DI116" s="864"/>
      <c r="DJ116" s="864"/>
      <c r="DK116" s="865"/>
      <c r="DL116" s="866" t="s">
        <v>449</v>
      </c>
      <c r="DM116" s="864"/>
      <c r="DN116" s="864"/>
      <c r="DO116" s="864"/>
      <c r="DP116" s="865"/>
      <c r="DQ116" s="866" t="s">
        <v>415</v>
      </c>
      <c r="DR116" s="864"/>
      <c r="DS116" s="864"/>
      <c r="DT116" s="864"/>
      <c r="DU116" s="865"/>
      <c r="DV116" s="911" t="s">
        <v>415</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5647801</v>
      </c>
      <c r="AB117" s="996"/>
      <c r="AC117" s="996"/>
      <c r="AD117" s="996"/>
      <c r="AE117" s="997"/>
      <c r="AF117" s="998">
        <v>5639045</v>
      </c>
      <c r="AG117" s="996"/>
      <c r="AH117" s="996"/>
      <c r="AI117" s="996"/>
      <c r="AJ117" s="997"/>
      <c r="AK117" s="998">
        <v>5804752</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443</v>
      </c>
      <c r="BR117" s="901"/>
      <c r="BS117" s="901"/>
      <c r="BT117" s="901"/>
      <c r="BU117" s="901"/>
      <c r="BV117" s="901" t="s">
        <v>466</v>
      </c>
      <c r="BW117" s="901"/>
      <c r="BX117" s="901"/>
      <c r="BY117" s="901"/>
      <c r="BZ117" s="901"/>
      <c r="CA117" s="901" t="s">
        <v>415</v>
      </c>
      <c r="CB117" s="901"/>
      <c r="CC117" s="901"/>
      <c r="CD117" s="901"/>
      <c r="CE117" s="901"/>
      <c r="CF117" s="962" t="s">
        <v>415</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391</v>
      </c>
      <c r="DH117" s="864"/>
      <c r="DI117" s="864"/>
      <c r="DJ117" s="864"/>
      <c r="DK117" s="865"/>
      <c r="DL117" s="866" t="s">
        <v>443</v>
      </c>
      <c r="DM117" s="864"/>
      <c r="DN117" s="864"/>
      <c r="DO117" s="864"/>
      <c r="DP117" s="865"/>
      <c r="DQ117" s="866" t="s">
        <v>391</v>
      </c>
      <c r="DR117" s="864"/>
      <c r="DS117" s="864"/>
      <c r="DT117" s="864"/>
      <c r="DU117" s="865"/>
      <c r="DV117" s="911" t="s">
        <v>449</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305</v>
      </c>
      <c r="AL118" s="989"/>
      <c r="AM118" s="989"/>
      <c r="AN118" s="989"/>
      <c r="AO118" s="990"/>
      <c r="AP118" s="992" t="s">
        <v>435</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443</v>
      </c>
      <c r="BR118" s="932"/>
      <c r="BS118" s="932"/>
      <c r="BT118" s="932"/>
      <c r="BU118" s="932"/>
      <c r="BV118" s="932" t="s">
        <v>443</v>
      </c>
      <c r="BW118" s="932"/>
      <c r="BX118" s="932"/>
      <c r="BY118" s="932"/>
      <c r="BZ118" s="932"/>
      <c r="CA118" s="932" t="s">
        <v>415</v>
      </c>
      <c r="CB118" s="932"/>
      <c r="CC118" s="932"/>
      <c r="CD118" s="932"/>
      <c r="CE118" s="932"/>
      <c r="CF118" s="962" t="s">
        <v>443</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415</v>
      </c>
      <c r="DH118" s="864"/>
      <c r="DI118" s="864"/>
      <c r="DJ118" s="864"/>
      <c r="DK118" s="865"/>
      <c r="DL118" s="866" t="s">
        <v>448</v>
      </c>
      <c r="DM118" s="864"/>
      <c r="DN118" s="864"/>
      <c r="DO118" s="864"/>
      <c r="DP118" s="865"/>
      <c r="DQ118" s="866" t="s">
        <v>443</v>
      </c>
      <c r="DR118" s="864"/>
      <c r="DS118" s="864"/>
      <c r="DT118" s="864"/>
      <c r="DU118" s="865"/>
      <c r="DV118" s="911" t="s">
        <v>448</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391</v>
      </c>
      <c r="AB119" s="982"/>
      <c r="AC119" s="982"/>
      <c r="AD119" s="982"/>
      <c r="AE119" s="983"/>
      <c r="AF119" s="984" t="s">
        <v>443</v>
      </c>
      <c r="AG119" s="982"/>
      <c r="AH119" s="982"/>
      <c r="AI119" s="982"/>
      <c r="AJ119" s="983"/>
      <c r="AK119" s="984" t="s">
        <v>466</v>
      </c>
      <c r="AL119" s="982"/>
      <c r="AM119" s="982"/>
      <c r="AN119" s="982"/>
      <c r="AO119" s="983"/>
      <c r="AP119" s="985" t="s">
        <v>415</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470</v>
      </c>
      <c r="BP119" s="965"/>
      <c r="BQ119" s="969">
        <v>63593435</v>
      </c>
      <c r="BR119" s="932"/>
      <c r="BS119" s="932"/>
      <c r="BT119" s="932"/>
      <c r="BU119" s="932"/>
      <c r="BV119" s="932">
        <v>61562606</v>
      </c>
      <c r="BW119" s="932"/>
      <c r="BX119" s="932"/>
      <c r="BY119" s="932"/>
      <c r="BZ119" s="932"/>
      <c r="CA119" s="932">
        <v>63347111</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415</v>
      </c>
      <c r="DH119" s="847"/>
      <c r="DI119" s="847"/>
      <c r="DJ119" s="847"/>
      <c r="DK119" s="848"/>
      <c r="DL119" s="849" t="s">
        <v>415</v>
      </c>
      <c r="DM119" s="847"/>
      <c r="DN119" s="847"/>
      <c r="DO119" s="847"/>
      <c r="DP119" s="848"/>
      <c r="DQ119" s="849" t="s">
        <v>443</v>
      </c>
      <c r="DR119" s="847"/>
      <c r="DS119" s="847"/>
      <c r="DT119" s="847"/>
      <c r="DU119" s="848"/>
      <c r="DV119" s="935" t="s">
        <v>448</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449</v>
      </c>
      <c r="AB120" s="864"/>
      <c r="AC120" s="864"/>
      <c r="AD120" s="864"/>
      <c r="AE120" s="865"/>
      <c r="AF120" s="866" t="s">
        <v>443</v>
      </c>
      <c r="AG120" s="864"/>
      <c r="AH120" s="864"/>
      <c r="AI120" s="864"/>
      <c r="AJ120" s="865"/>
      <c r="AK120" s="866" t="s">
        <v>449</v>
      </c>
      <c r="AL120" s="864"/>
      <c r="AM120" s="864"/>
      <c r="AN120" s="864"/>
      <c r="AO120" s="865"/>
      <c r="AP120" s="911" t="s">
        <v>448</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10807922</v>
      </c>
      <c r="BR120" s="929"/>
      <c r="BS120" s="929"/>
      <c r="BT120" s="929"/>
      <c r="BU120" s="929"/>
      <c r="BV120" s="929">
        <v>10265357</v>
      </c>
      <c r="BW120" s="929"/>
      <c r="BX120" s="929"/>
      <c r="BY120" s="929"/>
      <c r="BZ120" s="929"/>
      <c r="CA120" s="929">
        <v>8068278</v>
      </c>
      <c r="CB120" s="929"/>
      <c r="CC120" s="929"/>
      <c r="CD120" s="929"/>
      <c r="CE120" s="929"/>
      <c r="CF120" s="953">
        <v>22</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339997</v>
      </c>
      <c r="DH120" s="929"/>
      <c r="DI120" s="929"/>
      <c r="DJ120" s="929"/>
      <c r="DK120" s="929"/>
      <c r="DL120" s="929">
        <v>1191489</v>
      </c>
      <c r="DM120" s="929"/>
      <c r="DN120" s="929"/>
      <c r="DO120" s="929"/>
      <c r="DP120" s="929"/>
      <c r="DQ120" s="929">
        <v>3339893</v>
      </c>
      <c r="DR120" s="929"/>
      <c r="DS120" s="929"/>
      <c r="DT120" s="929"/>
      <c r="DU120" s="929"/>
      <c r="DV120" s="930">
        <v>9.1</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448</v>
      </c>
      <c r="AB121" s="864"/>
      <c r="AC121" s="864"/>
      <c r="AD121" s="864"/>
      <c r="AE121" s="865"/>
      <c r="AF121" s="866" t="s">
        <v>448</v>
      </c>
      <c r="AG121" s="864"/>
      <c r="AH121" s="864"/>
      <c r="AI121" s="864"/>
      <c r="AJ121" s="865"/>
      <c r="AK121" s="866" t="s">
        <v>391</v>
      </c>
      <c r="AL121" s="864"/>
      <c r="AM121" s="864"/>
      <c r="AN121" s="864"/>
      <c r="AO121" s="865"/>
      <c r="AP121" s="911" t="s">
        <v>443</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2964847</v>
      </c>
      <c r="BR121" s="901"/>
      <c r="BS121" s="901"/>
      <c r="BT121" s="901"/>
      <c r="BU121" s="901"/>
      <c r="BV121" s="901">
        <v>2962610</v>
      </c>
      <c r="BW121" s="901"/>
      <c r="BX121" s="901"/>
      <c r="BY121" s="901"/>
      <c r="BZ121" s="901"/>
      <c r="CA121" s="901">
        <v>3357711</v>
      </c>
      <c r="CB121" s="901"/>
      <c r="CC121" s="901"/>
      <c r="CD121" s="901"/>
      <c r="CE121" s="901"/>
      <c r="CF121" s="962">
        <v>9.1</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3632146</v>
      </c>
      <c r="DH121" s="901"/>
      <c r="DI121" s="901"/>
      <c r="DJ121" s="901"/>
      <c r="DK121" s="901"/>
      <c r="DL121" s="901">
        <v>3127639</v>
      </c>
      <c r="DM121" s="901"/>
      <c r="DN121" s="901"/>
      <c r="DO121" s="901"/>
      <c r="DP121" s="901"/>
      <c r="DQ121" s="901">
        <v>2182861</v>
      </c>
      <c r="DR121" s="901"/>
      <c r="DS121" s="901"/>
      <c r="DT121" s="901"/>
      <c r="DU121" s="901"/>
      <c r="DV121" s="878">
        <v>5.9</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449</v>
      </c>
      <c r="AB122" s="864"/>
      <c r="AC122" s="864"/>
      <c r="AD122" s="864"/>
      <c r="AE122" s="865"/>
      <c r="AF122" s="866" t="s">
        <v>448</v>
      </c>
      <c r="AG122" s="864"/>
      <c r="AH122" s="864"/>
      <c r="AI122" s="864"/>
      <c r="AJ122" s="865"/>
      <c r="AK122" s="866" t="s">
        <v>415</v>
      </c>
      <c r="AL122" s="864"/>
      <c r="AM122" s="864"/>
      <c r="AN122" s="864"/>
      <c r="AO122" s="865"/>
      <c r="AP122" s="911" t="s">
        <v>443</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22753224</v>
      </c>
      <c r="BR122" s="932"/>
      <c r="BS122" s="932"/>
      <c r="BT122" s="932"/>
      <c r="BU122" s="932"/>
      <c r="BV122" s="932">
        <v>20831372</v>
      </c>
      <c r="BW122" s="932"/>
      <c r="BX122" s="932"/>
      <c r="BY122" s="932"/>
      <c r="BZ122" s="932"/>
      <c r="CA122" s="932">
        <v>20036675</v>
      </c>
      <c r="CB122" s="932"/>
      <c r="CC122" s="932"/>
      <c r="CD122" s="932"/>
      <c r="CE122" s="932"/>
      <c r="CF122" s="933">
        <v>54.5</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v>1616393</v>
      </c>
      <c r="DH122" s="901"/>
      <c r="DI122" s="901"/>
      <c r="DJ122" s="901"/>
      <c r="DK122" s="901"/>
      <c r="DL122" s="901">
        <v>1555253</v>
      </c>
      <c r="DM122" s="901"/>
      <c r="DN122" s="901"/>
      <c r="DO122" s="901"/>
      <c r="DP122" s="901"/>
      <c r="DQ122" s="901">
        <v>1534618</v>
      </c>
      <c r="DR122" s="901"/>
      <c r="DS122" s="901"/>
      <c r="DT122" s="901"/>
      <c r="DU122" s="901"/>
      <c r="DV122" s="878">
        <v>4.2</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448</v>
      </c>
      <c r="AB123" s="864"/>
      <c r="AC123" s="864"/>
      <c r="AD123" s="864"/>
      <c r="AE123" s="865"/>
      <c r="AF123" s="866" t="s">
        <v>391</v>
      </c>
      <c r="AG123" s="864"/>
      <c r="AH123" s="864"/>
      <c r="AI123" s="864"/>
      <c r="AJ123" s="865"/>
      <c r="AK123" s="866" t="s">
        <v>391</v>
      </c>
      <c r="AL123" s="864"/>
      <c r="AM123" s="864"/>
      <c r="AN123" s="864"/>
      <c r="AO123" s="865"/>
      <c r="AP123" s="911" t="s">
        <v>443</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481</v>
      </c>
      <c r="BP123" s="965"/>
      <c r="BQ123" s="919">
        <v>36525993</v>
      </c>
      <c r="BR123" s="920"/>
      <c r="BS123" s="920"/>
      <c r="BT123" s="920"/>
      <c r="BU123" s="920"/>
      <c r="BV123" s="920">
        <v>34059339</v>
      </c>
      <c r="BW123" s="920"/>
      <c r="BX123" s="920"/>
      <c r="BY123" s="920"/>
      <c r="BZ123" s="920"/>
      <c r="CA123" s="920">
        <v>31462664</v>
      </c>
      <c r="CB123" s="920"/>
      <c r="CC123" s="920"/>
      <c r="CD123" s="920"/>
      <c r="CE123" s="920"/>
      <c r="CF123" s="830"/>
      <c r="CG123" s="831"/>
      <c r="CH123" s="831"/>
      <c r="CI123" s="831"/>
      <c r="CJ123" s="921"/>
      <c r="CK123" s="956"/>
      <c r="CL123" s="942"/>
      <c r="CM123" s="942"/>
      <c r="CN123" s="942"/>
      <c r="CO123" s="943"/>
      <c r="CP123" s="922" t="s">
        <v>412</v>
      </c>
      <c r="CQ123" s="923"/>
      <c r="CR123" s="923"/>
      <c r="CS123" s="923"/>
      <c r="CT123" s="923"/>
      <c r="CU123" s="923"/>
      <c r="CV123" s="923"/>
      <c r="CW123" s="923"/>
      <c r="CX123" s="923"/>
      <c r="CY123" s="923"/>
      <c r="CZ123" s="923"/>
      <c r="DA123" s="923"/>
      <c r="DB123" s="923"/>
      <c r="DC123" s="923"/>
      <c r="DD123" s="923"/>
      <c r="DE123" s="923"/>
      <c r="DF123" s="924"/>
      <c r="DG123" s="863">
        <v>951914</v>
      </c>
      <c r="DH123" s="864"/>
      <c r="DI123" s="864"/>
      <c r="DJ123" s="864"/>
      <c r="DK123" s="865"/>
      <c r="DL123" s="866">
        <v>879142</v>
      </c>
      <c r="DM123" s="864"/>
      <c r="DN123" s="864"/>
      <c r="DO123" s="864"/>
      <c r="DP123" s="865"/>
      <c r="DQ123" s="866">
        <v>805741</v>
      </c>
      <c r="DR123" s="864"/>
      <c r="DS123" s="864"/>
      <c r="DT123" s="864"/>
      <c r="DU123" s="865"/>
      <c r="DV123" s="911">
        <v>2.2000000000000002</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466</v>
      </c>
      <c r="AB124" s="864"/>
      <c r="AC124" s="864"/>
      <c r="AD124" s="864"/>
      <c r="AE124" s="865"/>
      <c r="AF124" s="866" t="s">
        <v>391</v>
      </c>
      <c r="AG124" s="864"/>
      <c r="AH124" s="864"/>
      <c r="AI124" s="864"/>
      <c r="AJ124" s="865"/>
      <c r="AK124" s="866" t="s">
        <v>466</v>
      </c>
      <c r="AL124" s="864"/>
      <c r="AM124" s="864"/>
      <c r="AN124" s="864"/>
      <c r="AO124" s="865"/>
      <c r="AP124" s="911" t="s">
        <v>466</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76</v>
      </c>
      <c r="BR124" s="918"/>
      <c r="BS124" s="918"/>
      <c r="BT124" s="918"/>
      <c r="BU124" s="918"/>
      <c r="BV124" s="918">
        <v>77.3</v>
      </c>
      <c r="BW124" s="918"/>
      <c r="BX124" s="918"/>
      <c r="BY124" s="918"/>
      <c r="BZ124" s="918"/>
      <c r="CA124" s="918">
        <v>86.7</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343665</v>
      </c>
      <c r="DH124" s="847"/>
      <c r="DI124" s="847"/>
      <c r="DJ124" s="847"/>
      <c r="DK124" s="848"/>
      <c r="DL124" s="849">
        <v>141806</v>
      </c>
      <c r="DM124" s="847"/>
      <c r="DN124" s="847"/>
      <c r="DO124" s="847"/>
      <c r="DP124" s="848"/>
      <c r="DQ124" s="849">
        <v>129630</v>
      </c>
      <c r="DR124" s="847"/>
      <c r="DS124" s="847"/>
      <c r="DT124" s="847"/>
      <c r="DU124" s="848"/>
      <c r="DV124" s="935">
        <v>0.4</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391</v>
      </c>
      <c r="AB125" s="864"/>
      <c r="AC125" s="864"/>
      <c r="AD125" s="864"/>
      <c r="AE125" s="865"/>
      <c r="AF125" s="866" t="s">
        <v>415</v>
      </c>
      <c r="AG125" s="864"/>
      <c r="AH125" s="864"/>
      <c r="AI125" s="864"/>
      <c r="AJ125" s="865"/>
      <c r="AK125" s="866" t="s">
        <v>415</v>
      </c>
      <c r="AL125" s="864"/>
      <c r="AM125" s="864"/>
      <c r="AN125" s="864"/>
      <c r="AO125" s="865"/>
      <c r="AP125" s="911" t="s">
        <v>415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415</v>
      </c>
      <c r="DH125" s="929"/>
      <c r="DI125" s="929"/>
      <c r="DJ125" s="929"/>
      <c r="DK125" s="929"/>
      <c r="DL125" s="929" t="s">
        <v>415</v>
      </c>
      <c r="DM125" s="929"/>
      <c r="DN125" s="929"/>
      <c r="DO125" s="929"/>
      <c r="DP125" s="929"/>
      <c r="DQ125" s="929" t="s">
        <v>415</v>
      </c>
      <c r="DR125" s="929"/>
      <c r="DS125" s="929"/>
      <c r="DT125" s="929"/>
      <c r="DU125" s="929"/>
      <c r="DV125" s="930" t="s">
        <v>448</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33884</v>
      </c>
      <c r="AB126" s="864"/>
      <c r="AC126" s="864"/>
      <c r="AD126" s="864"/>
      <c r="AE126" s="865"/>
      <c r="AF126" s="866">
        <v>73005</v>
      </c>
      <c r="AG126" s="864"/>
      <c r="AH126" s="864"/>
      <c r="AI126" s="864"/>
      <c r="AJ126" s="865"/>
      <c r="AK126" s="866">
        <v>104992</v>
      </c>
      <c r="AL126" s="864"/>
      <c r="AM126" s="864"/>
      <c r="AN126" s="864"/>
      <c r="AO126" s="865"/>
      <c r="AP126" s="911">
        <v>0.3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415</v>
      </c>
      <c r="DH126" s="901"/>
      <c r="DI126" s="901"/>
      <c r="DJ126" s="901"/>
      <c r="DK126" s="901"/>
      <c r="DL126" s="901" t="s">
        <v>391</v>
      </c>
      <c r="DM126" s="901"/>
      <c r="DN126" s="901"/>
      <c r="DO126" s="901"/>
      <c r="DP126" s="901"/>
      <c r="DQ126" s="901" t="s">
        <v>391</v>
      </c>
      <c r="DR126" s="901"/>
      <c r="DS126" s="901"/>
      <c r="DT126" s="901"/>
      <c r="DU126" s="901"/>
      <c r="DV126" s="878" t="s">
        <v>448</v>
      </c>
      <c r="DW126" s="878"/>
      <c r="DX126" s="878"/>
      <c r="DY126" s="878"/>
      <c r="DZ126" s="879"/>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448</v>
      </c>
      <c r="AB127" s="864"/>
      <c r="AC127" s="864"/>
      <c r="AD127" s="864"/>
      <c r="AE127" s="865"/>
      <c r="AF127" s="866" t="s">
        <v>415</v>
      </c>
      <c r="AG127" s="864"/>
      <c r="AH127" s="864"/>
      <c r="AI127" s="864"/>
      <c r="AJ127" s="865"/>
      <c r="AK127" s="866" t="s">
        <v>448</v>
      </c>
      <c r="AL127" s="864"/>
      <c r="AM127" s="864"/>
      <c r="AN127" s="864"/>
      <c r="AO127" s="865"/>
      <c r="AP127" s="911" t="s">
        <v>415</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415</v>
      </c>
      <c r="DH127" s="901"/>
      <c r="DI127" s="901"/>
      <c r="DJ127" s="901"/>
      <c r="DK127" s="901"/>
      <c r="DL127" s="901" t="s">
        <v>415</v>
      </c>
      <c r="DM127" s="901"/>
      <c r="DN127" s="901"/>
      <c r="DO127" s="901"/>
      <c r="DP127" s="901"/>
      <c r="DQ127" s="901" t="s">
        <v>448</v>
      </c>
      <c r="DR127" s="901"/>
      <c r="DS127" s="901"/>
      <c r="DT127" s="901"/>
      <c r="DU127" s="901"/>
      <c r="DV127" s="878" t="s">
        <v>448</v>
      </c>
      <c r="DW127" s="878"/>
      <c r="DX127" s="878"/>
      <c r="DY127" s="878"/>
      <c r="DZ127" s="879"/>
    </row>
    <row r="128" spans="1:130" s="248"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209039</v>
      </c>
      <c r="AB128" s="885"/>
      <c r="AC128" s="885"/>
      <c r="AD128" s="885"/>
      <c r="AE128" s="886"/>
      <c r="AF128" s="887">
        <v>180292</v>
      </c>
      <c r="AG128" s="885"/>
      <c r="AH128" s="885"/>
      <c r="AI128" s="885"/>
      <c r="AJ128" s="886"/>
      <c r="AK128" s="887">
        <v>183777</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415</v>
      </c>
      <c r="BG128" s="871"/>
      <c r="BH128" s="871"/>
      <c r="BI128" s="871"/>
      <c r="BJ128" s="871"/>
      <c r="BK128" s="871"/>
      <c r="BL128" s="894"/>
      <c r="BM128" s="870">
        <v>11.48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v>14530</v>
      </c>
      <c r="DH128" s="875"/>
      <c r="DI128" s="875"/>
      <c r="DJ128" s="875"/>
      <c r="DK128" s="875"/>
      <c r="DL128" s="875">
        <v>28561</v>
      </c>
      <c r="DM128" s="875"/>
      <c r="DN128" s="875"/>
      <c r="DO128" s="875"/>
      <c r="DP128" s="875"/>
      <c r="DQ128" s="875">
        <v>22123</v>
      </c>
      <c r="DR128" s="875"/>
      <c r="DS128" s="875"/>
      <c r="DT128" s="875"/>
      <c r="DU128" s="875"/>
      <c r="DV128" s="876">
        <v>0.1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38342712</v>
      </c>
      <c r="AB129" s="864"/>
      <c r="AC129" s="864"/>
      <c r="AD129" s="864"/>
      <c r="AE129" s="865"/>
      <c r="AF129" s="866">
        <v>38173011</v>
      </c>
      <c r="AG129" s="864"/>
      <c r="AH129" s="864"/>
      <c r="AI129" s="864"/>
      <c r="AJ129" s="865"/>
      <c r="AK129" s="866">
        <v>39256946</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499</v>
      </c>
      <c r="BG129" s="854"/>
      <c r="BH129" s="854"/>
      <c r="BI129" s="854"/>
      <c r="BJ129" s="854"/>
      <c r="BK129" s="854"/>
      <c r="BL129" s="855"/>
      <c r="BM129" s="853">
        <v>16.48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2750950</v>
      </c>
      <c r="AB130" s="864"/>
      <c r="AC130" s="864"/>
      <c r="AD130" s="864"/>
      <c r="AE130" s="865"/>
      <c r="AF130" s="866">
        <v>2638344</v>
      </c>
      <c r="AG130" s="864"/>
      <c r="AH130" s="864"/>
      <c r="AI130" s="864"/>
      <c r="AJ130" s="865"/>
      <c r="AK130" s="866">
        <v>2521099</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7.9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35591762</v>
      </c>
      <c r="AB131" s="847"/>
      <c r="AC131" s="847"/>
      <c r="AD131" s="847"/>
      <c r="AE131" s="848"/>
      <c r="AF131" s="849">
        <v>35534667</v>
      </c>
      <c r="AG131" s="847"/>
      <c r="AH131" s="847"/>
      <c r="AI131" s="847"/>
      <c r="AJ131" s="848"/>
      <c r="AK131" s="849">
        <v>36735847</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v>86.7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7.551781224</v>
      </c>
      <c r="AB132" s="827"/>
      <c r="AC132" s="827"/>
      <c r="AD132" s="827"/>
      <c r="AE132" s="828"/>
      <c r="AF132" s="829">
        <v>7.9370632629999998</v>
      </c>
      <c r="AG132" s="827"/>
      <c r="AH132" s="827"/>
      <c r="AI132" s="827"/>
      <c r="AJ132" s="828"/>
      <c r="AK132" s="829">
        <v>8.4382864509999997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6.7</v>
      </c>
      <c r="AB133" s="806"/>
      <c r="AC133" s="806"/>
      <c r="AD133" s="806"/>
      <c r="AE133" s="807"/>
      <c r="AF133" s="805">
        <v>7.4</v>
      </c>
      <c r="AG133" s="806"/>
      <c r="AH133" s="806"/>
      <c r="AI133" s="806"/>
      <c r="AJ133" s="807"/>
      <c r="AK133" s="805">
        <v>7.9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hej07kVhfzuy4ctB4zM4S7F8C+tXGMecx6whgk+MfU9JTYMEO6IzfEGYo5IiwgWPykHlTtaFgM5Z4csdurgOg==" saltValue="64R6cHSAaxnKWs7+5WKo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XXLqFbzMIKFOET9lV89ocLNcX+hrQstYtE3h74taInRZQaC3ZuDo9jU1CjVNfEixnUpPYn59D8rq+p56x/brg==" saltValue="4nUYX5L6xdX/Azu0RMiz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afZQfbJB2FXIfZcS8Iot2rTUPAwVTJoXTEf23N/j3fa+Aacjo0Am/cQofFzi1V+mJ7ZxS/pEQ2txz4UiblS7Q==" saltValue="4uY2E+IKv5A6WkPJvN4eb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0"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1"/>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1" t="s">
        <v>516</v>
      </c>
      <c r="AL9" s="1232"/>
      <c r="AM9" s="1232"/>
      <c r="AN9" s="1233"/>
      <c r="AO9" s="314">
        <v>12524319</v>
      </c>
      <c r="AP9" s="314">
        <v>95001</v>
      </c>
      <c r="AQ9" s="315">
        <v>69168</v>
      </c>
      <c r="AR9" s="316">
        <v>37.299999999999997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1" t="s">
        <v>517</v>
      </c>
      <c r="AL10" s="1232"/>
      <c r="AM10" s="1232"/>
      <c r="AN10" s="1233"/>
      <c r="AO10" s="317">
        <v>48570</v>
      </c>
      <c r="AP10" s="317">
        <v>368</v>
      </c>
      <c r="AQ10" s="318">
        <v>5930</v>
      </c>
      <c r="AR10" s="319">
        <v>-93.8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1" t="s">
        <v>518</v>
      </c>
      <c r="AL11" s="1232"/>
      <c r="AM11" s="1232"/>
      <c r="AN11" s="1233"/>
      <c r="AO11" s="317">
        <v>25483</v>
      </c>
      <c r="AP11" s="317">
        <v>193</v>
      </c>
      <c r="AQ11" s="318">
        <v>1190</v>
      </c>
      <c r="AR11" s="319">
        <v>-83.8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1" t="s">
        <v>519</v>
      </c>
      <c r="AL12" s="1232"/>
      <c r="AM12" s="1232"/>
      <c r="AN12" s="1233"/>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1" t="s">
        <v>521</v>
      </c>
      <c r="AL13" s="1232"/>
      <c r="AM13" s="1232"/>
      <c r="AN13" s="1233"/>
      <c r="AO13" s="317">
        <v>459894</v>
      </c>
      <c r="AP13" s="317">
        <v>3488</v>
      </c>
      <c r="AQ13" s="318">
        <v>2459</v>
      </c>
      <c r="AR13" s="319">
        <v>41.8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1" t="s">
        <v>522</v>
      </c>
      <c r="AL14" s="1232"/>
      <c r="AM14" s="1232"/>
      <c r="AN14" s="1233"/>
      <c r="AO14" s="317">
        <v>374149</v>
      </c>
      <c r="AP14" s="317">
        <v>2838</v>
      </c>
      <c r="AQ14" s="318">
        <v>2481</v>
      </c>
      <c r="AR14" s="319">
        <v>14.4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4" t="s">
        <v>523</v>
      </c>
      <c r="AL15" s="1235"/>
      <c r="AM15" s="1235"/>
      <c r="AN15" s="1236"/>
      <c r="AO15" s="317">
        <v>-1082087</v>
      </c>
      <c r="AP15" s="317">
        <v>-8208</v>
      </c>
      <c r="AQ15" s="318">
        <v>-4955</v>
      </c>
      <c r="AR15" s="319">
        <v>65.7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4" t="s">
        <v>185</v>
      </c>
      <c r="AL16" s="1235"/>
      <c r="AM16" s="1235"/>
      <c r="AN16" s="1236"/>
      <c r="AO16" s="317">
        <v>12350328</v>
      </c>
      <c r="AP16" s="317">
        <v>93682</v>
      </c>
      <c r="AQ16" s="318">
        <v>76274</v>
      </c>
      <c r="AR16" s="319">
        <v>22.8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7" t="s">
        <v>528</v>
      </c>
      <c r="AL21" s="1238"/>
      <c r="AM21" s="1238"/>
      <c r="AN21" s="1239"/>
      <c r="AO21" s="330">
        <v>9.2799999999999994</v>
      </c>
      <c r="AP21" s="331">
        <v>7.19</v>
      </c>
      <c r="AQ21" s="332">
        <v>2.09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7" t="s">
        <v>529</v>
      </c>
      <c r="AL22" s="1238"/>
      <c r="AM22" s="1238"/>
      <c r="AN22" s="1239"/>
      <c r="AO22" s="335">
        <v>100.6</v>
      </c>
      <c r="AP22" s="336">
        <v>97.9</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0"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1"/>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533</v>
      </c>
      <c r="AL32" s="1221"/>
      <c r="AM32" s="1221"/>
      <c r="AN32" s="1222"/>
      <c r="AO32" s="345">
        <v>5284025</v>
      </c>
      <c r="AP32" s="345">
        <v>40081</v>
      </c>
      <c r="AQ32" s="346">
        <v>44431</v>
      </c>
      <c r="AR32" s="347">
        <v>-9.8000000000000007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534</v>
      </c>
      <c r="AL33" s="1221"/>
      <c r="AM33" s="1221"/>
      <c r="AN33" s="1222"/>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535</v>
      </c>
      <c r="AL34" s="1221"/>
      <c r="AM34" s="1221"/>
      <c r="AN34" s="1222"/>
      <c r="AO34" s="345" t="s">
        <v>520</v>
      </c>
      <c r="AP34" s="345" t="s">
        <v>520</v>
      </c>
      <c r="AQ34" s="346">
        <v>11</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536</v>
      </c>
      <c r="AL35" s="1221"/>
      <c r="AM35" s="1221"/>
      <c r="AN35" s="1222"/>
      <c r="AO35" s="345">
        <v>408831</v>
      </c>
      <c r="AP35" s="345">
        <v>3101</v>
      </c>
      <c r="AQ35" s="346">
        <v>10870</v>
      </c>
      <c r="AR35" s="347">
        <v>-71.5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537</v>
      </c>
      <c r="AL36" s="1221"/>
      <c r="AM36" s="1221"/>
      <c r="AN36" s="1222"/>
      <c r="AO36" s="345">
        <v>6904</v>
      </c>
      <c r="AP36" s="345">
        <v>52</v>
      </c>
      <c r="AQ36" s="346">
        <v>1108</v>
      </c>
      <c r="AR36" s="347">
        <v>-95.3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538</v>
      </c>
      <c r="AL37" s="1221"/>
      <c r="AM37" s="1221"/>
      <c r="AN37" s="1222"/>
      <c r="AO37" s="345">
        <v>104992</v>
      </c>
      <c r="AP37" s="345">
        <v>796</v>
      </c>
      <c r="AQ37" s="346">
        <v>456</v>
      </c>
      <c r="AR37" s="347">
        <v>74.599999999999994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7" t="s">
        <v>539</v>
      </c>
      <c r="AL38" s="1218"/>
      <c r="AM38" s="1218"/>
      <c r="AN38" s="1219"/>
      <c r="AO38" s="348" t="s">
        <v>520</v>
      </c>
      <c r="AP38" s="348" t="s">
        <v>520</v>
      </c>
      <c r="AQ38" s="349">
        <v>2</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7" t="s">
        <v>540</v>
      </c>
      <c r="AL39" s="1218"/>
      <c r="AM39" s="1218"/>
      <c r="AN39" s="1219"/>
      <c r="AO39" s="345">
        <v>-183777</v>
      </c>
      <c r="AP39" s="345">
        <v>-1394</v>
      </c>
      <c r="AQ39" s="346">
        <v>-3984</v>
      </c>
      <c r="AR39" s="347">
        <v>-65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541</v>
      </c>
      <c r="AL40" s="1221"/>
      <c r="AM40" s="1221"/>
      <c r="AN40" s="1222"/>
      <c r="AO40" s="345">
        <v>-2521099</v>
      </c>
      <c r="AP40" s="345">
        <v>-19123</v>
      </c>
      <c r="AQ40" s="346">
        <v>-37561</v>
      </c>
      <c r="AR40" s="347">
        <v>-49.1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3" t="s">
        <v>297</v>
      </c>
      <c r="AL41" s="1224"/>
      <c r="AM41" s="1224"/>
      <c r="AN41" s="1225"/>
      <c r="AO41" s="345">
        <v>3099876</v>
      </c>
      <c r="AP41" s="345">
        <v>23514</v>
      </c>
      <c r="AQ41" s="346">
        <v>15334</v>
      </c>
      <c r="AR41" s="347">
        <v>53.3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6" t="s">
        <v>511</v>
      </c>
      <c r="AN49" s="1228" t="s">
        <v>545</v>
      </c>
      <c r="AO49" s="1229"/>
      <c r="AP49" s="1229"/>
      <c r="AQ49" s="1229"/>
      <c r="AR49" s="123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7"/>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11027981</v>
      </c>
      <c r="AN51" s="367">
        <v>83334</v>
      </c>
      <c r="AO51" s="368">
        <v>-21</v>
      </c>
      <c r="AP51" s="369">
        <v>65942</v>
      </c>
      <c r="AQ51" s="370">
        <v>13.6</v>
      </c>
      <c r="AR51" s="371">
        <v>-34.6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8521271</v>
      </c>
      <c r="AN52" s="375">
        <v>64392</v>
      </c>
      <c r="AO52" s="376">
        <v>-23.7</v>
      </c>
      <c r="AP52" s="377">
        <v>32778</v>
      </c>
      <c r="AQ52" s="378">
        <v>2</v>
      </c>
      <c r="AR52" s="379">
        <v>-25.7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12125699</v>
      </c>
      <c r="AN53" s="367">
        <v>91104</v>
      </c>
      <c r="AO53" s="368">
        <v>9.3000000000000007</v>
      </c>
      <c r="AP53" s="369">
        <v>68655</v>
      </c>
      <c r="AQ53" s="370">
        <v>4.0999999999999996</v>
      </c>
      <c r="AR53" s="371">
        <v>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9212802</v>
      </c>
      <c r="AN54" s="375">
        <v>69218</v>
      </c>
      <c r="AO54" s="376">
        <v>7.5</v>
      </c>
      <c r="AP54" s="377">
        <v>32316</v>
      </c>
      <c r="AQ54" s="378">
        <v>-1.4</v>
      </c>
      <c r="AR54" s="379">
        <v>8.9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9842639</v>
      </c>
      <c r="AN55" s="367">
        <v>73752</v>
      </c>
      <c r="AO55" s="368">
        <v>-19</v>
      </c>
      <c r="AP55" s="369">
        <v>66863</v>
      </c>
      <c r="AQ55" s="370">
        <v>-2.6</v>
      </c>
      <c r="AR55" s="371">
        <v>-16.399999999999999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7712335</v>
      </c>
      <c r="AN56" s="375">
        <v>57789</v>
      </c>
      <c r="AO56" s="376">
        <v>-16.5</v>
      </c>
      <c r="AP56" s="377">
        <v>32770</v>
      </c>
      <c r="AQ56" s="378">
        <v>1.4</v>
      </c>
      <c r="AR56" s="379">
        <v>-17.899999999999999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8584320</v>
      </c>
      <c r="AN57" s="367">
        <v>64673</v>
      </c>
      <c r="AO57" s="368">
        <v>-12.3</v>
      </c>
      <c r="AP57" s="369">
        <v>72051</v>
      </c>
      <c r="AQ57" s="370">
        <v>7.8</v>
      </c>
      <c r="AR57" s="371">
        <v>-20.100000000000001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7361018</v>
      </c>
      <c r="AN58" s="375">
        <v>55456</v>
      </c>
      <c r="AO58" s="376">
        <v>-4</v>
      </c>
      <c r="AP58" s="377">
        <v>34140</v>
      </c>
      <c r="AQ58" s="378">
        <v>4.2</v>
      </c>
      <c r="AR58" s="379">
        <v>-8.1999999999999993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10478148</v>
      </c>
      <c r="AN59" s="367">
        <v>79480</v>
      </c>
      <c r="AO59" s="368">
        <v>22.9</v>
      </c>
      <c r="AP59" s="369">
        <v>72756</v>
      </c>
      <c r="AQ59" s="370">
        <v>1</v>
      </c>
      <c r="AR59" s="371">
        <v>21.9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8139835</v>
      </c>
      <c r="AN60" s="375">
        <v>61744</v>
      </c>
      <c r="AO60" s="376">
        <v>11.3</v>
      </c>
      <c r="AP60" s="377">
        <v>32117</v>
      </c>
      <c r="AQ60" s="378">
        <v>-5.9</v>
      </c>
      <c r="AR60" s="379">
        <v>17.2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10411757</v>
      </c>
      <c r="AN61" s="382">
        <v>78469</v>
      </c>
      <c r="AO61" s="383">
        <v>-4</v>
      </c>
      <c r="AP61" s="384">
        <v>69253</v>
      </c>
      <c r="AQ61" s="385">
        <v>4.8</v>
      </c>
      <c r="AR61" s="371">
        <v>-8.8000000000000007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8189452</v>
      </c>
      <c r="AN62" s="375">
        <v>61720</v>
      </c>
      <c r="AO62" s="376">
        <v>-5.0999999999999996</v>
      </c>
      <c r="AP62" s="377">
        <v>32824</v>
      </c>
      <c r="AQ62" s="378">
        <v>0.1</v>
      </c>
      <c r="AR62" s="379">
        <v>-5.2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Ab5XBMG9vBEQipIznhv7SzjXdU/6IroyzJD0oKpMHS7c3zUHD9lTv/RwCi/gYAgKHuabdSok1515Mlh/GUacg==" saltValue="YxL/YnSf+TLTnBBfyTmmE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ILu+WCLb9PiIvLWUrm1yu0cxPfZBxcZQbSbUZEbWwULlum8CLVASug6V4sPA7dqhR1UkvyfX3Q388af3qld72A==" saltValue="mgAZnU5lxvmorGx5ZX5e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5Dh40VY2GYvznU3z7VJqXfMmQk3ysVhT3bPVpAFgqJnBdSR1YdZqc95LhfBTRaBrzHWi1FEN4xaDWmOx55OUrg==" saltValue="L7xX8mcLyFAJC6fx0Qkx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42" t="s">
        <v>3</v>
      </c>
      <c r="D47" s="1242"/>
      <c r="E47" s="1243"/>
      <c r="F47" s="11">
        <v>15.68</v>
      </c>
      <c r="G47" s="12">
        <v>15.36</v>
      </c>
      <c r="H47" s="12">
        <v>20.5</v>
      </c>
      <c r="I47" s="12">
        <v>19.09</v>
      </c>
      <c r="J47" s="13">
        <v>13.16</v>
      </c>
    </row>
    <row r="48" spans="2:10" ht="57.75" customHeight="1" x14ac:dyDescent="0.15">
      <c r="B48" s="14"/>
      <c r="C48" s="1244" t="s">
        <v>4</v>
      </c>
      <c r="D48" s="1244"/>
      <c r="E48" s="1245"/>
      <c r="F48" s="15">
        <v>6.16</v>
      </c>
      <c r="G48" s="16">
        <v>9.6199999999999992</v>
      </c>
      <c r="H48" s="16">
        <v>6.42</v>
      </c>
      <c r="I48" s="16">
        <v>8.31</v>
      </c>
      <c r="J48" s="17">
        <v>8.66</v>
      </c>
    </row>
    <row r="49" spans="2:10" ht="57.75" customHeight="1" thickBot="1" x14ac:dyDescent="0.2">
      <c r="B49" s="18"/>
      <c r="C49" s="1246" t="s">
        <v>5</v>
      </c>
      <c r="D49" s="1246"/>
      <c r="E49" s="1247"/>
      <c r="F49" s="19">
        <v>0.54</v>
      </c>
      <c r="G49" s="20">
        <v>3.17</v>
      </c>
      <c r="H49" s="20">
        <v>2.17</v>
      </c>
      <c r="I49" s="20">
        <v>0.36</v>
      </c>
      <c r="J49" s="21" t="s">
        <v>566</v>
      </c>
    </row>
    <row r="50" spans="2:10" ht="13.5" customHeight="1" x14ac:dyDescent="0.15"/>
  </sheetData>
  <sheetProtection algorithmName="SHA-512" hashValue="ULJRRmSqi3q1qSYV8ThMSV986dGELNDjt2HMbMLVOMXXASUXC6bnA3zpMCpqlZFiswofv7cmgegXsx0CcGVjgg==" saltValue="0K20CZ70JMFyzf+jOQcd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2022-03-16T04:32:06Z</cp:lastPrinted>
  <dcterms:created xsi:type="dcterms:W3CDTF">2022-02-02T04:21:45Z</dcterms:created>
  <dcterms:modified xsi:type="dcterms:W3CDTF">2022-10-05T06:03:10Z</dcterms:modified>
  <cp:category/>
</cp:coreProperties>
</file>