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8_財政状況資料集\02_R2決算分\04_市町村→県（回答）※常に最新版\"/>
    </mc:Choice>
  </mc:AlternateContent>
  <bookViews>
    <workbookView xWindow="0" yWindow="0" windowWidth="20490" windowHeight="7455"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<sst xmlns="http://schemas.openxmlformats.org/spreadsheetml/2006/main" count="1064" uniqueCount="604">
  <si>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</si>
  <si>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</si>
  <si>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</si>
  <si>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</si>
  <si>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</si>
  <si>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</si>
  <si>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</si>
  <si>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</si>
  <si>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</si>
  <si>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</si>
  <si>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</si>
  <si>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</si>
  <si>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</si>
  <si>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</si>
  <si>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</si>
  <si>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</si>
  <si>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</si>
  <si>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</si>
  <si>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</si>
  <si>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</si>
  <si>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</si>
  <si>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</si>
  <si>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</si>
  <si>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</si>
  <si>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</si>
  <si>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</si>
  <si>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</si>
  <si>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</si>
  <si>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</si>
  <si>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</si>
  <si>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</si>
  <si>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</si>
  <si>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</si>
  <si>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</si>
  <si>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</si>
  <si>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</si>
  <si>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</si>
  <si>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</si>
  <si>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</si>
  <si>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</si>
  <si>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</si>
  <si>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</si>
  <si>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</si>
  <si>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</si>
  <si>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</si>
  <si>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</si>
  <si>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</si>
  <si>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</si>
  <si>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</si>
  <si>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</si>
  <si>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</si>
  <si>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</si>
  <si>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</si>
  <si>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</si>
  <si>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</si>
  <si>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</si>
  <si>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</si>
  <si>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</si>
  <si>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</si>
  <si>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</si>
  <si>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</si>
  <si>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</si>
  <si>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</si>
  <si>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</si>
  <si>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</si>
  <si>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</si>
  <si>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</si>
  <si>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</si>
  <si>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</si>
  <si>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</si>
  <si>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</si>
  <si>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</si>
  <si>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</si>
  <si>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</si>
  <si>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</si>
  <si>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</si>
  <si>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</si>
  <si>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</si>
  <si>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</si>
  <si>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</si>
  <si>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</si>
  <si>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</si>
  <si>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</si>
  <si>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</si>
  <si>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</si>
  <si>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</si>
  <si>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</si>
  <si>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</si>
  <si>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</si>
  <si>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</si>
  <si>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</si>
  <si>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</si>
  <si>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</si>
  <si>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</si>
  <si>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</si>
  <si>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</si>
  <si>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</si>
  <si>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</si>
  <si>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</si>
  <si>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</si>
  <si>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</si>
  <si>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</si>
  <si>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</si>
  <si>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</si>
  <si>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</si>
  <si>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</si>
  <si>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</si>
  <si>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</si>
  <si>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</si>
  <si>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</si>
  <si>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</si>
  <si>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</si>
  <si>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</si>
  <si>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</si>
  <si>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</si>
  <si>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</si>
  <si>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</si>
  <si>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</si>
  <si>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</si>
  <si>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</si>
  <si>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</si>
  <si>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</si>
  <si>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</si>
  <si>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</si>
  <si>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</si>
  <si>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</si>
  <si>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</si>
  <si>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</si>
  <si>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</si>
  <si>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</si>
  <si>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</si>
  <si>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</si>
  <si>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</si>
  <si>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</si>
  <si>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</si>
  <si>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</si>
  <si>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</si>
  <si>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</si>
  <si>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</si>
  <si>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</si>
  <si>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</si>
  <si>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</si>
  <si>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</si>
  <si>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</si>
  <si>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</si>
  <si>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</si>
  <si>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</si>
  <si>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</si>
  <si>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</si>
  <si>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</si>
  <si>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</si>
  <si>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</si>
  <si>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</si>
  <si>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</si>
  <si>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</si>
  <si>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</si>
  <si>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</si>
  <si>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</si>
  <si>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</si>
  <si>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</si>
  <si>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</si>
  <si>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</si>
  <si>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</si>
  <si>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</si>
  <si>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</si>
  <si>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</si>
  <si>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</si>
  <si>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</si>
  <si>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</si>
  <si>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</si>
  <si>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</si>
  <si>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</si>
  <si>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</si>
  <si>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</si>
  <si>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</si>
  <si>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</si>
  <si>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</si>
  <si>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</si>
  <si>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</si>
  <si>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</si>
  <si>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</si>
  <si>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</si>
  <si>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</si>
  <si>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</si>
  <si>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</si>
  <si>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</si>
  <si>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</si>
  <si>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</si>
  <si>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</si>
  <si>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</si>
  <si>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</si>
  <si>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</si>
  <si>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</si>
  <si>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</si>
  <si>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</si>
  <si>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</si>
  <si>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</si>
  <si>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</si>
  <si>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</si>
  <si>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</si>
  <si>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</si>
  <si>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</si>
  <si>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</si>
  <si>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</si>
  <si>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</si>
  <si>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</si>
  <si>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</si>
  <si>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</si>
  <si>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</si>
  <si>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</si>
  <si>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</si>
  <si>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</si>
  <si>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</si>
  <si>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</si>
  <si>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</si>
  <si>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</si>
  <si>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</si>
  <si>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</si>
  <si>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</si>
  <si>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</si>
  <si>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</si>
  <si>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</si>
  <si>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</si>
  <si>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</si>
  <si>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</si>
  <si>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</si>
  <si>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</si>
  <si>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</si>
  <si>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</si>
  <si>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</si>
  <si>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</si>
  <si>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</si>
  <si>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</si>
  <si>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</si>
  <si>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</si>
  <si>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</si>
  <si>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</si>
  <si>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</si>
  <si>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</si>
  <si>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</si>
  <si>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</si>
  <si>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</si>
  <si>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</si>
  <si>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</si>
  <si>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</si>
  <si>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</si>
  <si>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</si>
  <si>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</si>
  <si>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</si>
  <si>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</si>
  <si>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</si>
  <si>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</si>
  <si>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</si>
  <si>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</si>
  <si>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</si>
  <si>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</si>
  <si>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</si>
  <si>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</si>
  <si>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</si>
  <si>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</si>
  <si>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</si>
  <si>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</si>
  <si>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</si>
  <si>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</si>
  <si>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</si>
  <si>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</si>
  <si>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</si>
  <si>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</si>
  <si>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</si>
  <si>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</si>
  <si>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</si>
  <si>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</si>
  <si>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</si>
  <si>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</si>
  <si>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</si>
  <si>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</si>
  <si>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</si>
  <si>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</si>
  <si>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</si>
  <si>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</si>
  <si>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</si>
  <si>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</si>
  <si>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</si>
  <si>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</si>
  <si>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</si>
  <si>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</si>
  <si>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</si>
  <si>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</si>
  <si>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</si>
  <si>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</si>
  <si>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</si>
  <si>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</si>
  <si>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</si>
  <si>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</si>
  <si>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</si>
  <si>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</si>
  <si>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</si>
  <si>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</si>
  <si>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</si>
  <si>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</si>
  <si>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</si>
  <si>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</si>
  <si>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</si>
  <si>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</si>
  <si>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</si>
  <si>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</si>
  <si>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</si>
  <si>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</si>
  <si>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</si>
  <si>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</si>
  <si>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</si>
  <si>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</si>
  <si>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</si>
  <si>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</si>
  <si>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</si>
  <si>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</si>
  <si>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</si>
  <si>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</si>
  <si>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</si>
  <si>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</si>
  <si>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</si>
  <si>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</si>
  <si>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</si>
  <si>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</si>
  <si>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</si>
  <si>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</si>
  <si>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</si>
  <si>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</si>
  <si>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</si>
  <si>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</si>
  <si>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</si>
  <si>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</si>
  <si>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</si>
  <si>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</si>
  <si>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</si>
  <si>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</si>
  <si>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</si>
  <si>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</si>
  <si>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</si>
  <si>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</si>
  <si>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</si>
  <si>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</si>
  <si>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</si>
  <si>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</si>
  <si>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</si>
  <si>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</si>
  <si>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</si>
  <si>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</si>
  <si>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</si>
  <si>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</si>
  <si>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</si>
  <si>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</si>
  <si>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</si>
  <si>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</si>
  <si>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</si>
  <si>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</si>
  <si>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</si>
  <si>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</si>
  <si>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</si>
  <si>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</si>
  <si>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</si>
  <si>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</si>
  <si>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</si>
  <si>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</si>
  <si>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</si>
  <si>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</si>
  <si>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</si>
  <si>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</si>
  <si>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</si>
  <si>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</si>
  <si>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</si>
  <si>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</si>
  <si>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</si>
  <si>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</si>
  <si>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</si>
  <si>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</si>
  <si>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</si>
  <si>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</si>
  <si>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</si>
  <si>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</si>
  <si>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</si>
  <si>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</si>
  <si>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</si>
  <si>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</si>
  <si>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</si>
  <si>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</si>
  <si>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</si>
  <si>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</si>
  <si>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</si>
  <si>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</si>
  <si>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</si>
  <si>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</si>
  <si>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</si>
  <si>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</si>
  <si>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</si>
  <si>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</si>
  <si>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</si>
  <si>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</si>
  <si>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</si>
  <si>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</si>
  <si>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</si>
  <si>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</si>
  <si>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</si>
  <si>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</si>
  <si>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</si>
  <si>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</si>
  <si>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</si>
  <si>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</si>
  <si>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</si>
  <si>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</si>
  <si>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</si>
  <si>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</si>
  <si>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</si>
  <si>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</si>
  <si>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</si>
  <si>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</si>
  <si>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</si>
  <si>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</si>
  <si>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</si>
  <si>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</si>
  <si>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</si>
  <si>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</si>
  <si>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</si>
  <si>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</si>
  <si>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</si>
  <si>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</si>
  <si>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</si>
  <si>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</si>
  <si>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</si>
  <si>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</si>
  <si>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</si>
  <si>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</si>
  <si>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</si>
  <si>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</si>
  <si>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</si>
  <si>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</si>
  <si>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</si>
  <si>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</si>
  <si>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</si>
  <si>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</si>
  <si>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</si>
  <si>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</si>
  <si>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</si>
  <si>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</si>
  <si>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</si>
  <si>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</si>
  <si>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</si>
  <si>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</si>
  <si>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</si>
  <si>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</si>
  <si>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</si>
  <si>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</si>
  <si>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</si>
  <si>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</si>
  <si>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</si>
  <si>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</si>
  <si>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</si>
  <si>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</si>
  <si>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</si>
  <si>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</si>
  <si>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</si>
  <si>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</si>
  <si>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</si>
  <si>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</si>
  <si>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</si>
  <si>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</si>
  <si>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</si>
  <si>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</si>
  <si>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</si>
  <si>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</si>
  <si>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</si>
  <si>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</si>
  <si>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</si>
  <si>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</si>
  <si>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</si>
  <si>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</si>
  <si>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</si>
  <si>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駐車場事業会計</t>
    <phoneticPr fontId="5"/>
  </si>
  <si>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</si>
  <si>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</si>
  <si>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</si>
  <si>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</si>
  <si>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</si>
  <si>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</si>
  <si>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</si>
  <si>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</si>
  <si>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</si>
  <si>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</si>
  <si>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</si>
  <si>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</si>
  <si>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</si>
  <si>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</si>
  <si>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</si>
  <si>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</si>
  <si>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</si>
  <si>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</si>
  <si>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</si>
  <si>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</si>
  <si>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</si>
  <si>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</si>
  <si>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</si>
  <si>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</si>
  <si>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</si>
  <si>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</si>
  <si>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</si>
  <si>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</si>
  <si>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</si>
  <si>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</si>
  <si>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</si>
  <si>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</si>
  <si>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</si>
  <si>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</si>
  <si>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</si>
  <si>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</si>
  <si>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</si>
  <si>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</si>
  <si>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</si>
  <si>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</si>
  <si>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</si>
  <si>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</si>
  <si>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</si>
  <si>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</si>
  <si>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</si>
  <si>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</si>
  <si>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</si>
  <si>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</si>
  <si>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</si>
  <si>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</si>
  <si>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</si>
  <si>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</si>
  <si>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</si>
  <si>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</si>
  <si>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</si>
  <si>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</si>
  <si>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</si>
  <si>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</si>
  <si>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</si>
  <si>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</si>
  <si>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</si>
  <si>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</si>
  <si>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</si>
  <si>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</si>
  <si>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</si>
  <si>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</si>
  <si>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</si>
  <si>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</si>
  <si>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</si>
  <si>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</si>
  <si>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</si>
  <si>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</si>
  <si>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</si>
  <si>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</si>
  <si>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</si>
  <si>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</si>
  <si>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</si>
  <si>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</si>
  <si>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</si>
  <si>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</si>
  <si>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</si>
  <si>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</si>
  <si>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</si>
  <si>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</si>
  <si>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</si>
  <si>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</si>
  <si>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</si>
  <si>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2.42</t>
  </si>
  <si>
    <t>▲ 1.34</t>
  </si>
  <si>
    <t>▲ 1.57</t>
  </si>
  <si>
    <t>▲ 3.27</t>
  </si>
  <si>
    <t>▲ 11.23</t>
  </si>
  <si>
    <t>国民健康保険事業会計</t>
  </si>
  <si>
    <t>一般会計</t>
  </si>
  <si>
    <t>介護保険事業会計</t>
  </si>
  <si>
    <t>下水道事業会計</t>
  </si>
  <si>
    <t>農業集落排水事業会計</t>
  </si>
  <si>
    <t>後期高齢者医療事業会計</t>
  </si>
  <si>
    <t>駐車場事業会計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</si>
  <si>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</si>
  <si>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</si>
  <si>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</si>
  <si>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</si>
  <si>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</si>
  <si>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</si>
  <si>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</si>
  <si>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</si>
  <si>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</si>
  <si>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</si>
  <si>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</si>
  <si>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</si>
  <si>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</si>
  <si>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</si>
  <si>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</si>
  <si>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</si>
  <si>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</si>
  <si>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</si>
  <si>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</si>
  <si>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</si>
  <si>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</si>
  <si>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</si>
  <si>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茂原市民会館等建設基金</t>
    <rPh sb="0" eb="4">
      <t>モバラシミン</t>
    </rPh>
    <rPh sb="4" eb="6">
      <t>カイカン</t>
    </rPh>
    <rPh sb="6" eb="7">
      <t>トウ</t>
    </rPh>
    <rPh sb="7" eb="9">
      <t>ケンセツ</t>
    </rPh>
    <rPh sb="9" eb="11">
      <t>キキン</t>
    </rPh>
    <phoneticPr fontId="5"/>
  </si>
  <si>
    <t>衛藤五郎音楽文化振興基金</t>
    <rPh sb="0" eb="2">
      <t>エトウ</t>
    </rPh>
    <rPh sb="2" eb="4">
      <t>ゴロウ</t>
    </rPh>
    <rPh sb="4" eb="6">
      <t>オンガク</t>
    </rPh>
    <rPh sb="6" eb="8">
      <t>ブンカ</t>
    </rPh>
    <rPh sb="8" eb="10">
      <t>シンコウ</t>
    </rPh>
    <rPh sb="10" eb="12">
      <t>キキン</t>
    </rPh>
    <phoneticPr fontId="5"/>
  </si>
  <si>
    <t>福祉振興基金</t>
    <rPh sb="0" eb="2">
      <t>フクシ</t>
    </rPh>
    <rPh sb="2" eb="4">
      <t>シンコウ</t>
    </rPh>
    <rPh sb="4" eb="6">
      <t>キキン</t>
    </rPh>
    <phoneticPr fontId="5"/>
  </si>
  <si>
    <t>ふるさと茂原まちづくり応援基金</t>
    <rPh sb="4" eb="6">
      <t>モバラ</t>
    </rPh>
    <rPh sb="11" eb="13">
      <t>オウエン</t>
    </rPh>
    <rPh sb="13" eb="15">
      <t>キキン</t>
    </rPh>
    <phoneticPr fontId="5"/>
  </si>
  <si>
    <t>学校等施設建設改修基金</t>
    <rPh sb="0" eb="2">
      <t>ガッコウ</t>
    </rPh>
    <rPh sb="2" eb="3">
      <t>トウ</t>
    </rPh>
    <rPh sb="3" eb="5">
      <t>シセツ</t>
    </rPh>
    <rPh sb="5" eb="7">
      <t>ケンセツ</t>
    </rPh>
    <rPh sb="7" eb="9">
      <t>カイシュウ</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</si>
</sst>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2224-429A-838B-091720C3C8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30805</c:v>
                </c:pt>
                <c:pt idx="1">
                  <c:v>35965</c:v>
                </c:pt>
                <c:pt idx="2">
                  <c:v>27609</c:v>
                </c:pt>
                <c:pt idx="3">
                  <c:v>50165</c:v>
                </c:pt>
                <c:pt idx="4">
                  <c:v>51845</c:v>
                </c:pt>
              </c:numCache>
            </c:numRef>
          </c:val>
          <c:smooth val="0"/>
          <c:extLst>
            <c:ext xmlns:c16="http://schemas.microsoft.com/office/drawing/2014/chart" uri="{C3380CC4-5D6E-409C-BE32-E72D297353CC}">
              <c16:uniqueId val="{00000001-2224-429A-838B-091720C3C8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4.93</c:v>
                </c:pt>
                <c:pt idx="1">
                  <c:v>2.88</c:v>
                </c:pt>
                <c:pt idx="2">
                  <c:v>1.42</c:v>
                </c:pt>
                <c:pt idx="3">
                  <c:v>8.59</c:v>
                </c:pt>
                <c:pt idx="4">
                  <c:v>3.93</c:v>
                </c:pt>
              </c:numCache>
            </c:numRef>
          </c:val>
          <c:extLst>
            <c:ext xmlns:c16="http://schemas.microsoft.com/office/drawing/2014/chart" uri="{C3380CC4-5D6E-409C-BE32-E72D297353CC}">
              <c16:uniqueId val="{00000000-F030-4625-A396-586C22BD3E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26.26</c:v>
                </c:pt>
                <c:pt idx="1">
                  <c:v>27.08</c:v>
                </c:pt>
                <c:pt idx="2">
                  <c:v>27.56</c:v>
                </c:pt>
                <c:pt idx="3">
                  <c:v>17.809999999999999</c:v>
                </c:pt>
                <c:pt idx="4">
                  <c:v>14.64</c:v>
                </c:pt>
              </c:numCache>
            </c:numRef>
          </c:val>
          <c:extLst>
            <c:ext xmlns:c16="http://schemas.microsoft.com/office/drawing/2014/chart" uri="{C3380CC4-5D6E-409C-BE32-E72D297353CC}">
              <c16:uniqueId val="{00000001-F030-4625-A396-586C22BD3E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-2.42</c:v>
                </c:pt>
                <c:pt idx="1">
                  <c:v>-1.34</c:v>
                </c:pt>
                <c:pt idx="2">
                  <c:v>-1.57</c:v>
                </c:pt>
                <c:pt idx="3">
                  <c:v>-3.27</c:v>
                </c:pt>
                <c:pt idx="4">
                  <c:v>-11.23</c:v>
                </c:pt>
              </c:numCache>
            </c:numRef>
          </c:val>
          <c:smooth val="0"/>
          <c:extLst>
            <c:ext xmlns:c16="http://schemas.microsoft.com/office/drawing/2014/chart" uri="{C3380CC4-5D6E-409C-BE32-E72D297353CC}">
              <c16:uniqueId val="{00000002-F030-4625-A396-586C22BD3E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70-4B04-A098-A42B070826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70-4B04-A098-A42B070826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70-4B04-A098-A42B070826F1}"/>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0.05</c:v>
                </c:pt>
                <c:pt idx="4">
                  <c:v>#N/A</c:v>
                </c:pt>
                <c:pt idx="5">
                  <c:v>0.03</c:v>
                </c:pt>
                <c:pt idx="6">
                  <c:v>#N/A</c:v>
                </c:pt>
                <c:pt idx="7">
                  <c:v>0.01</c:v>
                </c:pt>
                <c:pt idx="8">
                  <c:v>#N/A</c:v>
                </c:pt>
                <c:pt idx="9">
                  <c:v>0.01</c:v>
                </c:pt>
              </c:numCache>
            </c:numRef>
          </c:val>
          <c:extLst>
            <c:ext xmlns:c16="http://schemas.microsoft.com/office/drawing/2014/chart" uri="{C3380CC4-5D6E-409C-BE32-E72D297353CC}">
              <c16:uniqueId val="{00000003-6570-4B04-A098-A42B070826F1}"/>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0.12</c:v>
                </c:pt>
                <c:pt idx="4">
                  <c:v>#N/A</c:v>
                </c:pt>
                <c:pt idx="5">
                  <c:v>0.05</c:v>
                </c:pt>
                <c:pt idx="6">
                  <c:v>#N/A</c:v>
                </c:pt>
                <c:pt idx="7">
                  <c:v>0.21</c:v>
                </c:pt>
                <c:pt idx="8">
                  <c:v>#N/A</c:v>
                </c:pt>
                <c:pt idx="9">
                  <c:v>0.14000000000000001</c:v>
                </c:pt>
              </c:numCache>
            </c:numRef>
          </c:val>
          <c:extLst>
            <c:ext xmlns:c16="http://schemas.microsoft.com/office/drawing/2014/chart" uri="{C3380CC4-5D6E-409C-BE32-E72D297353CC}">
              <c16:uniqueId val="{00000004-6570-4B04-A098-A42B070826F1}"/>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0.13</c:v>
                </c:pt>
                <c:pt idx="4">
                  <c:v>#N/A</c:v>
                </c:pt>
                <c:pt idx="5">
                  <c:v>0.09</c:v>
                </c:pt>
                <c:pt idx="6">
                  <c:v>#N/A</c:v>
                </c:pt>
                <c:pt idx="7">
                  <c:v>0.17</c:v>
                </c:pt>
                <c:pt idx="8">
                  <c:v>#N/A</c:v>
                </c:pt>
                <c:pt idx="9">
                  <c:v>0.16</c:v>
                </c:pt>
              </c:numCache>
            </c:numRef>
          </c:val>
          <c:extLst>
            <c:ext xmlns:c16="http://schemas.microsoft.com/office/drawing/2014/chart" uri="{C3380CC4-5D6E-409C-BE32-E72D297353CC}">
              <c16:uniqueId val="{00000005-6570-4B04-A098-A42B070826F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0.35</c:v>
                </c:pt>
                <c:pt idx="4">
                  <c:v>#N/A</c:v>
                </c:pt>
                <c:pt idx="5">
                  <c:v>1.95</c:v>
                </c:pt>
                <c:pt idx="6">
                  <c:v>#N/A</c:v>
                </c:pt>
                <c:pt idx="7">
                  <c:v>0.45</c:v>
                </c:pt>
                <c:pt idx="8">
                  <c:v>#N/A</c:v>
                </c:pt>
                <c:pt idx="9">
                  <c:v>0.64</c:v>
                </c:pt>
              </c:numCache>
            </c:numRef>
          </c:val>
          <c:extLst>
            <c:ext xmlns:c16="http://schemas.microsoft.com/office/drawing/2014/chart" uri="{C3380CC4-5D6E-409C-BE32-E72D297353CC}">
              <c16:uniqueId val="{00000006-6570-4B04-A098-A42B070826F1}"/>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0.87</c:v>
                </c:pt>
                <c:pt idx="4">
                  <c:v>#N/A</c:v>
                </c:pt>
                <c:pt idx="5">
                  <c:v>1.6</c:v>
                </c:pt>
                <c:pt idx="6">
                  <c:v>#N/A</c:v>
                </c:pt>
                <c:pt idx="7">
                  <c:v>1.75</c:v>
                </c:pt>
                <c:pt idx="8">
                  <c:v>#N/A</c:v>
                </c:pt>
                <c:pt idx="9">
                  <c:v>2.36</c:v>
                </c:pt>
              </c:numCache>
            </c:numRef>
          </c:val>
          <c:extLst>
            <c:ext xmlns:c16="http://schemas.microsoft.com/office/drawing/2014/chart" uri="{C3380CC4-5D6E-409C-BE32-E72D297353CC}">
              <c16:uniqueId val="{00000007-6570-4B04-A098-A42B070826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4.92</c:v>
                </c:pt>
                <c:pt idx="2">
                  <c:v>#N/A</c:v>
                </c:pt>
                <c:pt idx="3">
                  <c:v>2.87</c:v>
                </c:pt>
                <c:pt idx="4">
                  <c:v>#N/A</c:v>
                </c:pt>
                <c:pt idx="5">
                  <c:v>1.42</c:v>
                </c:pt>
                <c:pt idx="6">
                  <c:v>#N/A</c:v>
                </c:pt>
                <c:pt idx="7">
                  <c:v>8.59</c:v>
                </c:pt>
                <c:pt idx="8">
                  <c:v>#N/A</c:v>
                </c:pt>
                <c:pt idx="9">
                  <c:v>3.76</c:v>
                </c:pt>
              </c:numCache>
            </c:numRef>
          </c:val>
          <c:extLst>
            <c:ext xmlns:c16="http://schemas.microsoft.com/office/drawing/2014/chart" uri="{C3380CC4-5D6E-409C-BE32-E72D297353CC}">
              <c16:uniqueId val="{00000008-6570-4B04-A098-A42B070826F1}"/>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5.76</c:v>
                </c:pt>
                <c:pt idx="2">
                  <c:v>#N/A</c:v>
                </c:pt>
                <c:pt idx="3">
                  <c:v>7.8</c:v>
                </c:pt>
                <c:pt idx="4">
                  <c:v>#N/A</c:v>
                </c:pt>
                <c:pt idx="5">
                  <c:v>6.7</c:v>
                </c:pt>
                <c:pt idx="6">
                  <c:v>#N/A</c:v>
                </c:pt>
                <c:pt idx="7">
                  <c:v>7.23</c:v>
                </c:pt>
                <c:pt idx="8">
                  <c:v>#N/A</c:v>
                </c:pt>
                <c:pt idx="9">
                  <c:v>7.21</c:v>
                </c:pt>
              </c:numCache>
            </c:numRef>
          </c:val>
          <c:extLst>
            <c:ext xmlns:c16="http://schemas.microsoft.com/office/drawing/2014/chart" uri="{C3380CC4-5D6E-409C-BE32-E72D297353CC}">
              <c16:uniqueId val="{00000009-6570-4B04-A098-A42B070826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2560</c:v>
                </c:pt>
                <c:pt idx="5">
                  <c:v>2723</c:v>
                </c:pt>
                <c:pt idx="8">
                  <c:v>2661</c:v>
                </c:pt>
                <c:pt idx="11">
                  <c:v>2559</c:v>
                </c:pt>
                <c:pt idx="14">
                  <c:v>2518</c:v>
                </c:pt>
              </c:numCache>
            </c:numRef>
          </c:val>
          <c:extLst>
            <c:ext xmlns:c16="http://schemas.microsoft.com/office/drawing/2014/chart" uri="{C3380CC4-5D6E-409C-BE32-E72D297353CC}">
              <c16:uniqueId val="{00000000-CB48-43EF-8EE0-8F471E04D5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48-43EF-8EE0-8F471E04D5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82</c:v>
                </c:pt>
                <c:pt idx="12">
                  <c:v>108</c:v>
                </c:pt>
              </c:numCache>
            </c:numRef>
          </c:val>
          <c:extLst>
            <c:ext xmlns:c16="http://schemas.microsoft.com/office/drawing/2014/chart" uri="{C3380CC4-5D6E-409C-BE32-E72D297353CC}">
              <c16:uniqueId val="{00000002-CB48-43EF-8EE0-8F471E04D5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307</c:v>
                </c:pt>
                <c:pt idx="3">
                  <c:v>330</c:v>
                </c:pt>
                <c:pt idx="6">
                  <c:v>376</c:v>
                </c:pt>
                <c:pt idx="9">
                  <c:v>397</c:v>
                </c:pt>
                <c:pt idx="12">
                  <c:v>280</c:v>
                </c:pt>
              </c:numCache>
            </c:numRef>
          </c:val>
          <c:extLst>
            <c:ext xmlns:c16="http://schemas.microsoft.com/office/drawing/2014/chart" uri="{C3380CC4-5D6E-409C-BE32-E72D297353CC}">
              <c16:uniqueId val="{00000003-CB48-43EF-8EE0-8F471E04D5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387</c:v>
                </c:pt>
                <c:pt idx="3">
                  <c:v>420</c:v>
                </c:pt>
                <c:pt idx="6">
                  <c:v>404</c:v>
                </c:pt>
                <c:pt idx="9">
                  <c:v>360</c:v>
                </c:pt>
                <c:pt idx="12">
                  <c:v>425</c:v>
                </c:pt>
              </c:numCache>
            </c:numRef>
          </c:val>
          <c:extLst>
            <c:ext xmlns:c16="http://schemas.microsoft.com/office/drawing/2014/chart" uri="{C3380CC4-5D6E-409C-BE32-E72D297353CC}">
              <c16:uniqueId val="{00000004-CB48-43EF-8EE0-8F471E04D5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48-43EF-8EE0-8F471E04D5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48-43EF-8EE0-8F471E04D5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3570</c:v>
                </c:pt>
                <c:pt idx="3">
                  <c:v>3487</c:v>
                </c:pt>
                <c:pt idx="6">
                  <c:v>3460</c:v>
                </c:pt>
                <c:pt idx="9">
                  <c:v>3273</c:v>
                </c:pt>
                <c:pt idx="12">
                  <c:v>3514</c:v>
                </c:pt>
              </c:numCache>
            </c:numRef>
          </c:val>
          <c:extLst>
            <c:ext xmlns:c16="http://schemas.microsoft.com/office/drawing/2014/chart" uri="{C3380CC4-5D6E-409C-BE32-E72D297353CC}">
              <c16:uniqueId val="{00000007-CB48-43EF-8EE0-8F471E04D5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1704</c:v>
                </c:pt>
                <c:pt idx="2">
                  <c:v>#N/A</c:v>
                </c:pt>
                <c:pt idx="3">
                  <c:v>#N/A</c:v>
                </c:pt>
                <c:pt idx="4">
                  <c:v>1514</c:v>
                </c:pt>
                <c:pt idx="5">
                  <c:v>#N/A</c:v>
                </c:pt>
                <c:pt idx="6">
                  <c:v>#N/A</c:v>
                </c:pt>
                <c:pt idx="7">
                  <c:v>1579</c:v>
                </c:pt>
                <c:pt idx="8">
                  <c:v>#N/A</c:v>
                </c:pt>
                <c:pt idx="9">
                  <c:v>#N/A</c:v>
                </c:pt>
                <c:pt idx="10">
                  <c:v>1553</c:v>
                </c:pt>
                <c:pt idx="11">
                  <c:v>#N/A</c:v>
                </c:pt>
                <c:pt idx="12">
                  <c:v>#N/A</c:v>
                </c:pt>
                <c:pt idx="13">
                  <c:v>1809</c:v>
                </c:pt>
                <c:pt idx="14">
                  <c:v>#N/A</c:v>
                </c:pt>
              </c:numCache>
            </c:numRef>
          </c:val>
          <c:smooth val="0"/>
          <c:extLst>
            <c:ext xmlns:c16="http://schemas.microsoft.com/office/drawing/2014/chart" uri="{C3380CC4-5D6E-409C-BE32-E72D297353CC}">
              <c16:uniqueId val="{00000008-CB48-43EF-8EE0-8F471E04D5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26666</c:v>
                </c:pt>
                <c:pt idx="5">
                  <c:v>26821</c:v>
                </c:pt>
                <c:pt idx="8">
                  <c:v>27032</c:v>
                </c:pt>
                <c:pt idx="11">
                  <c:v>27225</c:v>
                </c:pt>
                <c:pt idx="14">
                  <c:v>27377</c:v>
                </c:pt>
              </c:numCache>
            </c:numRef>
          </c:val>
          <c:extLst>
            <c:ext xmlns:c16="http://schemas.microsoft.com/office/drawing/2014/chart" uri="{C3380CC4-5D6E-409C-BE32-E72D297353CC}">
              <c16:uniqueId val="{00000000-B4DD-43E5-BC2F-056AB4D228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1927</c:v>
                </c:pt>
                <c:pt idx="5">
                  <c:v>3159</c:v>
                </c:pt>
                <c:pt idx="8">
                  <c:v>2971</c:v>
                </c:pt>
                <c:pt idx="11">
                  <c:v>3148</c:v>
                </c:pt>
                <c:pt idx="14">
                  <c:v>2995</c:v>
                </c:pt>
              </c:numCache>
            </c:numRef>
          </c:val>
          <c:extLst>
            <c:ext xmlns:c16="http://schemas.microsoft.com/office/drawing/2014/chart" uri="{C3380CC4-5D6E-409C-BE32-E72D297353CC}">
              <c16:uniqueId val="{00000001-B4DD-43E5-BC2F-056AB4D228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6622</c:v>
                </c:pt>
                <c:pt idx="5">
                  <c:v>6797</c:v>
                </c:pt>
                <c:pt idx="8">
                  <c:v>7090</c:v>
                </c:pt>
                <c:pt idx="11">
                  <c:v>5444</c:v>
                </c:pt>
                <c:pt idx="14">
                  <c:v>5032</c:v>
                </c:pt>
              </c:numCache>
            </c:numRef>
          </c:val>
          <c:extLst>
            <c:ext xmlns:c16="http://schemas.microsoft.com/office/drawing/2014/chart" uri="{C3380CC4-5D6E-409C-BE32-E72D297353CC}">
              <c16:uniqueId val="{00000002-B4DD-43E5-BC2F-056AB4D228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DD-43E5-BC2F-056AB4D228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DD-43E5-BC2F-056AB4D228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B4DD-43E5-BC2F-056AB4D228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6846</c:v>
                </c:pt>
                <c:pt idx="3">
                  <c:v>6650</c:v>
                </c:pt>
                <c:pt idx="6">
                  <c:v>6230</c:v>
                </c:pt>
                <c:pt idx="9">
                  <c:v>5875</c:v>
                </c:pt>
                <c:pt idx="12">
                  <c:v>5603</c:v>
                </c:pt>
              </c:numCache>
            </c:numRef>
          </c:val>
          <c:extLst>
            <c:ext xmlns:c16="http://schemas.microsoft.com/office/drawing/2014/chart" uri="{C3380CC4-5D6E-409C-BE32-E72D297353CC}">
              <c16:uniqueId val="{00000006-B4DD-43E5-BC2F-056AB4D228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2449</c:v>
                </c:pt>
                <c:pt idx="3">
                  <c:v>2477</c:v>
                </c:pt>
                <c:pt idx="6">
                  <c:v>2402</c:v>
                </c:pt>
                <c:pt idx="9">
                  <c:v>2383</c:v>
                </c:pt>
                <c:pt idx="12">
                  <c:v>2413</c:v>
                </c:pt>
              </c:numCache>
            </c:numRef>
          </c:val>
          <c:extLst>
            <c:ext xmlns:c16="http://schemas.microsoft.com/office/drawing/2014/chart" uri="{C3380CC4-5D6E-409C-BE32-E72D297353CC}">
              <c16:uniqueId val="{00000007-B4DD-43E5-BC2F-056AB4D228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4410</c:v>
                </c:pt>
                <c:pt idx="3">
                  <c:v>4278</c:v>
                </c:pt>
                <c:pt idx="6">
                  <c:v>4078</c:v>
                </c:pt>
                <c:pt idx="9">
                  <c:v>3787</c:v>
                </c:pt>
                <c:pt idx="12">
                  <c:v>3678</c:v>
                </c:pt>
              </c:numCache>
            </c:numRef>
          </c:val>
          <c:extLst>
            <c:ext xmlns:c16="http://schemas.microsoft.com/office/drawing/2014/chart" uri="{C3380CC4-5D6E-409C-BE32-E72D297353CC}">
              <c16:uniqueId val="{00000008-B4DD-43E5-BC2F-056AB4D228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1610</c:v>
                </c:pt>
                <c:pt idx="12">
                  <c:v>1503</c:v>
                </c:pt>
              </c:numCache>
            </c:numRef>
          </c:val>
          <c:extLst>
            <c:ext xmlns:c16="http://schemas.microsoft.com/office/drawing/2014/chart" uri="{C3380CC4-5D6E-409C-BE32-E72D297353CC}">
              <c16:uniqueId val="{00000009-B4DD-43E5-BC2F-056AB4D228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39645</c:v>
                </c:pt>
                <c:pt idx="3">
                  <c:v>39283</c:v>
                </c:pt>
                <c:pt idx="6">
                  <c:v>38634</c:v>
                </c:pt>
                <c:pt idx="9">
                  <c:v>39616</c:v>
                </c:pt>
                <c:pt idx="12">
                  <c:v>40007</c:v>
                </c:pt>
              </c:numCache>
            </c:numRef>
          </c:val>
          <c:extLst>
            <c:ext xmlns:c16="http://schemas.microsoft.com/office/drawing/2014/chart" uri="{C3380CC4-5D6E-409C-BE32-E72D297353CC}">
              <c16:uniqueId val="{0000000A-B4DD-43E5-BC2F-056AB4D228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18140</c:v>
                </c:pt>
                <c:pt idx="2">
                  <c:v>#N/A</c:v>
                </c:pt>
                <c:pt idx="3">
                  <c:v>#N/A</c:v>
                </c:pt>
                <c:pt idx="4">
                  <c:v>15912</c:v>
                </c:pt>
                <c:pt idx="5">
                  <c:v>#N/A</c:v>
                </c:pt>
                <c:pt idx="6">
                  <c:v>#N/A</c:v>
                </c:pt>
                <c:pt idx="7">
                  <c:v>14251</c:v>
                </c:pt>
                <c:pt idx="8">
                  <c:v>#N/A</c:v>
                </c:pt>
                <c:pt idx="9">
                  <c:v>#N/A</c:v>
                </c:pt>
                <c:pt idx="10">
                  <c:v>17455</c:v>
                </c:pt>
                <c:pt idx="11">
                  <c:v>#N/A</c:v>
                </c:pt>
                <c:pt idx="12">
                  <c:v>#N/A</c:v>
                </c:pt>
                <c:pt idx="13">
                  <c:v>17799</c:v>
                </c:pt>
                <c:pt idx="14">
                  <c:v>#N/A</c:v>
                </c:pt>
              </c:numCache>
            </c:numRef>
          </c:val>
          <c:smooth val="0"/>
          <c:extLst>
            <c:ext xmlns:c16="http://schemas.microsoft.com/office/drawing/2014/chart" uri="{C3380CC4-5D6E-409C-BE32-E72D297353CC}">
              <c16:uniqueId val="{0000000B-B4DD-43E5-BC2F-056AB4D228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4997</c:v>
                </c:pt>
                <c:pt idx="1">
                  <c:v>3232</c:v>
                </c:pt>
                <c:pt idx="2">
                  <c:v>2746</c:v>
                </c:pt>
              </c:numCache>
            </c:numRef>
          </c:val>
          <c:extLst>
            <c:ext xmlns:c16="http://schemas.microsoft.com/office/drawing/2014/chart" uri="{C3380CC4-5D6E-409C-BE32-E72D297353CC}">
              <c16:uniqueId val="{00000000-7761-4849-A649-B0F72FAED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c:v>
                </c:pt>
                <c:pt idx="1">
                  <c:v>44</c:v>
                </c:pt>
                <c:pt idx="2">
                  <c:v>62</c:v>
                </c:pt>
              </c:numCache>
            </c:numRef>
          </c:val>
          <c:extLst>
            <c:ext xmlns:c16="http://schemas.microsoft.com/office/drawing/2014/chart" uri="{C3380CC4-5D6E-409C-BE32-E72D297353CC}">
              <c16:uniqueId val="{00000001-7761-4849-A649-B0F72FAED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c:v>
                </c:pt>
                <c:pt idx="1">
                  <c:v>307</c:v>
                </c:pt>
                <c:pt idx="2">
                  <c:v>352</c:v>
                </c:pt>
              </c:numCache>
            </c:numRef>
          </c:val>
          <c:extLst>
            <c:ext xmlns:c16="http://schemas.microsoft.com/office/drawing/2014/chart" uri="{C3380CC4-5D6E-409C-BE32-E72D297353CC}">
              <c16:uniqueId val="{00000002-7761-4849-A649-B0F72FAED6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元利償還金は、主に小中学校や幼稚園の空調設備設置工事等の大規模な事業の償還が始まったこと等により、前年度と比べ</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百万円の増加となった。その結果、単年度の実質公債費比率も</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その一方で、長生郡市広域市町村圏組合に由来する、組合等が起こした地方債の元利償還金に対する負担金は、長生病院の大型事業に係る償還が終了したこと等により、前年度と比べ</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民体育館の大規模改修工事や冨士見中の大規模改造工事等により地方債の現在高が増加したが、一方で、地方消費税交付金の増等による標準税収入額等（基準財政需要額算入見込額）の増があり、結果として将来負担比率は昨年度と比べ</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後も河川改修や小中学校の統廃合等の大型事業が予定されており、また、長生郡市広域市町村圏組合にて、現在進められている新最終処分場建設事業が今後本格化していくと考えられ、比率は高止まりする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億円を積立てた一方で、財源不足や新型コロナウイルス感染症対応等のため、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万円を取り崩した。減債基金については、旧土地開発公社保有地の貸付収入及び売却代金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万円を積み立てた。また、その他特定目的基金については、ふるさと納税による寄附金収入を各基金へそれぞれ積み立てた。その結果、基金全体では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・各基金の目的に沿って活用していくとともに、歳入の確保や歳出の節減に努め、基金積立金の確保に努める。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・特に、将来の債務負担削減に有効であることから、減債基金への積み立てを可能な限り進めていく。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・茂原市民会館等建設基金：茂原市民会館等の建設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・衛藤五郎音楽文化振興基金：音楽文化の振興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・福祉振興基金：福祉活動の推進、生活環境の形成等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・ふるさと茂原まちづくり応援基金：活気あるまちづくりの推進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・学校等施設建設改修基金：学校等の施設の建設、改修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・ふるさと茂原まちづくり応援基金：寄附金の積み立てによる増加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・寄附金を原資に積み立てを行い、必要な事業を精査し、基金の目的に沿って活用していく。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・財源不足や新型コロナウイルス感染症対応等のため、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・不測の事態に対応できるよう、可能な限り積み増しを図る等、適正に管理していく。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・将来の債務負担軽減のため、本基金への積み立てを行い、起債の繰上償還に努める。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年度から始まった会計年度任用職員に係る費用の増等があったものの、地方消費税交付金の増等があり、結果として前年度と数値の変動はなかった。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昨年同様、類似団体平均を上回っているものの、今後は近年頻発化する災害や新型コロナウイルス感染症等の予測困難な事象への備えを行いつつ、老朽化した公共施設の統廃合及び長寿命化等へ対応していく必要があり、財源に余裕があるとは言えない状況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主に市税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及び固定資産税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家屋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等の減により分母である経常一般財源の減少に加え、公債費や人件費等の増により分子である経常経費充当一般財源の増加があり、昨年度に比べ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今後とも、地方債の借入額と償還元金のバランスを考慮し、公債費の抑制に努めていく。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7891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62</xdr:row>
      <xdr:rowOff>149013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7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62</xdr:row>
      <xdr:rowOff>149013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76746"/>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7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ゴミ処理業務や消防等について、一部事務組合により支出していることから、類似団体平均を下回っているが、近年、市内人口の減少が続いており、一人当たり決算額は増加傾向にある。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また、人件費については、主に令和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年度から始まった会計年度任用職員制度へ移行したことから、大幅な増加となっている。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119521</xdr:rowOff>
    </xdr:from>
    <xdr:to>
      <xdr:col>23</xdr:col>
      <xdr:colOff>133350</xdr:colOff>
      <xdr:row>81</xdr:row>
      <xdr:rowOff>91793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35521"/>
          <a:ext cx="838200" cy="14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30133</xdr:rowOff>
    </xdr:from>
    <xdr:to>
      <xdr:col>19</xdr:col>
      <xdr:colOff>133350</xdr:colOff>
      <xdr:row>80</xdr:row>
      <xdr:rowOff>119521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46133"/>
          <a:ext cx="889000" cy="8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22974</xdr:rowOff>
    </xdr:from>
    <xdr:to>
      <xdr:col>15</xdr:col>
      <xdr:colOff>82550</xdr:colOff>
      <xdr:row>80</xdr:row>
      <xdr:rowOff>30133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38974"/>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13550</xdr:rowOff>
    </xdr:from>
    <xdr:to>
      <xdr:col>11</xdr:col>
      <xdr:colOff>31750</xdr:colOff>
      <xdr:row>80</xdr:row>
      <xdr:rowOff>22974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29550"/>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40993</xdr:rowOff>
    </xdr:from>
    <xdr:to>
      <xdr:col>23</xdr:col>
      <xdr:colOff>184150</xdr:colOff>
      <xdr:row>81</xdr:row>
      <xdr:rowOff>142593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133720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68721</xdr:rowOff>
    </xdr:from>
    <xdr:to>
      <xdr:col>19</xdr:col>
      <xdr:colOff>184150</xdr:colOff>
      <xdr:row>80</xdr:row>
      <xdr:rowOff>170321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5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150783</xdr:rowOff>
    </xdr:from>
    <xdr:to>
      <xdr:col>15</xdr:col>
      <xdr:colOff>133350</xdr:colOff>
      <xdr:row>80</xdr:row>
      <xdr:rowOff>80933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91110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6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143624</xdr:rowOff>
    </xdr:from>
    <xdr:to>
      <xdr:col>11</xdr:col>
      <xdr:colOff>82550</xdr:colOff>
      <xdr:row>80</xdr:row>
      <xdr:rowOff>73774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83951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134200</xdr:rowOff>
    </xdr:from>
    <xdr:to>
      <xdr:col>7</xdr:col>
      <xdr:colOff>31750</xdr:colOff>
      <xdr:row>80</xdr:row>
      <xdr:rowOff>64350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74527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4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学歴による昇格の差を設けていないため、主に高卒、短大卒職員のラスパイレス指数が高くなっている。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級別人数割合の上限を設定しており、長期的な視点で改善を図っていく。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138793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3116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121557</xdr:rowOff>
    </xdr:from>
    <xdr:to>
      <xdr:col>77</xdr:col>
      <xdr:colOff>44450</xdr:colOff>
      <xdr:row>89</xdr:row>
      <xdr:rowOff>138793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38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121557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116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52614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住民ニーズの複雑化、多様化に対応しつつ、認定こども園の整備に伴う公立保育所等の縮小なども考慮し、職員数の適切な管理に努める。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8784</xdr:rowOff>
    </xdr:from>
    <xdr:to>
      <xdr:col>81</xdr:col>
      <xdr:colOff>44450</xdr:colOff>
      <xdr:row>61</xdr:row>
      <xdr:rowOff>20849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6723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160126</xdr:rowOff>
    </xdr:from>
    <xdr:to>
      <xdr:col>77</xdr:col>
      <xdr:colOff>44450</xdr:colOff>
      <xdr:row>61</xdr:row>
      <xdr:rowOff>8784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160126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60</xdr:row>
      <xdr:rowOff>152082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141499</xdr:rowOff>
    </xdr:from>
    <xdr:to>
      <xdr:col>81</xdr:col>
      <xdr:colOff>95250</xdr:colOff>
      <xdr:row>61</xdr:row>
      <xdr:rowOff>71649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113576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129434</xdr:rowOff>
    </xdr:from>
    <xdr:to>
      <xdr:col>77</xdr:col>
      <xdr:colOff>95250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44361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0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109326</xdr:rowOff>
    </xdr:from>
    <xdr:to>
      <xdr:col>73</xdr:col>
      <xdr:colOff>44450</xdr:colOff>
      <xdr:row>61</xdr:row>
      <xdr:rowOff>39476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24253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算式上の分母である標準財政規模が増加したものの、元利償還金等の増による分子の増がより影響しており、前年度と比べ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今後、河川改修や小中学校の統廃合等、公共施設の建設・改修に係る支出や令和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年度まで続く茂原市学校給食センター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事業の支出が見込まれている。また、一部事務組合で実施する新最終処分場建設事業が今後本格化していくと考えられ、比率の上昇が予想される。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事業の選択と集中、交付税措置のある地方債の活用により、負担の軽減を図っていく。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30904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630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22860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38946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46990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財政調整基金を大きく取り崩したものの、地方消費税交付金の増等が影響し、前年度と比べ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なお、類似団体平均を大きく上回っているのは、平成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年度に発行した第三セクター等改革推進債によるところが大きい。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118292</xdr:rowOff>
    </xdr:from>
    <xdr:to>
      <xdr:col>81</xdr:col>
      <xdr:colOff>44450</xdr:colOff>
      <xdr:row>20</xdr:row>
      <xdr:rowOff>144719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547292"/>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88658</xdr:rowOff>
    </xdr:from>
    <xdr:to>
      <xdr:col>77</xdr:col>
      <xdr:colOff>44450</xdr:colOff>
      <xdr:row>20</xdr:row>
      <xdr:rowOff>144719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346208"/>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88658</xdr:rowOff>
    </xdr:from>
    <xdr:to>
      <xdr:col>72</xdr:col>
      <xdr:colOff>203200</xdr:colOff>
      <xdr:row>20</xdr:row>
      <xdr:rowOff>36709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46208"/>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36709</xdr:rowOff>
    </xdr:from>
    <xdr:to>
      <xdr:col>68</xdr:col>
      <xdr:colOff>152400</xdr:colOff>
      <xdr:row>21</xdr:row>
      <xdr:rowOff>34169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46570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67492</xdr:rowOff>
    </xdr:from>
    <xdr:to>
      <xdr:col>81</xdr:col>
      <xdr:colOff>95250</xdr:colOff>
      <xdr:row>20</xdr:row>
      <xdr:rowOff>169092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39569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4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93919</xdr:rowOff>
    </xdr:from>
    <xdr:to>
      <xdr:col>77</xdr:col>
      <xdr:colOff>95250</xdr:colOff>
      <xdr:row>21</xdr:row>
      <xdr:rowOff>24069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8846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6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37858</xdr:rowOff>
    </xdr:from>
    <xdr:to>
      <xdr:col>73</xdr:col>
      <xdr:colOff>44450</xdr:colOff>
      <xdr:row>19</xdr:row>
      <xdr:rowOff>139458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124235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8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157359</xdr:rowOff>
    </xdr:from>
    <xdr:to>
      <xdr:col>68</xdr:col>
      <xdr:colOff>203200</xdr:colOff>
      <xdr:row>20</xdr:row>
      <xdr:rowOff>87509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4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72286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5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154819</xdr:rowOff>
    </xdr:from>
    <xdr:to>
      <xdr:col>64</xdr:col>
      <xdr:colOff>152400</xdr:colOff>
      <xdr:row>21</xdr:row>
      <xdr:rowOff>84969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69746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6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保育の無償化により、人件費へ充当される保育料が減少したため、結果として所要一般財源が増加した。また、令和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年度から始まった会計年度任用職員に係る人件費が増となり、経常経費充当一般財源が増加し、人件費に係る経常収支比率は増加した。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今後については、近年の水準と同程度で推移していくと予想される。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ゴミ処理や消防等に係る業務を一部事務組合で実施していることから、類似団体平均を大きく下回っているが、令和元年度から始まった茂原市学校給食センター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事業により、増加傾向へと転じている。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老朽化した公共施設の統廃合等を計画的に進め、経常経費の削減を図ることが求められている。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14</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992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13</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90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106426</xdr:rowOff>
    </xdr:from>
    <xdr:to>
      <xdr:col>73</xdr:col>
      <xdr:colOff>180975</xdr:colOff>
      <xdr:row>13</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35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106426</xdr:rowOff>
    </xdr:from>
    <xdr:to>
      <xdr:col>69</xdr:col>
      <xdr:colOff>92075</xdr:colOff>
      <xdr:row>13</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3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xdr:rowOff>
    </xdr:from>
    <xdr:to>
      <xdr:col>82</xdr:col>
      <xdr:colOff>158750</xdr:colOff>
      <xdr:row>14</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28719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119634</xdr:rowOff>
    </xdr:from>
    <xdr:to>
      <xdr:col>78</xdr:col>
      <xdr:colOff>120650</xdr:colOff>
      <xdr:row>14</xdr:row>
      <xdr:rowOff>49784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59961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55626</xdr:rowOff>
    </xdr:from>
    <xdr:to>
      <xdr:col>69</xdr:col>
      <xdr:colOff>142875</xdr:colOff>
      <xdr:row>13</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167403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主に医療扶助費の増等が影響し、前年度より比率は増加している。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また、主に障害福祉サービスについては、利用者数が増加傾向にあり、全体としても同様に伸びていくものと予想している。不適切な支出とならないよう、利用資格等の審査を引き続き適正に行っていく。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148772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3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主に繰出金に係るものである。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年度としては、国民健康保険に係る繰出金は減となったものの、介護保険や後期高齢者医療に係る繰出金は引き続き増となっており、保険料徴収率の引き上げ等、一般会計の負担軽減に努める。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82550</xdr:rowOff>
    </xdr:from>
    <xdr:to>
      <xdr:col>82</xdr:col>
      <xdr:colOff>107950</xdr:colOff>
      <xdr:row>59</xdr:row>
      <xdr:rowOff>133350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98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60</xdr:row>
      <xdr:rowOff>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9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60</xdr:row>
      <xdr:rowOff>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71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120650</xdr:rowOff>
    </xdr:from>
    <xdr:to>
      <xdr:col>74</xdr:col>
      <xdr:colOff>31750</xdr:colOff>
      <xdr:row>60</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令和元年度から下水道事業特別会計が地方公営企業法を適用し、一般会計からの繰出金を補助費等と出資金へ分割しており、令和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年度の補助金等の増加は主にその繰出金に係るものである。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その他、この項目では、一部事務組合への負担金も計上しているが、近年負担金が増額傾向にあり、組合への支出は市財政に対して影響が大きいため、過大な支出とならないよう注視していく。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60706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小中学校や幼稚園の空調設備設置工事等の大型事業の借入があったことから、前年度と比べ大幅に上昇した。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今後について、地方債の借入額と償還元金とのバランスを考慮し、公債費の減を図っていく。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76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62992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76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人件費をはじめ、全ての項目で前年度より数値が上昇している。また近年、類似団体と比べ、平均を辛うじて下回っていたものの、今年度は上回る結果となった。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各項目について、それぞれ上昇圧力が高まっており、より一層の経費削減努力が求められる。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8580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26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124713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107245</xdr:rowOff>
    </xdr:from>
    <xdr:to>
      <xdr:col>29</xdr:col>
      <xdr:colOff>127000</xdr:colOff>
      <xdr:row>16</xdr:row>
      <xdr:rowOff>115951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8070"/>
          <a:ext cx="6477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115951</xdr:rowOff>
    </xdr:from>
    <xdr:to>
      <xdr:col>26</xdr:col>
      <xdr:colOff>50800</xdr:colOff>
      <xdr:row>17</xdr:row>
      <xdr:rowOff>17558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6776"/>
          <a:ext cx="698500" cy="7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17558</xdr:rowOff>
    </xdr:from>
    <xdr:to>
      <xdr:col>22</xdr:col>
      <xdr:colOff>114300</xdr:colOff>
      <xdr:row>17</xdr:row>
      <xdr:rowOff>63259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9833"/>
          <a:ext cx="698500" cy="45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63259</xdr:rowOff>
    </xdr:from>
    <xdr:to>
      <xdr:col>18</xdr:col>
      <xdr:colOff>177800</xdr:colOff>
      <xdr:row>17</xdr:row>
      <xdr:rowOff>97415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25534"/>
          <a:ext cx="698500" cy="3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56445</xdr:rowOff>
    </xdr:from>
    <xdr:to>
      <xdr:col>29</xdr:col>
      <xdr:colOff>177800</xdr:colOff>
      <xdr:row>16</xdr:row>
      <xdr:rowOff>158045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72972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65151</xdr:rowOff>
    </xdr:from>
    <xdr:to>
      <xdr:col>26</xdr:col>
      <xdr:colOff>101600</xdr:colOff>
      <xdr:row>16</xdr:row>
      <xdr:rowOff>166751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138208</xdr:rowOff>
    </xdr:from>
    <xdr:to>
      <xdr:col>22</xdr:col>
      <xdr:colOff>165100</xdr:colOff>
      <xdr:row>17</xdr:row>
      <xdr:rowOff>68358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78535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12459</xdr:rowOff>
    </xdr:from>
    <xdr:to>
      <xdr:col>19</xdr:col>
      <xdr:colOff>38100</xdr:colOff>
      <xdr:row>17</xdr:row>
      <xdr:rowOff>114059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98836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6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46615</xdr:rowOff>
    </xdr:from>
    <xdr:to>
      <xdr:col>15</xdr:col>
      <xdr:colOff>101600</xdr:colOff>
      <xdr:row>17</xdr:row>
      <xdr:rowOff>148215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132992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4274</xdr:rowOff>
    </xdr:from>
    <xdr:to>
      <xdr:col>29</xdr:col>
      <xdr:colOff>127000</xdr:colOff>
      <xdr:row>35</xdr:row>
      <xdr:rowOff>105250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14624"/>
          <a:ext cx="647700" cy="10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99405</xdr:rowOff>
    </xdr:from>
    <xdr:to>
      <xdr:col>26</xdr:col>
      <xdr:colOff>50800</xdr:colOff>
      <xdr:row>35</xdr:row>
      <xdr:rowOff>105250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09755"/>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99405</xdr:rowOff>
    </xdr:from>
    <xdr:to>
      <xdr:col>22</xdr:col>
      <xdr:colOff>114300</xdr:colOff>
      <xdr:row>35</xdr:row>
      <xdr:rowOff>127620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09755"/>
          <a:ext cx="6985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61914</xdr:rowOff>
    </xdr:from>
    <xdr:to>
      <xdr:col>18</xdr:col>
      <xdr:colOff>177800</xdr:colOff>
      <xdr:row>35</xdr:row>
      <xdr:rowOff>127620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72264"/>
          <a:ext cx="6985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296374</xdr:rowOff>
    </xdr:from>
    <xdr:to>
      <xdr:col>29</xdr:col>
      <xdr:colOff>177800</xdr:colOff>
      <xdr:row>35</xdr:row>
      <xdr:rowOff>55074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141452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0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54450</xdr:rowOff>
    </xdr:from>
    <xdr:to>
      <xdr:col>26</xdr:col>
      <xdr:colOff>101600</xdr:colOff>
      <xdr:row>35</xdr:row>
      <xdr:rowOff>156050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166227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48605</xdr:rowOff>
    </xdr:from>
    <xdr:to>
      <xdr:col>22</xdr:col>
      <xdr:colOff>165100</xdr:colOff>
      <xdr:row>35</xdr:row>
      <xdr:rowOff>150205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160382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76820</xdr:rowOff>
    </xdr:from>
    <xdr:to>
      <xdr:col>19</xdr:col>
      <xdr:colOff>38100</xdr:colOff>
      <xdr:row>35</xdr:row>
      <xdr:rowOff>178420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188597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5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11114</xdr:rowOff>
    </xdr:from>
    <xdr:to>
      <xdr:col>15</xdr:col>
      <xdr:colOff>101600</xdr:colOff>
      <xdr:row>35</xdr:row>
      <xdr:rowOff>112714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2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122891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145358</xdr:rowOff>
    </xdr:from>
    <xdr:to>
      <xdr:col>24</xdr:col>
      <xdr:colOff>63500</xdr:colOff>
      <xdr:row>37</xdr:row>
      <xdr:rowOff>1207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7558"/>
          <a:ext cx="8382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1207</xdr:rowOff>
    </xdr:from>
    <xdr:to>
      <xdr:col>19</xdr:col>
      <xdr:colOff>177800</xdr:colOff>
      <xdr:row>37</xdr:row>
      <xdr:rowOff>49708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485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46584</xdr:rowOff>
    </xdr:from>
    <xdr:to>
      <xdr:col>15</xdr:col>
      <xdr:colOff>50800</xdr:colOff>
      <xdr:row>37</xdr:row>
      <xdr:rowOff>49708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023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46584</xdr:rowOff>
    </xdr:from>
    <xdr:to>
      <xdr:col>10</xdr:col>
      <xdr:colOff>114300</xdr:colOff>
      <xdr:row>37</xdr:row>
      <xdr:rowOff>66281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0234"/>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94558</xdr:rowOff>
    </xdr:from>
    <xdr:to>
      <xdr:col>24</xdr:col>
      <xdr:colOff>114300</xdr:colOff>
      <xdr:row>37</xdr:row>
      <xdr:rowOff>24708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72985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121857</xdr:rowOff>
    </xdr:from>
    <xdr:to>
      <xdr:col>20</xdr:col>
      <xdr:colOff>38100</xdr:colOff>
      <xdr:row>37</xdr:row>
      <xdr:rowOff>52007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68534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170358</xdr:rowOff>
    </xdr:from>
    <xdr:to>
      <xdr:col>15</xdr:col>
      <xdr:colOff>101600</xdr:colOff>
      <xdr:row>37</xdr:row>
      <xdr:rowOff>100508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117035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167234</xdr:rowOff>
    </xdr:from>
    <xdr:to>
      <xdr:col>10</xdr:col>
      <xdr:colOff>165100</xdr:colOff>
      <xdr:row>37</xdr:row>
      <xdr:rowOff>97384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113911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15481</xdr:rowOff>
    </xdr:from>
    <xdr:to>
      <xdr:col>6</xdr:col>
      <xdr:colOff>38100</xdr:colOff>
      <xdr:row>37</xdr:row>
      <xdr:rowOff>117081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108208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11836</xdr:rowOff>
    </xdr:from>
    <xdr:to>
      <xdr:col>24</xdr:col>
      <xdr:colOff>62865</xdr:colOff>
      <xdr:row>56</xdr:row>
      <xdr:rowOff>74930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4336"/>
          <a:ext cx="1270" cy="1091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78757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6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67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129963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11836</xdr:rowOff>
    </xdr:from>
    <xdr:to>
      <xdr:col>24</xdr:col>
      <xdr:colOff>152400</xdr:colOff>
      <xdr:row>50</xdr:row>
      <xdr:rowOff>11836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71787</xdr:rowOff>
    </xdr:from>
    <xdr:to>
      <xdr:col>24</xdr:col>
      <xdr:colOff>63500</xdr:colOff>
      <xdr:row>57</xdr:row>
      <xdr:rowOff>76054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2987"/>
          <a:ext cx="8382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125589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102712</xdr:rowOff>
    </xdr:from>
    <xdr:to>
      <xdr:col>24</xdr:col>
      <xdr:colOff>114300</xdr:colOff>
      <xdr:row>55</xdr:row>
      <xdr:rowOff>32862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76054</xdr:rowOff>
    </xdr:from>
    <xdr:to>
      <xdr:col>19</xdr:col>
      <xdr:colOff>177800</xdr:colOff>
      <xdr:row>57</xdr:row>
      <xdr:rowOff>152426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8704"/>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22949</xdr:rowOff>
    </xdr:from>
    <xdr:to>
      <xdr:col>20</xdr:col>
      <xdr:colOff>38100</xdr:colOff>
      <xdr:row>55</xdr:row>
      <xdr:rowOff>124549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141076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152426</xdr:rowOff>
    </xdr:from>
    <xdr:to>
      <xdr:col>15</xdr:col>
      <xdr:colOff>50800</xdr:colOff>
      <xdr:row>57</xdr:row>
      <xdr:rowOff>157473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507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79832</xdr:rowOff>
    </xdr:from>
    <xdr:to>
      <xdr:col>15</xdr:col>
      <xdr:colOff>101600</xdr:colOff>
      <xdr:row>56</xdr:row>
      <xdr:rowOff>9982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0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26509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153378</xdr:rowOff>
    </xdr:from>
    <xdr:to>
      <xdr:col>10</xdr:col>
      <xdr:colOff>114300</xdr:colOff>
      <xdr:row>57</xdr:row>
      <xdr:rowOff>157473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26028"/>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100216</xdr:rowOff>
    </xdr:from>
    <xdr:to>
      <xdr:col>10</xdr:col>
      <xdr:colOff>165100</xdr:colOff>
      <xdr:row>56</xdr:row>
      <xdr:rowOff>30366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2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46893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102654</xdr:rowOff>
    </xdr:from>
    <xdr:to>
      <xdr:col>6</xdr:col>
      <xdr:colOff>38100</xdr:colOff>
      <xdr:row>56</xdr:row>
      <xdr:rowOff>32804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3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49331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20987</xdr:rowOff>
    </xdr:from>
    <xdr:to>
      <xdr:col>24</xdr:col>
      <xdr:colOff>114300</xdr:colOff>
      <xdr:row>56</xdr:row>
      <xdr:rowOff>122587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107364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25254</xdr:rowOff>
    </xdr:from>
    <xdr:to>
      <xdr:col>20</xdr:col>
      <xdr:colOff>38100</xdr:colOff>
      <xdr:row>57</xdr:row>
      <xdr:rowOff>126854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117981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101626</xdr:rowOff>
    </xdr:from>
    <xdr:to>
      <xdr:col>15</xdr:col>
      <xdr:colOff>101600</xdr:colOff>
      <xdr:row>58</xdr:row>
      <xdr:rowOff>31776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22903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106673</xdr:rowOff>
    </xdr:from>
    <xdr:to>
      <xdr:col>10</xdr:col>
      <xdr:colOff>165100</xdr:colOff>
      <xdr:row>58</xdr:row>
      <xdr:rowOff>36823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27950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102578</xdr:rowOff>
    </xdr:from>
    <xdr:to>
      <xdr:col>6</xdr:col>
      <xdr:colOff>38100</xdr:colOff>
      <xdr:row>58</xdr:row>
      <xdr:rowOff>32728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23855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81499</xdr:rowOff>
    </xdr:from>
    <xdr:to>
      <xdr:col>24</xdr:col>
      <xdr:colOff>63500</xdr:colOff>
      <xdr:row>78</xdr:row>
      <xdr:rowOff>82778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4599"/>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82778</xdr:rowOff>
    </xdr:from>
    <xdr:to>
      <xdr:col>19</xdr:col>
      <xdr:colOff>177800</xdr:colOff>
      <xdr:row>78</xdr:row>
      <xdr:rowOff>88722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587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88722</xdr:rowOff>
    </xdr:from>
    <xdr:to>
      <xdr:col>15</xdr:col>
      <xdr:colOff>50800</xdr:colOff>
      <xdr:row>78</xdr:row>
      <xdr:rowOff>101203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1822"/>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98871</xdr:rowOff>
    </xdr:from>
    <xdr:to>
      <xdr:col>10</xdr:col>
      <xdr:colOff>114300</xdr:colOff>
      <xdr:row>78</xdr:row>
      <xdr:rowOff>101203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197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30699</xdr:rowOff>
    </xdr:from>
    <xdr:to>
      <xdr:col>24</xdr:col>
      <xdr:colOff>114300</xdr:colOff>
      <xdr:row>78</xdr:row>
      <xdr:rowOff>132299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117076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31978</xdr:rowOff>
    </xdr:from>
    <xdr:to>
      <xdr:col>20</xdr:col>
      <xdr:colOff>38100</xdr:colOff>
      <xdr:row>78</xdr:row>
      <xdr:rowOff>133578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124705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37922</xdr:rowOff>
    </xdr:from>
    <xdr:to>
      <xdr:col>15</xdr:col>
      <xdr:colOff>101600</xdr:colOff>
      <xdr:row>78</xdr:row>
      <xdr:rowOff>139522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130649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50403</xdr:rowOff>
    </xdr:from>
    <xdr:to>
      <xdr:col>10</xdr:col>
      <xdr:colOff>165100</xdr:colOff>
      <xdr:row>78</xdr:row>
      <xdr:rowOff>152003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143130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48071</xdr:rowOff>
    </xdr:from>
    <xdr:to>
      <xdr:col>6</xdr:col>
      <xdr:colOff>38100</xdr:colOff>
      <xdr:row>78</xdr:row>
      <xdr:rowOff>149671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140798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8179</xdr:rowOff>
    </xdr:from>
    <xdr:to>
      <xdr:col>24</xdr:col>
      <xdr:colOff>63500</xdr:colOff>
      <xdr:row>98</xdr:row>
      <xdr:rowOff>70853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10279"/>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70853</xdr:rowOff>
    </xdr:from>
    <xdr:to>
      <xdr:col>19</xdr:col>
      <xdr:colOff>177800</xdr:colOff>
      <xdr:row>98</xdr:row>
      <xdr:rowOff>88455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7295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88455</xdr:rowOff>
    </xdr:from>
    <xdr:to>
      <xdr:col>15</xdr:col>
      <xdr:colOff>50800</xdr:colOff>
      <xdr:row>98</xdr:row>
      <xdr:rowOff>105880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90555"/>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105880</xdr:rowOff>
    </xdr:from>
    <xdr:to>
      <xdr:col>10</xdr:col>
      <xdr:colOff>114300</xdr:colOff>
      <xdr:row>98</xdr:row>
      <xdr:rowOff>120371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07980"/>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128829</xdr:rowOff>
    </xdr:from>
    <xdr:to>
      <xdr:col>24</xdr:col>
      <xdr:colOff>114300</xdr:colOff>
      <xdr:row>98</xdr:row>
      <xdr:rowOff>58979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107256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20053</xdr:rowOff>
    </xdr:from>
    <xdr:to>
      <xdr:col>20</xdr:col>
      <xdr:colOff>38100</xdr:colOff>
      <xdr:row>98</xdr:row>
      <xdr:rowOff>121653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112780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37655</xdr:rowOff>
    </xdr:from>
    <xdr:to>
      <xdr:col>15</xdr:col>
      <xdr:colOff>101600</xdr:colOff>
      <xdr:row>98</xdr:row>
      <xdr:rowOff>139255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130382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55080</xdr:rowOff>
    </xdr:from>
    <xdr:to>
      <xdr:col>10</xdr:col>
      <xdr:colOff>165100</xdr:colOff>
      <xdr:row>98</xdr:row>
      <xdr:rowOff>156680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69571</xdr:rowOff>
    </xdr:from>
    <xdr:to>
      <xdr:col>6</xdr:col>
      <xdr:colOff>38100</xdr:colOff>
      <xdr:row>98</xdr:row>
      <xdr:rowOff>171171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162298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104358</xdr:rowOff>
    </xdr:from>
    <xdr:to>
      <xdr:col>55</xdr:col>
      <xdr:colOff>0</xdr:colOff>
      <xdr:row>37</xdr:row>
      <xdr:rowOff>78572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933658"/>
          <a:ext cx="838200" cy="4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78572</xdr:rowOff>
    </xdr:from>
    <xdr:to>
      <xdr:col>50</xdr:col>
      <xdr:colOff>114300</xdr:colOff>
      <xdr:row>37</xdr:row>
      <xdr:rowOff>102781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22222"/>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83460</xdr:rowOff>
    </xdr:from>
    <xdr:to>
      <xdr:col>45</xdr:col>
      <xdr:colOff>177800</xdr:colOff>
      <xdr:row>37</xdr:row>
      <xdr:rowOff>102781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27110"/>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83460</xdr:rowOff>
    </xdr:from>
    <xdr:to>
      <xdr:col>41</xdr:col>
      <xdr:colOff>50800</xdr:colOff>
      <xdr:row>37</xdr:row>
      <xdr:rowOff>110206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2711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53558</xdr:rowOff>
    </xdr:from>
    <xdr:to>
      <xdr:col>55</xdr:col>
      <xdr:colOff>50800</xdr:colOff>
      <xdr:row>34</xdr:row>
      <xdr:rowOff>155158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8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76435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3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27772</xdr:rowOff>
    </xdr:from>
    <xdr:to>
      <xdr:col>50</xdr:col>
      <xdr:colOff>165100</xdr:colOff>
      <xdr:row>37</xdr:row>
      <xdr:rowOff>129372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1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51981</xdr:rowOff>
    </xdr:from>
    <xdr:to>
      <xdr:col>46</xdr:col>
      <xdr:colOff>38100</xdr:colOff>
      <xdr:row>37</xdr:row>
      <xdr:rowOff>153581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170108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1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32660</xdr:rowOff>
    </xdr:from>
    <xdr:to>
      <xdr:col>41</xdr:col>
      <xdr:colOff>101600</xdr:colOff>
      <xdr:row>37</xdr:row>
      <xdr:rowOff>134260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150787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1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59406</xdr:rowOff>
    </xdr:from>
    <xdr:to>
      <xdr:col>36</xdr:col>
      <xdr:colOff>165100</xdr:colOff>
      <xdr:row>37</xdr:row>
      <xdr:rowOff>161006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1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71819</xdr:rowOff>
    </xdr:from>
    <xdr:to>
      <xdr:col>55</xdr:col>
      <xdr:colOff>0</xdr:colOff>
      <xdr:row>55</xdr:row>
      <xdr:rowOff>93155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501569"/>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93155</xdr:rowOff>
    </xdr:from>
    <xdr:to>
      <xdr:col>50</xdr:col>
      <xdr:colOff>114300</xdr:colOff>
      <xdr:row>57</xdr:row>
      <xdr:rowOff>36716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22905"/>
          <a:ext cx="889000" cy="2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102044</xdr:rowOff>
    </xdr:from>
    <xdr:to>
      <xdr:col>45</xdr:col>
      <xdr:colOff>177800</xdr:colOff>
      <xdr:row>57</xdr:row>
      <xdr:rowOff>36716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03244"/>
          <a:ext cx="889000" cy="10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102044</xdr:rowOff>
    </xdr:from>
    <xdr:to>
      <xdr:col>41</xdr:col>
      <xdr:colOff>50800</xdr:colOff>
      <xdr:row>56</xdr:row>
      <xdr:rowOff>167577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03244"/>
          <a:ext cx="889000" cy="6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21019</xdr:rowOff>
    </xdr:from>
    <xdr:to>
      <xdr:col>55</xdr:col>
      <xdr:colOff>50800</xdr:colOff>
      <xdr:row>55</xdr:row>
      <xdr:rowOff>122619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43896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0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42355</xdr:rowOff>
    </xdr:from>
    <xdr:to>
      <xdr:col>50</xdr:col>
      <xdr:colOff>165100</xdr:colOff>
      <xdr:row>55</xdr:row>
      <xdr:rowOff>143955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160482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157366</xdr:rowOff>
    </xdr:from>
    <xdr:to>
      <xdr:col>46</xdr:col>
      <xdr:colOff>38100</xdr:colOff>
      <xdr:row>57</xdr:row>
      <xdr:rowOff>87516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78643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51244</xdr:rowOff>
    </xdr:from>
    <xdr:to>
      <xdr:col>41</xdr:col>
      <xdr:colOff>101600</xdr:colOff>
      <xdr:row>56</xdr:row>
      <xdr:rowOff>152844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143971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116777</xdr:rowOff>
    </xdr:from>
    <xdr:to>
      <xdr:col>36</xdr:col>
      <xdr:colOff>165100</xdr:colOff>
      <xdr:row>57</xdr:row>
      <xdr:rowOff>46927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38054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1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24067</xdr:rowOff>
    </xdr:from>
    <xdr:to>
      <xdr:col>55</xdr:col>
      <xdr:colOff>0</xdr:colOff>
      <xdr:row>77</xdr:row>
      <xdr:rowOff>12636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882817"/>
          <a:ext cx="8382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24067</xdr:rowOff>
    </xdr:from>
    <xdr:to>
      <xdr:col>50</xdr:col>
      <xdr:colOff>114300</xdr:colOff>
      <xdr:row>77</xdr:row>
      <xdr:rowOff>170942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882817"/>
          <a:ext cx="889000" cy="4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170942</xdr:rowOff>
    </xdr:from>
    <xdr:to>
      <xdr:col>45</xdr:col>
      <xdr:colOff>177800</xdr:colOff>
      <xdr:row>78</xdr:row>
      <xdr:rowOff>7341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7259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118211</xdr:rowOff>
    </xdr:from>
    <xdr:to>
      <xdr:col>41</xdr:col>
      <xdr:colOff>50800</xdr:colOff>
      <xdr:row>78</xdr:row>
      <xdr:rowOff>7341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19861"/>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133286</xdr:rowOff>
    </xdr:from>
    <xdr:to>
      <xdr:col>55</xdr:col>
      <xdr:colOff>50800</xdr:colOff>
      <xdr:row>77</xdr:row>
      <xdr:rowOff>63436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156163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144717</xdr:rowOff>
    </xdr:from>
    <xdr:to>
      <xdr:col>50</xdr:col>
      <xdr:colOff>165100</xdr:colOff>
      <xdr:row>75</xdr:row>
      <xdr:rowOff>74867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91394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6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120142</xdr:rowOff>
    </xdr:from>
    <xdr:to>
      <xdr:col>46</xdr:col>
      <xdr:colOff>38100</xdr:colOff>
      <xdr:row>78</xdr:row>
      <xdr:rowOff>50292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127991</xdr:rowOff>
    </xdr:from>
    <xdr:to>
      <xdr:col>41</xdr:col>
      <xdr:colOff>101600</xdr:colOff>
      <xdr:row>78</xdr:row>
      <xdr:rowOff>58141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49268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67411</xdr:rowOff>
    </xdr:from>
    <xdr:to>
      <xdr:col>36</xdr:col>
      <xdr:colOff>165100</xdr:colOff>
      <xdr:row>77</xdr:row>
      <xdr:rowOff>169011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11430</xdr:rowOff>
    </xdr:from>
    <xdr:to>
      <xdr:col>55</xdr:col>
      <xdr:colOff>0</xdr:colOff>
      <xdr:row>98</xdr:row>
      <xdr:rowOff>83998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42080"/>
          <a:ext cx="838200" cy="2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67221</xdr:rowOff>
    </xdr:from>
    <xdr:to>
      <xdr:col>50</xdr:col>
      <xdr:colOff>114300</xdr:colOff>
      <xdr:row>98</xdr:row>
      <xdr:rowOff>83998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6932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31229</xdr:rowOff>
    </xdr:from>
    <xdr:to>
      <xdr:col>45</xdr:col>
      <xdr:colOff>177800</xdr:colOff>
      <xdr:row>98</xdr:row>
      <xdr:rowOff>67221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33329"/>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31229</xdr:rowOff>
    </xdr:from>
    <xdr:to>
      <xdr:col>41</xdr:col>
      <xdr:colOff>50800</xdr:colOff>
      <xdr:row>98</xdr:row>
      <xdr:rowOff>112624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33329"/>
          <a:ext cx="889000" cy="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132080</xdr:rowOff>
    </xdr:from>
    <xdr:to>
      <xdr:col>55</xdr:col>
      <xdr:colOff>50800</xdr:colOff>
      <xdr:row>97</xdr:row>
      <xdr:rowOff>62230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154957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33198</xdr:rowOff>
    </xdr:from>
    <xdr:to>
      <xdr:col>50</xdr:col>
      <xdr:colOff>165100</xdr:colOff>
      <xdr:row>98</xdr:row>
      <xdr:rowOff>134798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125925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16421</xdr:rowOff>
    </xdr:from>
    <xdr:to>
      <xdr:col>46</xdr:col>
      <xdr:colOff>38100</xdr:colOff>
      <xdr:row>98</xdr:row>
      <xdr:rowOff>118021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109148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151879</xdr:rowOff>
    </xdr:from>
    <xdr:to>
      <xdr:col>41</xdr:col>
      <xdr:colOff>101600</xdr:colOff>
      <xdr:row>98</xdr:row>
      <xdr:rowOff>82029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73156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7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61824</xdr:rowOff>
    </xdr:from>
    <xdr:to>
      <xdr:col>36</xdr:col>
      <xdr:colOff>165100</xdr:colOff>
      <xdr:row>98</xdr:row>
      <xdr:rowOff>163424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154551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xdr:rowOff>
    </xdr:from>
    <xdr:to>
      <xdr:col>85</xdr:col>
      <xdr:colOff>127000</xdr:colOff>
      <xdr:row>37</xdr:row>
      <xdr:rowOff>67405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351905"/>
          <a:ext cx="838200" cy="5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8255</xdr:rowOff>
    </xdr:from>
    <xdr:to>
      <xdr:col>81</xdr:col>
      <xdr:colOff>50800</xdr:colOff>
      <xdr:row>38</xdr:row>
      <xdr:rowOff>3683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35190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3683</xdr:rowOff>
    </xdr:from>
    <xdr:to>
      <xdr:col>76</xdr:col>
      <xdr:colOff>114300</xdr:colOff>
      <xdr:row>38</xdr:row>
      <xdr:rowOff>3911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187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3911</xdr:rowOff>
    </xdr:from>
    <xdr:to>
      <xdr:col>71</xdr:col>
      <xdr:colOff>177800</xdr:colOff>
      <xdr:row>38</xdr:row>
      <xdr:rowOff>18942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19011"/>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16605</xdr:rowOff>
    </xdr:from>
    <xdr:to>
      <xdr:col>85</xdr:col>
      <xdr:colOff>177800</xdr:colOff>
      <xdr:row>37</xdr:row>
      <xdr:rowOff>118205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3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39482</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21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128905</xdr:rowOff>
    </xdr:from>
    <xdr:to>
      <xdr:col>81</xdr:col>
      <xdr:colOff>101600</xdr:colOff>
      <xdr:row>37</xdr:row>
      <xdr:rowOff>59055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75582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0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124333</xdr:rowOff>
    </xdr:from>
    <xdr:to>
      <xdr:col>76</xdr:col>
      <xdr:colOff>165100</xdr:colOff>
      <xdr:row>38</xdr:row>
      <xdr:rowOff>54483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45610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124562</xdr:rowOff>
    </xdr:from>
    <xdr:to>
      <xdr:col>72</xdr:col>
      <xdr:colOff>38100</xdr:colOff>
      <xdr:row>38</xdr:row>
      <xdr:rowOff>54711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45838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139592</xdr:rowOff>
    </xdr:from>
    <xdr:to>
      <xdr:col>67</xdr:col>
      <xdr:colOff>101600</xdr:colOff>
      <xdr:row>38</xdr:row>
      <xdr:rowOff>69741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60869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57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129119</xdr:rowOff>
    </xdr:from>
    <xdr:to>
      <xdr:col>85</xdr:col>
      <xdr:colOff>127000</xdr:colOff>
      <xdr:row>76</xdr:row>
      <xdr:rowOff>13627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87869"/>
          <a:ext cx="838200" cy="5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122375</xdr:rowOff>
    </xdr:from>
    <xdr:to>
      <xdr:col>81</xdr:col>
      <xdr:colOff>50800</xdr:colOff>
      <xdr:row>76</xdr:row>
      <xdr:rowOff>13627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981125"/>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88689</xdr:rowOff>
    </xdr:from>
    <xdr:to>
      <xdr:col>76</xdr:col>
      <xdr:colOff>114300</xdr:colOff>
      <xdr:row>75</xdr:row>
      <xdr:rowOff>122375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947439"/>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88689</xdr:rowOff>
    </xdr:from>
    <xdr:to>
      <xdr:col>71</xdr:col>
      <xdr:colOff>177800</xdr:colOff>
      <xdr:row>75</xdr:row>
      <xdr:rowOff>125854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47439"/>
          <a:ext cx="8890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78319</xdr:rowOff>
    </xdr:from>
    <xdr:to>
      <xdr:col>85</xdr:col>
      <xdr:colOff>177800</xdr:colOff>
      <xdr:row>76</xdr:row>
      <xdr:rowOff>8469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101196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134277</xdr:rowOff>
    </xdr:from>
    <xdr:to>
      <xdr:col>81</xdr:col>
      <xdr:colOff>101600</xdr:colOff>
      <xdr:row>76</xdr:row>
      <xdr:rowOff>64427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80954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7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71575</xdr:rowOff>
    </xdr:from>
    <xdr:to>
      <xdr:col>76</xdr:col>
      <xdr:colOff>165100</xdr:colOff>
      <xdr:row>76</xdr:row>
      <xdr:rowOff>1725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18252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0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37889</xdr:rowOff>
    </xdr:from>
    <xdr:to>
      <xdr:col>72</xdr:col>
      <xdr:colOff>38100</xdr:colOff>
      <xdr:row>75</xdr:row>
      <xdr:rowOff>139489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156016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75054</xdr:rowOff>
    </xdr:from>
    <xdr:to>
      <xdr:col>67</xdr:col>
      <xdr:colOff>101600</xdr:colOff>
      <xdr:row>76</xdr:row>
      <xdr:rowOff>5203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33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21731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0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9017</xdr:rowOff>
    </xdr:from>
    <xdr:to>
      <xdr:col>85</xdr:col>
      <xdr:colOff>127000</xdr:colOff>
      <xdr:row>99</xdr:row>
      <xdr:rowOff>30029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82567"/>
          <a:ext cx="8382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9017</xdr:rowOff>
    </xdr:from>
    <xdr:to>
      <xdr:col>81</xdr:col>
      <xdr:colOff>50800</xdr:colOff>
      <xdr:row>99</xdr:row>
      <xdr:rowOff>30735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82567"/>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10770</xdr:rowOff>
    </xdr:from>
    <xdr:to>
      <xdr:col>76</xdr:col>
      <xdr:colOff>114300</xdr:colOff>
      <xdr:row>99</xdr:row>
      <xdr:rowOff>30735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84320"/>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124270</xdr:rowOff>
    </xdr:from>
    <xdr:to>
      <xdr:col>71</xdr:col>
      <xdr:colOff>177800</xdr:colOff>
      <xdr:row>99</xdr:row>
      <xdr:rowOff>10770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26370"/>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150679</xdr:rowOff>
    </xdr:from>
    <xdr:to>
      <xdr:col>85</xdr:col>
      <xdr:colOff>177800</xdr:colOff>
      <xdr:row>99</xdr:row>
      <xdr:rowOff>80829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65606</xdr:rowOff>
    </xdr:from>
    <xdr:ext cx="378565"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129667</xdr:rowOff>
    </xdr:from>
    <xdr:to>
      <xdr:col>81</xdr:col>
      <xdr:colOff>101600</xdr:colOff>
      <xdr:row>99</xdr:row>
      <xdr:rowOff>59817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50944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151385</xdr:rowOff>
    </xdr:from>
    <xdr:to>
      <xdr:col>76</xdr:col>
      <xdr:colOff>165100</xdr:colOff>
      <xdr:row>99</xdr:row>
      <xdr:rowOff>81535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72662</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704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131420</xdr:rowOff>
    </xdr:from>
    <xdr:to>
      <xdr:col>72</xdr:col>
      <xdr:colOff>38100</xdr:colOff>
      <xdr:row>99</xdr:row>
      <xdr:rowOff>61570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52697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73470</xdr:rowOff>
    </xdr:from>
    <xdr:to>
      <xdr:col>67</xdr:col>
      <xdr:colOff>101600</xdr:colOff>
      <xdr:row>99</xdr:row>
      <xdr:rowOff>3620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166197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149334</xdr:rowOff>
    </xdr:from>
    <xdr:to>
      <xdr:col>116</xdr:col>
      <xdr:colOff>63500</xdr:colOff>
      <xdr:row>38</xdr:row>
      <xdr:rowOff>39443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321534"/>
          <a:ext cx="838200" cy="2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149334</xdr:rowOff>
    </xdr:from>
    <xdr:to>
      <xdr:col>111</xdr:col>
      <xdr:colOff>177800</xdr:colOff>
      <xdr:row>38</xdr:row>
      <xdr:rowOff>32095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321534"/>
          <a:ext cx="889000" cy="2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167949</xdr:rowOff>
    </xdr:from>
    <xdr:to>
      <xdr:col>107</xdr:col>
      <xdr:colOff>50800</xdr:colOff>
      <xdr:row>38</xdr:row>
      <xdr:rowOff>32095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11599"/>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167949</xdr:rowOff>
    </xdr:from>
    <xdr:to>
      <xdr:col>102</xdr:col>
      <xdr:colOff>114300</xdr:colOff>
      <xdr:row>38</xdr:row>
      <xdr:rowOff>15277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11599"/>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160093</xdr:rowOff>
    </xdr:from>
    <xdr:to>
      <xdr:col>116</xdr:col>
      <xdr:colOff>114300</xdr:colOff>
      <xdr:row>38</xdr:row>
      <xdr:rowOff>90243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11520</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35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98534</xdr:rowOff>
    </xdr:from>
    <xdr:to>
      <xdr:col>112</xdr:col>
      <xdr:colOff>38100</xdr:colOff>
      <xdr:row>37</xdr:row>
      <xdr:rowOff>28684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45211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04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152745</xdr:rowOff>
    </xdr:from>
    <xdr:to>
      <xdr:col>107</xdr:col>
      <xdr:colOff>101600</xdr:colOff>
      <xdr:row>38</xdr:row>
      <xdr:rowOff>82894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99422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7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117148</xdr:rowOff>
    </xdr:from>
    <xdr:to>
      <xdr:col>102</xdr:col>
      <xdr:colOff>165100</xdr:colOff>
      <xdr:row>38</xdr:row>
      <xdr:rowOff>47298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63825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135926</xdr:rowOff>
    </xdr:from>
    <xdr:to>
      <xdr:col>98</xdr:col>
      <xdr:colOff>38100</xdr:colOff>
      <xdr:row>38</xdr:row>
      <xdr:rowOff>66077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82603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156159</xdr:rowOff>
    </xdr:from>
    <xdr:to>
      <xdr:col>116</xdr:col>
      <xdr:colOff>63500</xdr:colOff>
      <xdr:row>57</xdr:row>
      <xdr:rowOff>156388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2880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156083</xdr:rowOff>
    </xdr:from>
    <xdr:to>
      <xdr:col>111</xdr:col>
      <xdr:colOff>177800</xdr:colOff>
      <xdr:row>57</xdr:row>
      <xdr:rowOff>156388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287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156007</xdr:rowOff>
    </xdr:from>
    <xdr:to>
      <xdr:col>107</xdr:col>
      <xdr:colOff>50800</xdr:colOff>
      <xdr:row>57</xdr:row>
      <xdr:rowOff>156083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28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155397</xdr:rowOff>
    </xdr:from>
    <xdr:to>
      <xdr:col>102</xdr:col>
      <xdr:colOff>114300</xdr:colOff>
      <xdr:row>57</xdr:row>
      <xdr:rowOff>156007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2804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105359</xdr:rowOff>
    </xdr:from>
    <xdr:to>
      <xdr:col>116</xdr:col>
      <xdr:colOff>114300</xdr:colOff>
      <xdr:row>58</xdr:row>
      <xdr:rowOff>35509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128236</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2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105588</xdr:rowOff>
    </xdr:from>
    <xdr:to>
      <xdr:col>112</xdr:col>
      <xdr:colOff>38100</xdr:colOff>
      <xdr:row>58</xdr:row>
      <xdr:rowOff>35738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52265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5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105283</xdr:rowOff>
    </xdr:from>
    <xdr:to>
      <xdr:col>107</xdr:col>
      <xdr:colOff>101600</xdr:colOff>
      <xdr:row>58</xdr:row>
      <xdr:rowOff>35433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51960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105207</xdr:rowOff>
    </xdr:from>
    <xdr:to>
      <xdr:col>102</xdr:col>
      <xdr:colOff>165100</xdr:colOff>
      <xdr:row>58</xdr:row>
      <xdr:rowOff>35357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51884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104597</xdr:rowOff>
    </xdr:from>
    <xdr:to>
      <xdr:col>98</xdr:col>
      <xdr:colOff>38100</xdr:colOff>
      <xdr:row>58</xdr:row>
      <xdr:rowOff>34747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51274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5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73216</xdr:rowOff>
    </xdr:from>
    <xdr:to>
      <xdr:col>116</xdr:col>
      <xdr:colOff>63500</xdr:colOff>
      <xdr:row>75</xdr:row>
      <xdr:rowOff>116001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31966"/>
          <a:ext cx="8382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51003</xdr:rowOff>
    </xdr:from>
    <xdr:to>
      <xdr:col>111</xdr:col>
      <xdr:colOff>177800</xdr:colOff>
      <xdr:row>75</xdr:row>
      <xdr:rowOff>116001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909753"/>
          <a:ext cx="8890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51003</xdr:rowOff>
    </xdr:from>
    <xdr:to>
      <xdr:col>107</xdr:col>
      <xdr:colOff>50800</xdr:colOff>
      <xdr:row>75</xdr:row>
      <xdr:rowOff>140767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09753"/>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140767</xdr:rowOff>
    </xdr:from>
    <xdr:to>
      <xdr:col>102</xdr:col>
      <xdr:colOff>114300</xdr:colOff>
      <xdr:row>76</xdr:row>
      <xdr:rowOff>11418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9517"/>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22416</xdr:rowOff>
    </xdr:from>
    <xdr:to>
      <xdr:col>116</xdr:col>
      <xdr:colOff>114300</xdr:colOff>
      <xdr:row>75</xdr:row>
      <xdr:rowOff>124016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45293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65201</xdr:rowOff>
    </xdr:from>
    <xdr:to>
      <xdr:col>112</xdr:col>
      <xdr:colOff>38100</xdr:colOff>
      <xdr:row>75</xdr:row>
      <xdr:rowOff>166802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239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157929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203</xdr:rowOff>
    </xdr:from>
    <xdr:to>
      <xdr:col>107</xdr:col>
      <xdr:colOff>101600</xdr:colOff>
      <xdr:row>75</xdr:row>
      <xdr:rowOff>101803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92930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89967</xdr:rowOff>
    </xdr:from>
    <xdr:to>
      <xdr:col>102</xdr:col>
      <xdr:colOff>165100</xdr:colOff>
      <xdr:row>76</xdr:row>
      <xdr:rowOff>20117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132067</xdr:rowOff>
    </xdr:from>
    <xdr:to>
      <xdr:col>98</xdr:col>
      <xdr:colOff>38100</xdr:colOff>
      <xdr:row>76</xdr:row>
      <xdr:rowOff>62216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9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53345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482,368</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125,149</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大きく数値が変わったのは、補助費等、普通建設事業費（うち新規整備）及び普通建設事業費（うち更新整備）である。補助費等は、特別定額給付金の給付を実施したため、昨年度と比べ大幅な増加となった。普通建設事業費（うち新規整備）については、前年度に大規模な事業（小中学校や幼稚園の空調設備設置工事）があり、それが完了したことで、数値が減少した。普通建設事業費（うち更新整備）については、市民体育館の大規模改修工事や冨士見中学校の大規模改造工事を実施した関係で、昨年度と比べ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物件費については、新型コロナウイルス感染症の対応に要した経費がかさんだこともあり、近年の上昇幅よりも大きな増加となった。また、公債費については、大型の事業の償還開始等により、昨年度よりも増加ぞうかぞした。維持補修費、扶助費及び積立金については、類似団体内順位が下位であり、昨年度と同様の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72949</xdr:rowOff>
    </xdr:from>
    <xdr:to>
      <xdr:col>24</xdr:col>
      <xdr:colOff>63500</xdr:colOff>
      <xdr:row>36</xdr:row>
      <xdr:rowOff>75692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514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72949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257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33630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9257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xdr:rowOff>
    </xdr:from>
    <xdr:to>
      <xdr:col>10</xdr:col>
      <xdr:colOff>114300</xdr:colOff>
      <xdr:row>36</xdr:row>
      <xdr:rowOff>33630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8022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24892</xdr:rowOff>
    </xdr:from>
    <xdr:to>
      <xdr:col>24</xdr:col>
      <xdr:colOff>114300</xdr:colOff>
      <xdr:row>36</xdr:row>
      <xdr:rowOff>126492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22149</xdr:rowOff>
    </xdr:from>
    <xdr:to>
      <xdr:col>20</xdr:col>
      <xdr:colOff>38100</xdr:colOff>
      <xdr:row>36</xdr:row>
      <xdr:rowOff>123749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114876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141021</xdr:rowOff>
    </xdr:from>
    <xdr:to>
      <xdr:col>15</xdr:col>
      <xdr:colOff>101600</xdr:colOff>
      <xdr:row>36</xdr:row>
      <xdr:rowOff>71171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62298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154280</xdr:rowOff>
    </xdr:from>
    <xdr:to>
      <xdr:col>10</xdr:col>
      <xdr:colOff>165100</xdr:colOff>
      <xdr:row>36</xdr:row>
      <xdr:rowOff>84430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128676</xdr:rowOff>
    </xdr:from>
    <xdr:to>
      <xdr:col>6</xdr:col>
      <xdr:colOff>38100</xdr:colOff>
      <xdr:row>36</xdr:row>
      <xdr:rowOff>58826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49953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65281</xdr:rowOff>
    </xdr:from>
    <xdr:to>
      <xdr:col>24</xdr:col>
      <xdr:colOff>63500</xdr:colOff>
      <xdr:row>58</xdr:row>
      <xdr:rowOff>40344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23581"/>
          <a:ext cx="838200" cy="6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40344</xdr:rowOff>
    </xdr:from>
    <xdr:to>
      <xdr:col>19</xdr:col>
      <xdr:colOff>177800</xdr:colOff>
      <xdr:row>58</xdr:row>
      <xdr:rowOff>51506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84444"/>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47372</xdr:rowOff>
    </xdr:from>
    <xdr:to>
      <xdr:col>15</xdr:col>
      <xdr:colOff>50800</xdr:colOff>
      <xdr:row>58</xdr:row>
      <xdr:rowOff>51506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1472"/>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28927</xdr:rowOff>
    </xdr:from>
    <xdr:to>
      <xdr:col>10</xdr:col>
      <xdr:colOff>114300</xdr:colOff>
      <xdr:row>58</xdr:row>
      <xdr:rowOff>47372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3027"/>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14481</xdr:rowOff>
    </xdr:from>
    <xdr:to>
      <xdr:col>24</xdr:col>
      <xdr:colOff>114300</xdr:colOff>
      <xdr:row>54</xdr:row>
      <xdr:rowOff>116081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100858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8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160994</xdr:rowOff>
    </xdr:from>
    <xdr:to>
      <xdr:col>20</xdr:col>
      <xdr:colOff>38100</xdr:colOff>
      <xdr:row>58</xdr:row>
      <xdr:rowOff>91144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82271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706</xdr:rowOff>
    </xdr:from>
    <xdr:to>
      <xdr:col>15</xdr:col>
      <xdr:colOff>101600</xdr:colOff>
      <xdr:row>58</xdr:row>
      <xdr:rowOff>102306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93433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168022</xdr:rowOff>
    </xdr:from>
    <xdr:to>
      <xdr:col>10</xdr:col>
      <xdr:colOff>165100</xdr:colOff>
      <xdr:row>58</xdr:row>
      <xdr:rowOff>98172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89299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149577</xdr:rowOff>
    </xdr:from>
    <xdr:to>
      <xdr:col>6</xdr:col>
      <xdr:colOff>38100</xdr:colOff>
      <xdr:row>58</xdr:row>
      <xdr:rowOff>79727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110581</xdr:rowOff>
    </xdr:from>
    <xdr:to>
      <xdr:col>24</xdr:col>
      <xdr:colOff>63500</xdr:colOff>
      <xdr:row>77</xdr:row>
      <xdr:rowOff>24954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0781"/>
          <a:ext cx="838200" cy="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24954</xdr:rowOff>
    </xdr:from>
    <xdr:to>
      <xdr:col>19</xdr:col>
      <xdr:colOff>177800</xdr:colOff>
      <xdr:row>77</xdr:row>
      <xdr:rowOff>97768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6604"/>
          <a:ext cx="889000" cy="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87133</xdr:rowOff>
    </xdr:from>
    <xdr:to>
      <xdr:col>15</xdr:col>
      <xdr:colOff>50800</xdr:colOff>
      <xdr:row>77</xdr:row>
      <xdr:rowOff>97768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878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87133</xdr:rowOff>
    </xdr:from>
    <xdr:to>
      <xdr:col>10</xdr:col>
      <xdr:colOff>114300</xdr:colOff>
      <xdr:row>77</xdr:row>
      <xdr:rowOff>135879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8783"/>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59781</xdr:rowOff>
    </xdr:from>
    <xdr:to>
      <xdr:col>24</xdr:col>
      <xdr:colOff>114300</xdr:colOff>
      <xdr:row>76</xdr:row>
      <xdr:rowOff>161381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38208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145604</xdr:rowOff>
    </xdr:from>
    <xdr:to>
      <xdr:col>20</xdr:col>
      <xdr:colOff>38100</xdr:colOff>
      <xdr:row>77</xdr:row>
      <xdr:rowOff>75754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66881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46968</xdr:rowOff>
    </xdr:from>
    <xdr:to>
      <xdr:col>15</xdr:col>
      <xdr:colOff>101600</xdr:colOff>
      <xdr:row>77</xdr:row>
      <xdr:rowOff>148568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139695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36333</xdr:rowOff>
    </xdr:from>
    <xdr:to>
      <xdr:col>10</xdr:col>
      <xdr:colOff>165100</xdr:colOff>
      <xdr:row>77</xdr:row>
      <xdr:rowOff>137933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85079</xdr:rowOff>
    </xdr:from>
    <xdr:to>
      <xdr:col>6</xdr:col>
      <xdr:colOff>38100</xdr:colOff>
      <xdr:row>78</xdr:row>
      <xdr:rowOff>15229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116078</xdr:rowOff>
    </xdr:from>
    <xdr:to>
      <xdr:col>24</xdr:col>
      <xdr:colOff>63500</xdr:colOff>
      <xdr:row>96</xdr:row>
      <xdr:rowOff>166129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75278"/>
          <a:ext cx="8382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116078</xdr:rowOff>
    </xdr:from>
    <xdr:to>
      <xdr:col>19</xdr:col>
      <xdr:colOff>177800</xdr:colOff>
      <xdr:row>97</xdr:row>
      <xdr:rowOff>16015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75278"/>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16015</xdr:rowOff>
    </xdr:from>
    <xdr:to>
      <xdr:col>15</xdr:col>
      <xdr:colOff>50800</xdr:colOff>
      <xdr:row>97</xdr:row>
      <xdr:rowOff>24461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666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24461</xdr:rowOff>
    </xdr:from>
    <xdr:to>
      <xdr:col>10</xdr:col>
      <xdr:colOff>114300</xdr:colOff>
      <xdr:row>97</xdr:row>
      <xdr:rowOff>55880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5111"/>
          <a:ext cx="8890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115329</xdr:rowOff>
    </xdr:from>
    <xdr:to>
      <xdr:col>24</xdr:col>
      <xdr:colOff>114300</xdr:colOff>
      <xdr:row>97</xdr:row>
      <xdr:rowOff>45479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93756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65278</xdr:rowOff>
    </xdr:from>
    <xdr:to>
      <xdr:col>20</xdr:col>
      <xdr:colOff>38100</xdr:colOff>
      <xdr:row>96</xdr:row>
      <xdr:rowOff>166878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136665</xdr:rowOff>
    </xdr:from>
    <xdr:to>
      <xdr:col>15</xdr:col>
      <xdr:colOff>101600</xdr:colOff>
      <xdr:row>97</xdr:row>
      <xdr:rowOff>66815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57942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145111</xdr:rowOff>
    </xdr:from>
    <xdr:to>
      <xdr:col>10</xdr:col>
      <xdr:colOff>165100</xdr:colOff>
      <xdr:row>97</xdr:row>
      <xdr:rowOff>75261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5080</xdr:rowOff>
    </xdr:from>
    <xdr:to>
      <xdr:col>6</xdr:col>
      <xdr:colOff>38100</xdr:colOff>
      <xdr:row>97</xdr:row>
      <xdr:rowOff>106680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133234</xdr:rowOff>
    </xdr:from>
    <xdr:to>
      <xdr:col>55</xdr:col>
      <xdr:colOff>0</xdr:colOff>
      <xdr:row>58</xdr:row>
      <xdr:rowOff>60833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05884"/>
          <a:ext cx="8382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57404</xdr:rowOff>
    </xdr:from>
    <xdr:to>
      <xdr:col>50</xdr:col>
      <xdr:colOff>114300</xdr:colOff>
      <xdr:row>58</xdr:row>
      <xdr:rowOff>60833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0150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26412</xdr:rowOff>
    </xdr:from>
    <xdr:to>
      <xdr:col>45</xdr:col>
      <xdr:colOff>177800</xdr:colOff>
      <xdr:row>58</xdr:row>
      <xdr:rowOff>57404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70512"/>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160405</xdr:rowOff>
    </xdr:from>
    <xdr:to>
      <xdr:col>41</xdr:col>
      <xdr:colOff>50800</xdr:colOff>
      <xdr:row>58</xdr:row>
      <xdr:rowOff>26412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3055"/>
          <a:ext cx="889000" cy="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82434</xdr:rowOff>
    </xdr:from>
    <xdr:to>
      <xdr:col>55</xdr:col>
      <xdr:colOff>50800</xdr:colOff>
      <xdr:row>58</xdr:row>
      <xdr:rowOff>12584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105311</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0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10033</xdr:rowOff>
    </xdr:from>
    <xdr:to>
      <xdr:col>50</xdr:col>
      <xdr:colOff>165100</xdr:colOff>
      <xdr:row>58</xdr:row>
      <xdr:rowOff>111633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128160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2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6604</xdr:rowOff>
    </xdr:from>
    <xdr:to>
      <xdr:col>46</xdr:col>
      <xdr:colOff>38100</xdr:colOff>
      <xdr:row>58</xdr:row>
      <xdr:rowOff>108204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124731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2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147062</xdr:rowOff>
    </xdr:from>
    <xdr:to>
      <xdr:col>41</xdr:col>
      <xdr:colOff>101600</xdr:colOff>
      <xdr:row>58</xdr:row>
      <xdr:rowOff>77212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93739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69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109605</xdr:rowOff>
    </xdr:from>
    <xdr:to>
      <xdr:col>36</xdr:col>
      <xdr:colOff>165100</xdr:colOff>
      <xdr:row>58</xdr:row>
      <xdr:rowOff>39755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56282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65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96997</xdr:rowOff>
    </xdr:from>
    <xdr:to>
      <xdr:col>55</xdr:col>
      <xdr:colOff>0</xdr:colOff>
      <xdr:row>77</xdr:row>
      <xdr:rowOff>130967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98647"/>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93889</xdr:rowOff>
    </xdr:from>
    <xdr:to>
      <xdr:col>50</xdr:col>
      <xdr:colOff>114300</xdr:colOff>
      <xdr:row>77</xdr:row>
      <xdr:rowOff>130967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95539"/>
          <a:ext cx="8890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100290</xdr:rowOff>
    </xdr:from>
    <xdr:to>
      <xdr:col>45</xdr:col>
      <xdr:colOff>177800</xdr:colOff>
      <xdr:row>77</xdr:row>
      <xdr:rowOff>93889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30490"/>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100290</xdr:rowOff>
    </xdr:from>
    <xdr:to>
      <xdr:col>41</xdr:col>
      <xdr:colOff>50800</xdr:colOff>
      <xdr:row>76</xdr:row>
      <xdr:rowOff>151016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30490"/>
          <a:ext cx="889000" cy="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46197</xdr:rowOff>
    </xdr:from>
    <xdr:to>
      <xdr:col>55</xdr:col>
      <xdr:colOff>50800</xdr:colOff>
      <xdr:row>77</xdr:row>
      <xdr:rowOff>147797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24624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2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80167</xdr:rowOff>
    </xdr:from>
    <xdr:to>
      <xdr:col>50</xdr:col>
      <xdr:colOff>165100</xdr:colOff>
      <xdr:row>78</xdr:row>
      <xdr:rowOff>10317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26844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05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43089</xdr:rowOff>
    </xdr:from>
    <xdr:to>
      <xdr:col>46</xdr:col>
      <xdr:colOff>38100</xdr:colOff>
      <xdr:row>77</xdr:row>
      <xdr:rowOff>144689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161216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01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49490</xdr:rowOff>
    </xdr:from>
    <xdr:to>
      <xdr:col>41</xdr:col>
      <xdr:colOff>101600</xdr:colOff>
      <xdr:row>76</xdr:row>
      <xdr:rowOff>151090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167616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100216</xdr:rowOff>
    </xdr:from>
    <xdr:to>
      <xdr:col>36</xdr:col>
      <xdr:colOff>165100</xdr:colOff>
      <xdr:row>77</xdr:row>
      <xdr:rowOff>30366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46893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104953</xdr:rowOff>
    </xdr:from>
    <xdr:to>
      <xdr:col>55</xdr:col>
      <xdr:colOff>0</xdr:colOff>
      <xdr:row>96</xdr:row>
      <xdr:rowOff>137224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64153"/>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137224</xdr:rowOff>
    </xdr:from>
    <xdr:to>
      <xdr:col>50</xdr:col>
      <xdr:colOff>114300</xdr:colOff>
      <xdr:row>96</xdr:row>
      <xdr:rowOff>161277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96424"/>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161277</xdr:rowOff>
    </xdr:from>
    <xdr:to>
      <xdr:col>45</xdr:col>
      <xdr:colOff>177800</xdr:colOff>
      <xdr:row>97</xdr:row>
      <xdr:rowOff>33452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2047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6235</xdr:rowOff>
    </xdr:from>
    <xdr:to>
      <xdr:col>41</xdr:col>
      <xdr:colOff>50800</xdr:colOff>
      <xdr:row>97</xdr:row>
      <xdr:rowOff>33452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36885"/>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54153</xdr:rowOff>
    </xdr:from>
    <xdr:to>
      <xdr:col>55</xdr:col>
      <xdr:colOff>50800</xdr:colOff>
      <xdr:row>96</xdr:row>
      <xdr:rowOff>155753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32580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86424</xdr:rowOff>
    </xdr:from>
    <xdr:to>
      <xdr:col>50</xdr:col>
      <xdr:colOff>165100</xdr:colOff>
      <xdr:row>97</xdr:row>
      <xdr:rowOff>16574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110477</xdr:rowOff>
    </xdr:from>
    <xdr:to>
      <xdr:col>46</xdr:col>
      <xdr:colOff>38100</xdr:colOff>
      <xdr:row>97</xdr:row>
      <xdr:rowOff>40627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31754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154102</xdr:rowOff>
    </xdr:from>
    <xdr:to>
      <xdr:col>41</xdr:col>
      <xdr:colOff>101600</xdr:colOff>
      <xdr:row>97</xdr:row>
      <xdr:rowOff>84252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75379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126885</xdr:rowOff>
    </xdr:from>
    <xdr:to>
      <xdr:col>36</xdr:col>
      <xdr:colOff>165100</xdr:colOff>
      <xdr:row>97</xdr:row>
      <xdr:rowOff>57035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48162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78607</xdr:rowOff>
    </xdr:from>
    <xdr:to>
      <xdr:col>85</xdr:col>
      <xdr:colOff>127000</xdr:colOff>
      <xdr:row>35</xdr:row>
      <xdr:rowOff>159074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079357"/>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159074</xdr:rowOff>
    </xdr:from>
    <xdr:to>
      <xdr:col>81</xdr:col>
      <xdr:colOff>50800</xdr:colOff>
      <xdr:row>36</xdr:row>
      <xdr:rowOff>50260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15982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50260</xdr:rowOff>
    </xdr:from>
    <xdr:to>
      <xdr:col>76</xdr:col>
      <xdr:colOff>114300</xdr:colOff>
      <xdr:row>36</xdr:row>
      <xdr:rowOff>71520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2246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71520</xdr:rowOff>
    </xdr:from>
    <xdr:to>
      <xdr:col>71</xdr:col>
      <xdr:colOff>177800</xdr:colOff>
      <xdr:row>36</xdr:row>
      <xdr:rowOff>88208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24372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27807</xdr:rowOff>
    </xdr:from>
    <xdr:to>
      <xdr:col>85</xdr:col>
      <xdr:colOff>177800</xdr:colOff>
      <xdr:row>35</xdr:row>
      <xdr:rowOff>129407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50684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108274</xdr:rowOff>
    </xdr:from>
    <xdr:to>
      <xdr:col>81</xdr:col>
      <xdr:colOff>101600</xdr:colOff>
      <xdr:row>36</xdr:row>
      <xdr:rowOff>38424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54951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170910</xdr:rowOff>
    </xdr:from>
    <xdr:to>
      <xdr:col>76</xdr:col>
      <xdr:colOff>165100</xdr:colOff>
      <xdr:row>36</xdr:row>
      <xdr:rowOff>101060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117587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20720</xdr:rowOff>
    </xdr:from>
    <xdr:to>
      <xdr:col>72</xdr:col>
      <xdr:colOff>38100</xdr:colOff>
      <xdr:row>36</xdr:row>
      <xdr:rowOff>122320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138847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37408</xdr:rowOff>
    </xdr:from>
    <xdr:to>
      <xdr:col>67</xdr:col>
      <xdr:colOff>101600</xdr:colOff>
      <xdr:row>36</xdr:row>
      <xdr:rowOff>139008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155535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8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121450</xdr:rowOff>
    </xdr:from>
    <xdr:to>
      <xdr:col>85</xdr:col>
      <xdr:colOff>127000</xdr:colOff>
      <xdr:row>55</xdr:row>
      <xdr:rowOff>124746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79750"/>
          <a:ext cx="838200" cy="1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124746</xdr:rowOff>
    </xdr:from>
    <xdr:to>
      <xdr:col>81</xdr:col>
      <xdr:colOff>50800</xdr:colOff>
      <xdr:row>58</xdr:row>
      <xdr:rowOff>21152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554496"/>
          <a:ext cx="889000" cy="4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107467</xdr:rowOff>
    </xdr:from>
    <xdr:to>
      <xdr:col>76</xdr:col>
      <xdr:colOff>114300</xdr:colOff>
      <xdr:row>58</xdr:row>
      <xdr:rowOff>21152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80117"/>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107467</xdr:rowOff>
    </xdr:from>
    <xdr:to>
      <xdr:col>71</xdr:col>
      <xdr:colOff>177800</xdr:colOff>
      <xdr:row>58</xdr:row>
      <xdr:rowOff>84360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80117"/>
          <a:ext cx="889000" cy="1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70650</xdr:rowOff>
    </xdr:from>
    <xdr:to>
      <xdr:col>85</xdr:col>
      <xdr:colOff>177800</xdr:colOff>
      <xdr:row>55</xdr:row>
      <xdr:rowOff>800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93527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73946</xdr:rowOff>
    </xdr:from>
    <xdr:to>
      <xdr:col>81</xdr:col>
      <xdr:colOff>101600</xdr:colOff>
      <xdr:row>56</xdr:row>
      <xdr:rowOff>4096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20623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141802</xdr:rowOff>
    </xdr:from>
    <xdr:to>
      <xdr:col>76</xdr:col>
      <xdr:colOff>165100</xdr:colOff>
      <xdr:row>58</xdr:row>
      <xdr:rowOff>71952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63079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56667</xdr:rowOff>
    </xdr:from>
    <xdr:to>
      <xdr:col>72</xdr:col>
      <xdr:colOff>38100</xdr:colOff>
      <xdr:row>57</xdr:row>
      <xdr:rowOff>158267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149394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33560</xdr:rowOff>
    </xdr:from>
    <xdr:to>
      <xdr:col>67</xdr:col>
      <xdr:colOff>101600</xdr:colOff>
      <xdr:row>58</xdr:row>
      <xdr:rowOff>135160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126287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8255</xdr:rowOff>
    </xdr:from>
    <xdr:to>
      <xdr:col>85</xdr:col>
      <xdr:colOff>127000</xdr:colOff>
      <xdr:row>77</xdr:row>
      <xdr:rowOff>67405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209905"/>
          <a:ext cx="838200" cy="5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8255</xdr:rowOff>
    </xdr:from>
    <xdr:to>
      <xdr:col>81</xdr:col>
      <xdr:colOff>50800</xdr:colOff>
      <xdr:row>78</xdr:row>
      <xdr:rowOff>3683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20990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3683</xdr:rowOff>
    </xdr:from>
    <xdr:to>
      <xdr:col>76</xdr:col>
      <xdr:colOff>114300</xdr:colOff>
      <xdr:row>78</xdr:row>
      <xdr:rowOff>3911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767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3911</xdr:rowOff>
    </xdr:from>
    <xdr:to>
      <xdr:col>71</xdr:col>
      <xdr:colOff>177800</xdr:colOff>
      <xdr:row>78</xdr:row>
      <xdr:rowOff>18941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77011"/>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16605</xdr:rowOff>
    </xdr:from>
    <xdr:to>
      <xdr:col>85</xdr:col>
      <xdr:colOff>177800</xdr:colOff>
      <xdr:row>77</xdr:row>
      <xdr:rowOff>118205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39482</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6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128905</xdr:rowOff>
    </xdr:from>
    <xdr:to>
      <xdr:col>81</xdr:col>
      <xdr:colOff>101600</xdr:colOff>
      <xdr:row>77</xdr:row>
      <xdr:rowOff>59055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75582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124333</xdr:rowOff>
    </xdr:from>
    <xdr:to>
      <xdr:col>76</xdr:col>
      <xdr:colOff>165100</xdr:colOff>
      <xdr:row>78</xdr:row>
      <xdr:rowOff>54483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45610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1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124561</xdr:rowOff>
    </xdr:from>
    <xdr:to>
      <xdr:col>72</xdr:col>
      <xdr:colOff>38100</xdr:colOff>
      <xdr:row>78</xdr:row>
      <xdr:rowOff>54711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45838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18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139591</xdr:rowOff>
    </xdr:from>
    <xdr:to>
      <xdr:col>67</xdr:col>
      <xdr:colOff>101600</xdr:colOff>
      <xdr:row>78</xdr:row>
      <xdr:rowOff>69741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60868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43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129119</xdr:rowOff>
    </xdr:from>
    <xdr:to>
      <xdr:col>85</xdr:col>
      <xdr:colOff>127000</xdr:colOff>
      <xdr:row>96</xdr:row>
      <xdr:rowOff>13627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16869"/>
          <a:ext cx="838200" cy="5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122375</xdr:rowOff>
    </xdr:from>
    <xdr:to>
      <xdr:col>81</xdr:col>
      <xdr:colOff>50800</xdr:colOff>
      <xdr:row>96</xdr:row>
      <xdr:rowOff>13627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10125"/>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88689</xdr:rowOff>
    </xdr:from>
    <xdr:to>
      <xdr:col>76</xdr:col>
      <xdr:colOff>114300</xdr:colOff>
      <xdr:row>95</xdr:row>
      <xdr:rowOff>122375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376439"/>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88689</xdr:rowOff>
    </xdr:from>
    <xdr:to>
      <xdr:col>71</xdr:col>
      <xdr:colOff>177800</xdr:colOff>
      <xdr:row>95</xdr:row>
      <xdr:rowOff>125853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76439"/>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78319</xdr:rowOff>
    </xdr:from>
    <xdr:to>
      <xdr:col>85</xdr:col>
      <xdr:colOff>177800</xdr:colOff>
      <xdr:row>96</xdr:row>
      <xdr:rowOff>8469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6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101196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1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134277</xdr:rowOff>
    </xdr:from>
    <xdr:to>
      <xdr:col>81</xdr:col>
      <xdr:colOff>101600</xdr:colOff>
      <xdr:row>96</xdr:row>
      <xdr:rowOff>64427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80954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71575</xdr:rowOff>
    </xdr:from>
    <xdr:to>
      <xdr:col>76</xdr:col>
      <xdr:colOff>165100</xdr:colOff>
      <xdr:row>96</xdr:row>
      <xdr:rowOff>1725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18252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37889</xdr:rowOff>
    </xdr:from>
    <xdr:to>
      <xdr:col>72</xdr:col>
      <xdr:colOff>38100</xdr:colOff>
      <xdr:row>95</xdr:row>
      <xdr:rowOff>139489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156016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0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75053</xdr:rowOff>
    </xdr:from>
    <xdr:to>
      <xdr:col>67</xdr:col>
      <xdr:colOff>101600</xdr:colOff>
      <xdr:row>96</xdr:row>
      <xdr:rowOff>5203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21730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と比べ大きく変わった項目は、総務費と教育費である。総務費は、特別定額給付金の給付を実施ししたため、昨年度と比べ大幅に増加した。また、教育費については、市民体育館の大規模改修工事や冨士見中学校の大規模改造工事等を実施した影響で、昨年度と比べ増加した。なお、農林水産業費についても、増加しているが、これは令和元年度にあった災害の被害を受けた農業施設の復旧等に係る交付金等があっ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その他、民生費については、類似団体平均を下回っているものの、近年増加傾向にある。令和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年度は、医療扶助費の増や令和元年度災害に係る住宅応急修理業務委託の実施、新型コロナウイルス感染症に係るひとり親世帯や子育て世帯に対する臨時給付費の給付等があり、昨年度と比べ増加した。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財政調整基金については、前年度の決算余剰金</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億円を編入したが、当初予算及び新型コロナウイルス感染症への対応等のため、</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8,541</a:t>
          </a:r>
          <a:r>
            <a:rPr kumimoji="1" lang="ja-JP" altLang="en-US" sz="1400">
              <a:latin typeface="ＭＳ ゴシック" pitchFamily="49" charset="-128"/>
              <a:ea typeface="ＭＳ ゴシック" pitchFamily="49" charset="-128"/>
            </a:rPr>
            <a:t>万円を取り崩したことから、昨年度よりさらに下回った。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実質単年度収支については、実質収支が令和元年度の半分以下になり、財政調整基金の取り崩しが大きかったことが影響し、大幅な数値の悪化に繋がった。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一般会計については、市税等において新型コロナウイルス感染症による影響を受けた結果、前年度と比べ黒字額が半分以下まで減少した。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それに伴い、黒字額の対標準財政規模比も大きく減少した。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また、介護保険事業会計については、保険給付費等の増があったものの、国県支出金や支払基金交付金等の増により黒字額が増加した。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43540137</v>
      </c>
      <c r="BO4" s="426"/>
      <c r="BP4" s="426"/>
      <c r="BQ4" s="426"/>
      <c r="BR4" s="426"/>
      <c r="BS4" s="426"/>
      <c r="BT4" s="426"/>
      <c r="BU4" s="427"/>
      <c r="BV4" s="425">
        <v>33985813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3.9</v>
      </c>
      <c r="CU4" s="610"/>
      <c r="CV4" s="610"/>
      <c r="CW4" s="610"/>
      <c r="CX4" s="610"/>
      <c r="CY4" s="610"/>
      <c r="CZ4" s="610"/>
      <c r="DA4" s="611"/>
      <c r="DB4" s="609">
        <v>8.6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42583484</v>
      </c>
      <c r="BO5" s="431"/>
      <c r="BP5" s="431"/>
      <c r="BQ5" s="431"/>
      <c r="BR5" s="431"/>
      <c r="BS5" s="431"/>
      <c r="BT5" s="431"/>
      <c r="BU5" s="432"/>
      <c r="BV5" s="430">
        <v>31838200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99.8</v>
      </c>
      <c r="CU5" s="401"/>
      <c r="CV5" s="401"/>
      <c r="CW5" s="401"/>
      <c r="CX5" s="401"/>
      <c r="CY5" s="401"/>
      <c r="CZ5" s="401"/>
      <c r="DA5" s="402"/>
      <c r="DB5" s="400">
        <v>94.8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956653</v>
      </c>
      <c r="BO6" s="431"/>
      <c r="BP6" s="431"/>
      <c r="BQ6" s="431"/>
      <c r="BR6" s="431"/>
      <c r="BS6" s="431"/>
      <c r="BT6" s="431"/>
      <c r="BU6" s="432"/>
      <c r="BV6" s="430">
        <v>2147613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106.5</v>
      </c>
      <c r="CU6" s="584"/>
      <c r="CV6" s="584"/>
      <c r="CW6" s="584"/>
      <c r="CX6" s="584"/>
      <c r="CY6" s="584"/>
      <c r="CZ6" s="584"/>
      <c r="DA6" s="585"/>
      <c r="DB6" s="583">
        <v>102.7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219176</v>
      </c>
      <c r="BO7" s="431"/>
      <c r="BP7" s="431"/>
      <c r="BQ7" s="431"/>
      <c r="BR7" s="431"/>
      <c r="BS7" s="431"/>
      <c r="BT7" s="431"/>
      <c r="BU7" s="432"/>
      <c r="BV7" s="430">
        <v>588678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18752687</v>
      </c>
      <c r="CU7" s="431"/>
      <c r="CV7" s="431"/>
      <c r="CW7" s="431"/>
      <c r="CX7" s="431"/>
      <c r="CY7" s="431"/>
      <c r="CZ7" s="431"/>
      <c r="DA7" s="432"/>
      <c r="DB7" s="430">
        <v>18140807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737477</v>
      </c>
      <c r="BO8" s="431"/>
      <c r="BP8" s="431"/>
      <c r="BQ8" s="431"/>
      <c r="BR8" s="431"/>
      <c r="BS8" s="431"/>
      <c r="BT8" s="431"/>
      <c r="BU8" s="432"/>
      <c r="BV8" s="430">
        <v>1558935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0.83</v>
      </c>
      <c r="CU8" s="544"/>
      <c r="CV8" s="544"/>
      <c r="CW8" s="544"/>
      <c r="CX8" s="544"/>
      <c r="CY8" s="544"/>
      <c r="CZ8" s="544"/>
      <c r="DA8" s="545"/>
      <c r="DB8" s="543">
        <v>0.83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86782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108</v>
      </c>
      <c r="AV9" s="488"/>
      <c r="AW9" s="488"/>
      <c r="AX9" s="488"/>
      <c r="AY9" s="410" t="s">
        <v>115</v>
      </c>
      <c r="AZ9" s="411"/>
      <c r="BA9" s="411"/>
      <c r="BB9" s="411"/>
      <c r="BC9" s="411"/>
      <c r="BD9" s="411"/>
      <c r="BE9" s="411"/>
      <c r="BF9" s="411"/>
      <c r="BG9" s="411"/>
      <c r="BH9" s="411"/>
      <c r="BI9" s="411"/>
      <c r="BJ9" s="411"/>
      <c r="BK9" s="411"/>
      <c r="BL9" s="411"/>
      <c r="BM9" s="412"/>
      <c r="BN9" s="430">
        <v>-821458</v>
      </c>
      <c r="BO9" s="431"/>
      <c r="BP9" s="431"/>
      <c r="BQ9" s="431"/>
      <c r="BR9" s="431"/>
      <c r="BS9" s="431"/>
      <c r="BT9" s="431"/>
      <c r="BU9" s="432"/>
      <c r="BV9" s="430">
        <v>1301166</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15.6</v>
      </c>
      <c r="CU9" s="401"/>
      <c r="CV9" s="401"/>
      <c r="CW9" s="401"/>
      <c r="CX9" s="401"/>
      <c r="CY9" s="401"/>
      <c r="CZ9" s="401"/>
      <c r="DA9" s="402"/>
      <c r="DB9" s="400">
        <v>14.2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89688</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16</v>
      </c>
      <c r="BO10" s="431"/>
      <c r="BP10" s="431"/>
      <c r="BQ10" s="431"/>
      <c r="BR10" s="431"/>
      <c r="BS10" s="431"/>
      <c r="BT10" s="431"/>
      <c r="BU10" s="432"/>
      <c r="BV10" s="430">
        <v>253</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88280</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1285412</v>
      </c>
      <c r="BO12" s="431"/>
      <c r="BP12" s="431"/>
      <c r="BQ12" s="431"/>
      <c r="BR12" s="431"/>
      <c r="BS12" s="431"/>
      <c r="BT12" s="431"/>
      <c r="BU12" s="432"/>
      <c r="BV12" s="430">
        <v>1895441</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86902</v>
      </c>
      <c r="S13" s="534"/>
      <c r="T13" s="534"/>
      <c r="U13" s="534"/>
      <c r="V13" s="535"/>
      <c r="W13" s="521" t="s">
        <v>138</v>
      </c>
      <c r="X13" s="443"/>
      <c r="Y13" s="443"/>
      <c r="Z13" s="443"/>
      <c r="AA13" s="443"/>
      <c r="AB13" s="444"/>
      <c r="AC13" s="406">
        <v>1298</v>
      </c>
      <c r="AD13" s="407"/>
      <c r="AE13" s="407"/>
      <c r="AF13" s="407"/>
      <c r="AG13" s="408"/>
      <c r="AH13" s="406">
        <v>1238</v>
      </c>
      <c r="AI13" s="407"/>
      <c r="AJ13" s="407"/>
      <c r="AK13" s="407"/>
      <c r="AL13" s="409"/>
      <c r="AM13" s="499" t="s">
        <v>139</v>
      </c>
      <c r="AN13" s="404"/>
      <c r="AO13" s="404"/>
      <c r="AP13" s="404"/>
      <c r="AQ13" s="404"/>
      <c r="AR13" s="404"/>
      <c r="AS13" s="404"/>
      <c r="AT13" s="405"/>
      <c r="AU13" s="487" t="s">
        <v>94</v>
      </c>
      <c r="AV13" s="488"/>
      <c r="AW13" s="488"/>
      <c r="AX13" s="488"/>
      <c r="AY13" s="410" t="s">
        <v>140</v>
      </c>
      <c r="AZ13" s="411"/>
      <c r="BA13" s="411"/>
      <c r="BB13" s="411"/>
      <c r="BC13" s="411"/>
      <c r="BD13" s="411"/>
      <c r="BE13" s="411"/>
      <c r="BF13" s="411"/>
      <c r="BG13" s="411"/>
      <c r="BH13" s="411"/>
      <c r="BI13" s="411"/>
      <c r="BJ13" s="411"/>
      <c r="BK13" s="411"/>
      <c r="BL13" s="411"/>
      <c r="BM13" s="412"/>
      <c r="BN13" s="430">
        <v>-2106854</v>
      </c>
      <c r="BO13" s="431"/>
      <c r="BP13" s="431"/>
      <c r="BQ13" s="431"/>
      <c r="BR13" s="431"/>
      <c r="BS13" s="431"/>
      <c r="BT13" s="431"/>
      <c r="BU13" s="432"/>
      <c r="BV13" s="430">
        <v>-594022</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10.199999999999999</v>
      </c>
      <c r="CU13" s="401"/>
      <c r="CV13" s="401"/>
      <c r="CW13" s="401"/>
      <c r="CX13" s="401"/>
      <c r="CY13" s="401"/>
      <c r="CZ13" s="401"/>
      <c r="DA13" s="402"/>
      <c r="DB13" s="400">
        <v>9.6999999999999993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89128</v>
      </c>
      <c r="S14" s="534"/>
      <c r="T14" s="534"/>
      <c r="U14" s="534"/>
      <c r="V14" s="535"/>
      <c r="W14" s="536"/>
      <c r="X14" s="446"/>
      <c r="Y14" s="446"/>
      <c r="Z14" s="446"/>
      <c r="AA14" s="446"/>
      <c r="AB14" s="447"/>
      <c r="AC14" s="526">
        <v>3.4</v>
      </c>
      <c r="AD14" s="527"/>
      <c r="AE14" s="527"/>
      <c r="AF14" s="527"/>
      <c r="AG14" s="528"/>
      <c r="AH14" s="526">
        <v>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107.4</v>
      </c>
      <c r="CU14" s="538"/>
      <c r="CV14" s="538"/>
      <c r="CW14" s="538"/>
      <c r="CX14" s="538"/>
      <c r="CY14" s="538"/>
      <c r="CZ14" s="538"/>
      <c r="DA14" s="539"/>
      <c r="DB14" s="537">
        <v>109.7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87695</v>
      </c>
      <c r="S15" s="534"/>
      <c r="T15" s="534"/>
      <c r="U15" s="534"/>
      <c r="V15" s="535"/>
      <c r="W15" s="521" t="s">
        <v>144</v>
      </c>
      <c r="X15" s="443"/>
      <c r="Y15" s="443"/>
      <c r="Z15" s="443"/>
      <c r="AA15" s="443"/>
      <c r="AB15" s="444"/>
      <c r="AC15" s="406">
        <v>10430</v>
      </c>
      <c r="AD15" s="407"/>
      <c r="AE15" s="407"/>
      <c r="AF15" s="407"/>
      <c r="AG15" s="408"/>
      <c r="AH15" s="406">
        <v>11661</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11954236</v>
      </c>
      <c r="BO15" s="426"/>
      <c r="BP15" s="426"/>
      <c r="BQ15" s="426"/>
      <c r="BR15" s="426"/>
      <c r="BS15" s="426"/>
      <c r="BT15" s="426"/>
      <c r="BU15" s="427"/>
      <c r="BV15" s="425">
        <v>11074027</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27.1</v>
      </c>
      <c r="AD16" s="527"/>
      <c r="AE16" s="527"/>
      <c r="AF16" s="527"/>
      <c r="AG16" s="528"/>
      <c r="AH16" s="526">
        <v>28.6</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14373668</v>
      </c>
      <c r="BO16" s="431"/>
      <c r="BP16" s="431"/>
      <c r="BQ16" s="431"/>
      <c r="BR16" s="431"/>
      <c r="BS16" s="431"/>
      <c r="BT16" s="431"/>
      <c r="BU16" s="432"/>
      <c r="BV16" s="430">
        <v>13636596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26802</v>
      </c>
      <c r="AD17" s="407"/>
      <c r="AE17" s="407"/>
      <c r="AF17" s="407"/>
      <c r="AG17" s="408"/>
      <c r="AH17" s="406">
        <v>27902</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15177948</v>
      </c>
      <c r="BO17" s="431"/>
      <c r="BP17" s="431"/>
      <c r="BQ17" s="431"/>
      <c r="BR17" s="431"/>
      <c r="BS17" s="431"/>
      <c r="BT17" s="431"/>
      <c r="BU17" s="432"/>
      <c r="BV17" s="430">
        <v>14140601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99.92</v>
      </c>
      <c r="M18" s="495"/>
      <c r="N18" s="495"/>
      <c r="O18" s="495"/>
      <c r="P18" s="495"/>
      <c r="Q18" s="495"/>
      <c r="R18" s="496"/>
      <c r="S18" s="496"/>
      <c r="T18" s="496"/>
      <c r="U18" s="496"/>
      <c r="V18" s="497"/>
      <c r="W18" s="511"/>
      <c r="X18" s="512"/>
      <c r="Y18" s="512"/>
      <c r="Z18" s="512"/>
      <c r="AA18" s="512"/>
      <c r="AB18" s="522"/>
      <c r="AC18" s="394">
        <v>69.599999999999994</v>
      </c>
      <c r="AD18" s="395"/>
      <c r="AE18" s="395"/>
      <c r="AF18" s="395"/>
      <c r="AG18" s="498"/>
      <c r="AH18" s="394">
        <v>68.400000000000006</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18493096</v>
      </c>
      <c r="BO18" s="431"/>
      <c r="BP18" s="431"/>
      <c r="BQ18" s="431"/>
      <c r="BR18" s="431"/>
      <c r="BS18" s="431"/>
      <c r="BT18" s="431"/>
      <c r="BU18" s="432"/>
      <c r="BV18" s="430">
        <v>17902373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869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22735142</v>
      </c>
      <c r="BO19" s="431"/>
      <c r="BP19" s="431"/>
      <c r="BQ19" s="431"/>
      <c r="BR19" s="431"/>
      <c r="BS19" s="431"/>
      <c r="BT19" s="431"/>
      <c r="BU19" s="432"/>
      <c r="BV19" s="430">
        <v>22968568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37120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40007152</v>
      </c>
      <c r="BO23" s="431"/>
      <c r="BP23" s="431"/>
      <c r="BQ23" s="431"/>
      <c r="BR23" s="431"/>
      <c r="BS23" s="431"/>
      <c r="BT23" s="431"/>
      <c r="BU23" s="432"/>
      <c r="BV23" s="430">
        <v>39616060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9000</v>
      </c>
      <c r="R24" s="407"/>
      <c r="S24" s="407"/>
      <c r="T24" s="407"/>
      <c r="U24" s="407"/>
      <c r="V24" s="408"/>
      <c r="W24" s="472"/>
      <c r="X24" s="463"/>
      <c r="Y24" s="464"/>
      <c r="Z24" s="403" t="s">
        <v>168</v>
      </c>
      <c r="AA24" s="404"/>
      <c r="AB24" s="404"/>
      <c r="AC24" s="404"/>
      <c r="AD24" s="404"/>
      <c r="AE24" s="404"/>
      <c r="AF24" s="404"/>
      <c r="AG24" s="405"/>
      <c r="AH24" s="406">
        <v>556</v>
      </c>
      <c r="AI24" s="407"/>
      <c r="AJ24" s="407"/>
      <c r="AK24" s="407"/>
      <c r="AL24" s="408"/>
      <c r="AM24" s="406">
        <v>1746396</v>
      </c>
      <c r="AN24" s="407"/>
      <c r="AO24" s="407"/>
      <c r="AP24" s="407"/>
      <c r="AQ24" s="407"/>
      <c r="AR24" s="408"/>
      <c r="AS24" s="406">
        <v>3141</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26684575</v>
      </c>
      <c r="BO24" s="431"/>
      <c r="BP24" s="431"/>
      <c r="BQ24" s="431"/>
      <c r="BR24" s="431"/>
      <c r="BS24" s="431"/>
      <c r="BT24" s="431"/>
      <c r="BU24" s="432"/>
      <c r="BV24" s="430">
        <v>26683161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7750</v>
      </c>
      <c r="R25" s="407"/>
      <c r="S25" s="407"/>
      <c r="T25" s="407"/>
      <c r="U25" s="407"/>
      <c r="V25" s="408"/>
      <c r="W25" s="472"/>
      <c r="X25" s="463"/>
      <c r="Y25" s="464"/>
      <c r="Z25" s="403" t="s">
        <v>171</v>
      </c>
      <c r="AA25" s="404"/>
      <c r="AB25" s="404"/>
      <c r="AC25" s="404"/>
      <c r="AD25" s="404"/>
      <c r="AE25" s="404"/>
      <c r="AF25" s="404"/>
      <c r="AG25" s="405"/>
      <c r="AH25" s="406" t="s">
        <v>172</v>
      </c>
      <c r="AI25" s="407"/>
      <c r="AJ25" s="407"/>
      <c r="AK25" s="407"/>
      <c r="AL25" s="408"/>
      <c r="AM25" s="406" t="s">
        <v>136</v>
      </c>
      <c r="AN25" s="407"/>
      <c r="AO25" s="407"/>
      <c r="AP25" s="407"/>
      <c r="AQ25" s="407"/>
      <c r="AR25" s="408"/>
      <c r="AS25" s="406" t="s">
        <v>172</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7138728</v>
      </c>
      <c r="BO25" s="426"/>
      <c r="BP25" s="426"/>
      <c r="BQ25" s="426"/>
      <c r="BR25" s="426"/>
      <c r="BS25" s="426"/>
      <c r="BT25" s="426"/>
      <c r="BU25" s="427"/>
      <c r="BV25" s="425">
        <v>8231746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7000</v>
      </c>
      <c r="R26" s="407"/>
      <c r="S26" s="407"/>
      <c r="T26" s="407"/>
      <c r="U26" s="407"/>
      <c r="V26" s="408"/>
      <c r="W26" s="472"/>
      <c r="X26" s="463"/>
      <c r="Y26" s="464"/>
      <c r="Z26" s="403" t="s">
        <v>175</v>
      </c>
      <c r="AA26" s="485"/>
      <c r="AB26" s="485"/>
      <c r="AC26" s="485"/>
      <c r="AD26" s="485"/>
      <c r="AE26" s="485"/>
      <c r="AF26" s="485"/>
      <c r="AG26" s="486"/>
      <c r="AH26" s="406">
        <v>23</v>
      </c>
      <c r="AI26" s="407"/>
      <c r="AJ26" s="407"/>
      <c r="AK26" s="407"/>
      <c r="AL26" s="408"/>
      <c r="AM26" s="406">
        <v>75210</v>
      </c>
      <c r="AN26" s="407"/>
      <c r="AO26" s="407"/>
      <c r="AP26" s="407"/>
      <c r="AQ26" s="407"/>
      <c r="AR26" s="408"/>
      <c r="AS26" s="406">
        <v>3270</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172</v>
      </c>
      <c r="BO26" s="431"/>
      <c r="BP26" s="431"/>
      <c r="BQ26" s="431"/>
      <c r="BR26" s="431"/>
      <c r="BS26" s="431"/>
      <c r="BT26" s="431"/>
      <c r="BU26" s="432"/>
      <c r="BV26" s="430" t="s">
        <v>172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4850</v>
      </c>
      <c r="R27" s="407"/>
      <c r="S27" s="407"/>
      <c r="T27" s="407"/>
      <c r="U27" s="407"/>
      <c r="V27" s="408"/>
      <c r="W27" s="472"/>
      <c r="X27" s="463"/>
      <c r="Y27" s="464"/>
      <c r="Z27" s="403" t="s">
        <v>178</v>
      </c>
      <c r="AA27" s="404"/>
      <c r="AB27" s="404"/>
      <c r="AC27" s="404"/>
      <c r="AD27" s="404"/>
      <c r="AE27" s="404"/>
      <c r="AF27" s="404"/>
      <c r="AG27" s="405"/>
      <c r="AH27" s="406">
        <v>12</v>
      </c>
      <c r="AI27" s="407"/>
      <c r="AJ27" s="407"/>
      <c r="AK27" s="407"/>
      <c r="AL27" s="408"/>
      <c r="AM27" s="406">
        <v>38384</v>
      </c>
      <c r="AN27" s="407"/>
      <c r="AO27" s="407"/>
      <c r="AP27" s="407"/>
      <c r="AQ27" s="407"/>
      <c r="AR27" s="408"/>
      <c r="AS27" s="406">
        <v>3199</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340000</v>
      </c>
      <c r="BO27" s="434"/>
      <c r="BP27" s="434"/>
      <c r="BQ27" s="434"/>
      <c r="BR27" s="434"/>
      <c r="BS27" s="434"/>
      <c r="BT27" s="434"/>
      <c r="BU27" s="435"/>
      <c r="BV27" s="433">
        <v>340000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4350</v>
      </c>
      <c r="R28" s="407"/>
      <c r="S28" s="407"/>
      <c r="T28" s="407"/>
      <c r="U28" s="407"/>
      <c r="V28" s="408"/>
      <c r="W28" s="472"/>
      <c r="X28" s="463"/>
      <c r="Y28" s="464"/>
      <c r="Z28" s="403" t="s">
        <v>181</v>
      </c>
      <c r="AA28" s="404"/>
      <c r="AB28" s="404"/>
      <c r="AC28" s="404"/>
      <c r="AD28" s="404"/>
      <c r="AE28" s="404"/>
      <c r="AF28" s="404"/>
      <c r="AG28" s="405"/>
      <c r="AH28" s="406" t="s">
        <v>128</v>
      </c>
      <c r="AI28" s="407"/>
      <c r="AJ28" s="407"/>
      <c r="AK28" s="407"/>
      <c r="AL28" s="408"/>
      <c r="AM28" s="406" t="s">
        <v>136</v>
      </c>
      <c r="AN28" s="407"/>
      <c r="AO28" s="407"/>
      <c r="AP28" s="407"/>
      <c r="AQ28" s="407"/>
      <c r="AR28" s="408"/>
      <c r="AS28" s="406" t="s">
        <v>172</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2746209</v>
      </c>
      <c r="BO28" s="426"/>
      <c r="BP28" s="426"/>
      <c r="BQ28" s="426"/>
      <c r="BR28" s="426"/>
      <c r="BS28" s="426"/>
      <c r="BT28" s="426"/>
      <c r="BU28" s="427"/>
      <c r="BV28" s="425">
        <v>3231605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20</v>
      </c>
      <c r="M29" s="407"/>
      <c r="N29" s="407"/>
      <c r="O29" s="407"/>
      <c r="P29" s="408"/>
      <c r="Q29" s="406">
        <v>4050</v>
      </c>
      <c r="R29" s="407"/>
      <c r="S29" s="407"/>
      <c r="T29" s="407"/>
      <c r="U29" s="407"/>
      <c r="V29" s="408"/>
      <c r="W29" s="473"/>
      <c r="X29" s="474"/>
      <c r="Y29" s="475"/>
      <c r="Z29" s="403" t="s">
        <v>184</v>
      </c>
      <c r="AA29" s="404"/>
      <c r="AB29" s="404"/>
      <c r="AC29" s="404"/>
      <c r="AD29" s="404"/>
      <c r="AE29" s="404"/>
      <c r="AF29" s="404"/>
      <c r="AG29" s="405"/>
      <c r="AH29" s="406">
        <v>568</v>
      </c>
      <c r="AI29" s="407"/>
      <c r="AJ29" s="407"/>
      <c r="AK29" s="407"/>
      <c r="AL29" s="408"/>
      <c r="AM29" s="406">
        <v>1784780</v>
      </c>
      <c r="AN29" s="407"/>
      <c r="AO29" s="407"/>
      <c r="AP29" s="407"/>
      <c r="AQ29" s="407"/>
      <c r="AR29" s="408"/>
      <c r="AS29" s="406">
        <v>3142</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61730</v>
      </c>
      <c r="BO29" s="431"/>
      <c r="BP29" s="431"/>
      <c r="BQ29" s="431"/>
      <c r="BR29" s="431"/>
      <c r="BS29" s="431"/>
      <c r="BT29" s="431"/>
      <c r="BU29" s="432"/>
      <c r="BV29" s="430">
        <v>44424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101.1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351897</v>
      </c>
      <c r="BO30" s="434"/>
      <c r="BP30" s="434"/>
      <c r="BQ30" s="434"/>
      <c r="BR30" s="434"/>
      <c r="BS30" s="434"/>
      <c r="BT30" s="434"/>
      <c r="BU30" s="435"/>
      <c r="BV30" s="433">
        <v>307185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196</v>
      </c>
      <c r="AN33" s="393"/>
      <c r="AO33" s="392" t="s">
        <v>194</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196</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下水道事業会計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農業集落排水事業会計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長生郡市広域市町村圏組合（一般会計）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長生郡市広域市町村圏組合（火葬場・斎場事業会計）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長生郡市広域市町村圏組合（病院事業会計）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駐車場事業会計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長生郡市広域市町村圏組合（水道事業会計）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九十九里地域水道企業団（水道用水供給事業会計）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千葉県市町村総合事務組合（一般会計）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千葉県市町村総合事務組合（千葉県自治会館管理運営特別会計）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千葉県市町村総合事務組合（千葉県自治研修センター特別会計）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千葉県市町村総合事務組合（千葉県市町村交通災害共済特別会計）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千葉県後期高齢者医療広域連合（一般会計）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CMyMmacZxNVa7/YfSgRlFk2OFvQ3f7Qasqet+ZSTVtoB7Lh17lEIjW2bCffsezO2yL8hBhHWWMaJ76t9xRFW7A==" saltValue="RDSNk7icUP+8LySa7z2f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570</v>
      </c>
      <c r="D34" s="1212"/>
      <c r="E34" s="1213"/>
      <c r="F34" s="32">
        <v>5.76</v>
      </c>
      <c r="G34" s="33">
        <v>7.8</v>
      </c>
      <c r="H34" s="33">
        <v>6.7</v>
      </c>
      <c r="I34" s="33">
        <v>7.23</v>
      </c>
      <c r="J34" s="34">
        <v>7.21</v>
      </c>
      <c r="K34" s="22"/>
      <c r="L34" s="22"/>
      <c r="M34" s="22"/>
      <c r="N34" s="22"/>
      <c r="O34" s="22"/>
      <c r="P34" s="22"/>
    </row>
    <row r="35" spans="1:16" ht="39" customHeight="1" x14ac:dyDescent="0.15">
      <c r="A35" s="22"/>
      <c r="B35" s="35"/>
      <c r="C35" s="1206" t="s">
        <v>571</v>
      </c>
      <c r="D35" s="1207"/>
      <c r="E35" s="1208"/>
      <c r="F35" s="36">
        <v>4.92</v>
      </c>
      <c r="G35" s="37">
        <v>2.87</v>
      </c>
      <c r="H35" s="37">
        <v>1.42</v>
      </c>
      <c r="I35" s="37">
        <v>8.59</v>
      </c>
      <c r="J35" s="38">
        <v>3.76</v>
      </c>
      <c r="K35" s="22"/>
      <c r="L35" s="22"/>
      <c r="M35" s="22"/>
      <c r="N35" s="22"/>
      <c r="O35" s="22"/>
      <c r="P35" s="22"/>
    </row>
    <row r="36" spans="1:16" ht="39" customHeight="1" x14ac:dyDescent="0.15">
      <c r="A36" s="22"/>
      <c r="B36" s="35"/>
      <c r="C36" s="1206" t="s">
        <v>572</v>
      </c>
      <c r="D36" s="1207"/>
      <c r="E36" s="1208"/>
      <c r="F36" s="36">
        <v>1.6</v>
      </c>
      <c r="G36" s="37">
        <v>0.87</v>
      </c>
      <c r="H36" s="37">
        <v>1.6</v>
      </c>
      <c r="I36" s="37">
        <v>1.75</v>
      </c>
      <c r="J36" s="38">
        <v>2.36</v>
      </c>
      <c r="K36" s="22"/>
      <c r="L36" s="22"/>
      <c r="M36" s="22"/>
      <c r="N36" s="22"/>
      <c r="O36" s="22"/>
      <c r="P36" s="22"/>
    </row>
    <row r="37" spans="1:16" ht="39" customHeight="1" x14ac:dyDescent="0.15">
      <c r="A37" s="22"/>
      <c r="B37" s="35"/>
      <c r="C37" s="1206" t="s">
        <v>573</v>
      </c>
      <c r="D37" s="1207"/>
      <c r="E37" s="1208"/>
      <c r="F37" s="36">
        <v>0.54</v>
      </c>
      <c r="G37" s="37">
        <v>0.35</v>
      </c>
      <c r="H37" s="37">
        <v>1.95</v>
      </c>
      <c r="I37" s="37">
        <v>0.45</v>
      </c>
      <c r="J37" s="38">
        <v>0.64</v>
      </c>
      <c r="K37" s="22"/>
      <c r="L37" s="22"/>
      <c r="M37" s="22"/>
      <c r="N37" s="22"/>
      <c r="O37" s="22"/>
      <c r="P37" s="22"/>
    </row>
    <row r="38" spans="1:16" ht="39" customHeight="1" x14ac:dyDescent="0.15">
      <c r="A38" s="22"/>
      <c r="B38" s="35"/>
      <c r="C38" s="1206" t="s">
        <v>574</v>
      </c>
      <c r="D38" s="1207"/>
      <c r="E38" s="1208"/>
      <c r="F38" s="36">
        <v>0.14000000000000001</v>
      </c>
      <c r="G38" s="37">
        <v>0.13</v>
      </c>
      <c r="H38" s="37">
        <v>0.09</v>
      </c>
      <c r="I38" s="37">
        <v>0.17</v>
      </c>
      <c r="J38" s="38">
        <v>0.16</v>
      </c>
      <c r="K38" s="22"/>
      <c r="L38" s="22"/>
      <c r="M38" s="22"/>
      <c r="N38" s="22"/>
      <c r="O38" s="22"/>
      <c r="P38" s="22"/>
    </row>
    <row r="39" spans="1:16" ht="39" customHeight="1" x14ac:dyDescent="0.15">
      <c r="A39" s="22"/>
      <c r="B39" s="35"/>
      <c r="C39" s="1206" t="s">
        <v>575</v>
      </c>
      <c r="D39" s="1207"/>
      <c r="E39" s="1208"/>
      <c r="F39" s="36">
        <v>0.05</v>
      </c>
      <c r="G39" s="37">
        <v>0.12</v>
      </c>
      <c r="H39" s="37">
        <v>0.05</v>
      </c>
      <c r="I39" s="37">
        <v>0.21</v>
      </c>
      <c r="J39" s="38">
        <v>0.14000000000000001</v>
      </c>
      <c r="K39" s="22"/>
      <c r="L39" s="22"/>
      <c r="M39" s="22"/>
      <c r="N39" s="22"/>
      <c r="O39" s="22"/>
      <c r="P39" s="22"/>
    </row>
    <row r="40" spans="1:16" ht="39" customHeight="1" x14ac:dyDescent="0.15">
      <c r="A40" s="22"/>
      <c r="B40" s="35"/>
      <c r="C40" s="1206" t="s">
        <v>576</v>
      </c>
      <c r="D40" s="1207"/>
      <c r="E40" s="1208"/>
      <c r="F40" s="36">
        <v>0.02</v>
      </c>
      <c r="G40" s="37">
        <v>0.05</v>
      </c>
      <c r="H40" s="37">
        <v>0.03</v>
      </c>
      <c r="I40" s="37">
        <v>0.01</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577</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578</v>
      </c>
      <c r="D43" s="1210"/>
      <c r="E43" s="1211"/>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TdVeDtZubJ9BZ1wVB/zkjQuDRPvQXsIjgZ8H9ucbU/3XJFxJLfLr0KPW2pE6ViF0Z+CspBQs/u9+L8ObOXqVg==" saltValue="aYXREkIEYyTgBmW1MzN8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3570</v>
      </c>
      <c r="L45" s="60">
        <v>3487</v>
      </c>
      <c r="M45" s="60">
        <v>3460</v>
      </c>
      <c r="N45" s="60">
        <v>3273</v>
      </c>
      <c r="O45" s="61">
        <v>3514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x14ac:dyDescent="0.15">
      <c r="A48" s="48"/>
      <c r="B48" s="1234"/>
      <c r="C48" s="1235"/>
      <c r="D48" s="62"/>
      <c r="E48" s="1216" t="s">
        <v>15</v>
      </c>
      <c r="F48" s="1216"/>
      <c r="G48" s="1216"/>
      <c r="H48" s="1216"/>
      <c r="I48" s="1216"/>
      <c r="J48" s="1217"/>
      <c r="K48" s="63">
        <v>387</v>
      </c>
      <c r="L48" s="64">
        <v>420</v>
      </c>
      <c r="M48" s="64">
        <v>404</v>
      </c>
      <c r="N48" s="64">
        <v>360</v>
      </c>
      <c r="O48" s="65">
        <v>425</v>
      </c>
      <c r="P48" s="48"/>
      <c r="Q48" s="48"/>
      <c r="R48" s="48"/>
      <c r="S48" s="48"/>
      <c r="T48" s="48"/>
      <c r="U48" s="48"/>
    </row>
    <row r="49" spans="1:21" ht="30.75" customHeight="1" x14ac:dyDescent="0.15">
      <c r="A49" s="48"/>
      <c r="B49" s="1234"/>
      <c r="C49" s="1235"/>
      <c r="D49" s="62"/>
      <c r="E49" s="1216" t="s">
        <v>16</v>
      </c>
      <c r="F49" s="1216"/>
      <c r="G49" s="1216"/>
      <c r="H49" s="1216"/>
      <c r="I49" s="1216"/>
      <c r="J49" s="1217"/>
      <c r="K49" s="63">
        <v>307</v>
      </c>
      <c r="L49" s="64">
        <v>330</v>
      </c>
      <c r="M49" s="64">
        <v>376</v>
      </c>
      <c r="N49" s="64">
        <v>397</v>
      </c>
      <c r="O49" s="65">
        <v>280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533</v>
      </c>
      <c r="L50" s="64" t="s">
        <v>533</v>
      </c>
      <c r="M50" s="64" t="s">
        <v>533</v>
      </c>
      <c r="N50" s="64">
        <v>82</v>
      </c>
      <c r="O50" s="65">
        <v>108</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2560</v>
      </c>
      <c r="L52" s="64">
        <v>2723</v>
      </c>
      <c r="M52" s="64">
        <v>2661</v>
      </c>
      <c r="N52" s="64">
        <v>2559</v>
      </c>
      <c r="O52" s="65">
        <v>2518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1704</v>
      </c>
      <c r="L53" s="69">
        <v>1514</v>
      </c>
      <c r="M53" s="69">
        <v>1579</v>
      </c>
      <c r="N53" s="69">
        <v>1553</v>
      </c>
      <c r="O53" s="70">
        <v>1809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598</v>
      </c>
      <c r="L57" s="84" t="s">
        <v>598</v>
      </c>
      <c r="M57" s="84" t="s">
        <v>598</v>
      </c>
      <c r="N57" s="84" t="s">
        <v>598</v>
      </c>
      <c r="O57" s="85" t="s">
        <v>598</v>
      </c>
    </row>
    <row r="58" spans="1:21" ht="31.5" customHeight="1" thickBot="1" x14ac:dyDescent="0.2">
      <c r="B58" s="1224"/>
      <c r="C58" s="1225"/>
      <c r="D58" s="1229" t="s">
        <v>27</v>
      </c>
      <c r="E58" s="1230"/>
      <c r="F58" s="1230"/>
      <c r="G58" s="1230"/>
      <c r="H58" s="1230"/>
      <c r="I58" s="1230"/>
      <c r="J58" s="1231"/>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xjYw0aXsZCGIH136Emhwg/S66dFhhQGEs5RPD7QLSw7v5Rq9jIwmIG6LS8YATdyOI7KoBiG5dPkZxQzTTgZg==" saltValue="Lh2wHJF+T3xsoVnc7KM0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2" t="s">
        <v>30</v>
      </c>
      <c r="C41" s="1253"/>
      <c r="D41" s="102"/>
      <c r="E41" s="1254" t="s">
        <v>31</v>
      </c>
      <c r="F41" s="1254"/>
      <c r="G41" s="1254"/>
      <c r="H41" s="1255"/>
      <c r="I41" s="103">
        <v>39645</v>
      </c>
      <c r="J41" s="104">
        <v>39283</v>
      </c>
      <c r="K41" s="104">
        <v>38634</v>
      </c>
      <c r="L41" s="104">
        <v>39616</v>
      </c>
      <c r="M41" s="105">
        <v>40007</v>
      </c>
    </row>
    <row r="42" spans="2:13" ht="27.75" customHeight="1" x14ac:dyDescent="0.15">
      <c r="B42" s="1242"/>
      <c r="C42" s="1243"/>
      <c r="D42" s="106"/>
      <c r="E42" s="1246" t="s">
        <v>32</v>
      </c>
      <c r="F42" s="1246"/>
      <c r="G42" s="1246"/>
      <c r="H42" s="1247"/>
      <c r="I42" s="107" t="s">
        <v>533</v>
      </c>
      <c r="J42" s="108" t="s">
        <v>533</v>
      </c>
      <c r="K42" s="108" t="s">
        <v>533</v>
      </c>
      <c r="L42" s="108">
        <v>1610</v>
      </c>
      <c r="M42" s="109">
        <v>1503</v>
      </c>
    </row>
    <row r="43" spans="2:13" ht="27.75" customHeight="1" x14ac:dyDescent="0.15">
      <c r="B43" s="1242"/>
      <c r="C43" s="1243"/>
      <c r="D43" s="106"/>
      <c r="E43" s="1246" t="s">
        <v>33</v>
      </c>
      <c r="F43" s="1246"/>
      <c r="G43" s="1246"/>
      <c r="H43" s="1247"/>
      <c r="I43" s="107">
        <v>4410</v>
      </c>
      <c r="J43" s="108">
        <v>4278</v>
      </c>
      <c r="K43" s="108">
        <v>4078</v>
      </c>
      <c r="L43" s="108">
        <v>3787</v>
      </c>
      <c r="M43" s="109">
        <v>3678</v>
      </c>
    </row>
    <row r="44" spans="2:13" ht="27.75" customHeight="1" x14ac:dyDescent="0.15">
      <c r="B44" s="1242"/>
      <c r="C44" s="1243"/>
      <c r="D44" s="106"/>
      <c r="E44" s="1246" t="s">
        <v>34</v>
      </c>
      <c r="F44" s="1246"/>
      <c r="G44" s="1246"/>
      <c r="H44" s="1247"/>
      <c r="I44" s="107">
        <v>2449</v>
      </c>
      <c r="J44" s="108">
        <v>2477</v>
      </c>
      <c r="K44" s="108">
        <v>2402</v>
      </c>
      <c r="L44" s="108">
        <v>2383</v>
      </c>
      <c r="M44" s="109">
        <v>2413</v>
      </c>
    </row>
    <row r="45" spans="2:13" ht="27.75" customHeight="1" x14ac:dyDescent="0.15">
      <c r="B45" s="1242"/>
      <c r="C45" s="1243"/>
      <c r="D45" s="106"/>
      <c r="E45" s="1246" t="s">
        <v>35</v>
      </c>
      <c r="F45" s="1246"/>
      <c r="G45" s="1246"/>
      <c r="H45" s="1247"/>
      <c r="I45" s="107">
        <v>6846</v>
      </c>
      <c r="J45" s="108">
        <v>6650</v>
      </c>
      <c r="K45" s="108">
        <v>6230</v>
      </c>
      <c r="L45" s="108">
        <v>5875</v>
      </c>
      <c r="M45" s="109">
        <v>5603</v>
      </c>
    </row>
    <row r="46" spans="2:13" ht="27.75" customHeight="1" x14ac:dyDescent="0.15">
      <c r="B46" s="1242"/>
      <c r="C46" s="1243"/>
      <c r="D46" s="110"/>
      <c r="E46" s="1246" t="s">
        <v>36</v>
      </c>
      <c r="F46" s="1246"/>
      <c r="G46" s="1246"/>
      <c r="H46" s="1247"/>
      <c r="I46" s="107">
        <v>4</v>
      </c>
      <c r="J46" s="108" t="s">
        <v>533</v>
      </c>
      <c r="K46" s="108" t="s">
        <v>533</v>
      </c>
      <c r="L46" s="108" t="s">
        <v>533</v>
      </c>
      <c r="M46" s="109" t="s">
        <v>533</v>
      </c>
    </row>
    <row r="47" spans="2:13" ht="27.75" customHeight="1" x14ac:dyDescent="0.15">
      <c r="B47" s="1242"/>
      <c r="C47" s="1243"/>
      <c r="D47" s="111"/>
      <c r="E47" s="1256" t="s">
        <v>37</v>
      </c>
      <c r="F47" s="1257"/>
      <c r="G47" s="1257"/>
      <c r="H47" s="1258"/>
      <c r="I47" s="107" t="s">
        <v>533</v>
      </c>
      <c r="J47" s="108" t="s">
        <v>533</v>
      </c>
      <c r="K47" s="108" t="s">
        <v>533</v>
      </c>
      <c r="L47" s="108" t="s">
        <v>533</v>
      </c>
      <c r="M47" s="109" t="s">
        <v>533</v>
      </c>
    </row>
    <row r="48" spans="2:13" ht="27.75" customHeight="1" x14ac:dyDescent="0.15">
      <c r="B48" s="1242"/>
      <c r="C48" s="1243"/>
      <c r="D48" s="106"/>
      <c r="E48" s="1246" t="s">
        <v>38</v>
      </c>
      <c r="F48" s="1246"/>
      <c r="G48" s="1246"/>
      <c r="H48" s="1247"/>
      <c r="I48" s="107" t="s">
        <v>533</v>
      </c>
      <c r="J48" s="108" t="s">
        <v>533</v>
      </c>
      <c r="K48" s="108" t="s">
        <v>533</v>
      </c>
      <c r="L48" s="108" t="s">
        <v>533</v>
      </c>
      <c r="M48" s="109" t="s">
        <v>533</v>
      </c>
    </row>
    <row r="49" spans="2:13" ht="27.75" customHeight="1" x14ac:dyDescent="0.15">
      <c r="B49" s="1244"/>
      <c r="C49" s="1245"/>
      <c r="D49" s="106"/>
      <c r="E49" s="1246" t="s">
        <v>39</v>
      </c>
      <c r="F49" s="1246"/>
      <c r="G49" s="1246"/>
      <c r="H49" s="1247"/>
      <c r="I49" s="107" t="s">
        <v>533</v>
      </c>
      <c r="J49" s="108" t="s">
        <v>533</v>
      </c>
      <c r="K49" s="108" t="s">
        <v>533</v>
      </c>
      <c r="L49" s="108" t="s">
        <v>533</v>
      </c>
      <c r="M49" s="109" t="s">
        <v>533</v>
      </c>
    </row>
    <row r="50" spans="2:13" ht="27.75" customHeight="1" x14ac:dyDescent="0.15">
      <c r="B50" s="1240" t="s">
        <v>40</v>
      </c>
      <c r="C50" s="1241"/>
      <c r="D50" s="112"/>
      <c r="E50" s="1246" t="s">
        <v>41</v>
      </c>
      <c r="F50" s="1246"/>
      <c r="G50" s="1246"/>
      <c r="H50" s="1247"/>
      <c r="I50" s="107">
        <v>6622</v>
      </c>
      <c r="J50" s="108">
        <v>6797</v>
      </c>
      <c r="K50" s="108">
        <v>7090</v>
      </c>
      <c r="L50" s="108">
        <v>5444</v>
      </c>
      <c r="M50" s="109">
        <v>5032</v>
      </c>
    </row>
    <row r="51" spans="2:13" ht="27.75" customHeight="1" x14ac:dyDescent="0.15">
      <c r="B51" s="1242"/>
      <c r="C51" s="1243"/>
      <c r="D51" s="106"/>
      <c r="E51" s="1246" t="s">
        <v>42</v>
      </c>
      <c r="F51" s="1246"/>
      <c r="G51" s="1246"/>
      <c r="H51" s="1247"/>
      <c r="I51" s="107">
        <v>1927</v>
      </c>
      <c r="J51" s="108">
        <v>3159</v>
      </c>
      <c r="K51" s="108">
        <v>2971</v>
      </c>
      <c r="L51" s="108">
        <v>3148</v>
      </c>
      <c r="M51" s="109">
        <v>2995</v>
      </c>
    </row>
    <row r="52" spans="2:13" ht="27.75" customHeight="1" x14ac:dyDescent="0.15">
      <c r="B52" s="1244"/>
      <c r="C52" s="1245"/>
      <c r="D52" s="106"/>
      <c r="E52" s="1246" t="s">
        <v>43</v>
      </c>
      <c r="F52" s="1246"/>
      <c r="G52" s="1246"/>
      <c r="H52" s="1247"/>
      <c r="I52" s="107">
        <v>26666</v>
      </c>
      <c r="J52" s="108">
        <v>26821</v>
      </c>
      <c r="K52" s="108">
        <v>27032</v>
      </c>
      <c r="L52" s="108">
        <v>27225</v>
      </c>
      <c r="M52" s="109">
        <v>27377</v>
      </c>
    </row>
    <row r="53" spans="2:13" ht="27.75" customHeight="1" thickBot="1" x14ac:dyDescent="0.2">
      <c r="B53" s="1248" t="s">
        <v>44</v>
      </c>
      <c r="C53" s="1249"/>
      <c r="D53" s="113"/>
      <c r="E53" s="1250" t="s">
        <v>45</v>
      </c>
      <c r="F53" s="1250"/>
      <c r="G53" s="1250"/>
      <c r="H53" s="1251"/>
      <c r="I53" s="114">
        <v>18140</v>
      </c>
      <c r="J53" s="115">
        <v>15912</v>
      </c>
      <c r="K53" s="115">
        <v>14251</v>
      </c>
      <c r="L53" s="115">
        <v>17455</v>
      </c>
      <c r="M53" s="116">
        <v>17799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8CnLdN5ug9Jbb6/8gmEpQWrXGDFfEE7EBsZ2SNyRAtrnYCMPGA4C3v0kn7ob+rZgz9avaRdF1TZnyH7ucypug==" saltValue="0H2835+kYFyjIE0EsQ1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4997</v>
      </c>
      <c r="G55" s="128">
        <v>3232</v>
      </c>
      <c r="H55" s="129">
        <v>2746</v>
      </c>
    </row>
    <row r="56" spans="2:8" ht="52.5" customHeight="1" x14ac:dyDescent="0.15">
      <c r="B56" s="130"/>
      <c r="C56" s="1269" t="s">
        <v>49</v>
      </c>
      <c r="D56" s="1269"/>
      <c r="E56" s="1270"/>
      <c r="F56" s="131">
        <v>29</v>
      </c>
      <c r="G56" s="131">
        <v>44</v>
      </c>
      <c r="H56" s="132">
        <v>62</v>
      </c>
    </row>
    <row r="57" spans="2:8" ht="53.25" customHeight="1" x14ac:dyDescent="0.15">
      <c r="B57" s="130"/>
      <c r="C57" s="1271" t="s">
        <v>50</v>
      </c>
      <c r="D57" s="1271"/>
      <c r="E57" s="1272"/>
      <c r="F57" s="133">
        <v>176</v>
      </c>
      <c r="G57" s="133">
        <v>307</v>
      </c>
      <c r="H57" s="134">
        <v>352</v>
      </c>
    </row>
    <row r="58" spans="2:8" ht="45.75" customHeight="1" x14ac:dyDescent="0.15">
      <c r="B58" s="135"/>
      <c r="C58" s="1259" t="s">
        <v>599</v>
      </c>
      <c r="D58" s="1260"/>
      <c r="E58" s="1261"/>
      <c r="F58" s="136">
        <v>20</v>
      </c>
      <c r="G58" s="136">
        <v>122</v>
      </c>
      <c r="H58" s="137">
        <v>122</v>
      </c>
    </row>
    <row r="59" spans="2:8" ht="45.75" customHeight="1" x14ac:dyDescent="0.15">
      <c r="B59" s="135"/>
      <c r="C59" s="1259" t="s">
        <v>600</v>
      </c>
      <c r="D59" s="1260"/>
      <c r="E59" s="1261"/>
      <c r="F59" s="136">
        <v>86</v>
      </c>
      <c r="G59" s="136">
        <v>84</v>
      </c>
      <c r="H59" s="137">
        <v>84</v>
      </c>
    </row>
    <row r="60" spans="2:8" ht="45.75" customHeight="1" x14ac:dyDescent="0.15">
      <c r="B60" s="135"/>
      <c r="C60" s="1259" t="s">
        <v>601</v>
      </c>
      <c r="D60" s="1260"/>
      <c r="E60" s="1261"/>
      <c r="F60" s="136">
        <v>27</v>
      </c>
      <c r="G60" s="136">
        <v>55</v>
      </c>
      <c r="H60" s="137">
        <v>62</v>
      </c>
    </row>
    <row r="61" spans="2:8" ht="45.75" customHeight="1" x14ac:dyDescent="0.15">
      <c r="B61" s="135"/>
      <c r="C61" s="1259" t="s">
        <v>602</v>
      </c>
      <c r="D61" s="1260"/>
      <c r="E61" s="1261"/>
      <c r="F61" s="136">
        <v>10</v>
      </c>
      <c r="G61" s="136">
        <v>7</v>
      </c>
      <c r="H61" s="137">
        <v>24</v>
      </c>
    </row>
    <row r="62" spans="2:8" ht="45.75" customHeight="1" thickBot="1" x14ac:dyDescent="0.2">
      <c r="B62" s="138"/>
      <c r="C62" s="1262" t="s">
        <v>603</v>
      </c>
      <c r="D62" s="1263"/>
      <c r="E62" s="1264"/>
      <c r="F62" s="139">
        <v>12</v>
      </c>
      <c r="G62" s="139">
        <v>14</v>
      </c>
      <c r="H62" s="140">
        <v>23</v>
      </c>
    </row>
    <row r="63" spans="2:8" ht="52.5" customHeight="1" thickBot="1" x14ac:dyDescent="0.2">
      <c r="B63" s="141"/>
      <c r="C63" s="1265" t="s">
        <v>51</v>
      </c>
      <c r="D63" s="1265"/>
      <c r="E63" s="1266"/>
      <c r="F63" s="142">
        <v>5203</v>
      </c>
      <c r="G63" s="142">
        <v>3583</v>
      </c>
      <c r="H63" s="143">
        <v>3160</v>
      </c>
    </row>
    <row r="64" spans="2:8" ht="15" customHeight="1" x14ac:dyDescent="0.15"/>
  </sheetData>
  <sheetProtection algorithmName="SHA-512" hashValue="7SIR16EkPR4omMeqULqv2oLEIxeIR+yZLiiNRJC8uKyLwHJBcrKFHMnOMNcXXDB6VrQ6QA9iYzbGU27ygaK7sA==" saltValue="W7AQHgs4caJFLcVYJsoQ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30805</v>
      </c>
      <c r="E3" s="162"/>
      <c r="F3" s="163">
        <v>44504</v>
      </c>
      <c r="G3" s="164"/>
      <c r="H3" s="165"/>
    </row>
    <row r="4" spans="1:8" x14ac:dyDescent="0.15">
      <c r="A4" s="166"/>
      <c r="B4" s="167"/>
      <c r="C4" s="168"/>
      <c r="D4" s="169">
        <v>12157</v>
      </c>
      <c r="E4" s="170"/>
      <c r="F4" s="171">
        <v>25876</v>
      </c>
      <c r="G4" s="172"/>
      <c r="H4" s="173"/>
    </row>
    <row r="5" spans="1:8" x14ac:dyDescent="0.15">
      <c r="A5" s="154" t="s">
        <v>552</v>
      </c>
      <c r="B5" s="159"/>
      <c r="C5" s="160"/>
      <c r="D5" s="161">
        <v>35965</v>
      </c>
      <c r="E5" s="162"/>
      <c r="F5" s="163">
        <v>47820</v>
      </c>
      <c r="G5" s="164"/>
      <c r="H5" s="165"/>
    </row>
    <row r="6" spans="1:8" x14ac:dyDescent="0.15">
      <c r="A6" s="166"/>
      <c r="B6" s="167"/>
      <c r="C6" s="168"/>
      <c r="D6" s="169">
        <v>19071</v>
      </c>
      <c r="E6" s="170"/>
      <c r="F6" s="171">
        <v>25855</v>
      </c>
      <c r="G6" s="172"/>
      <c r="H6" s="173"/>
    </row>
    <row r="7" spans="1:8" x14ac:dyDescent="0.15">
      <c r="A7" s="154" t="s">
        <v>553</v>
      </c>
      <c r="B7" s="159"/>
      <c r="C7" s="160"/>
      <c r="D7" s="161">
        <v>27609</v>
      </c>
      <c r="E7" s="162"/>
      <c r="F7" s="163">
        <v>41934</v>
      </c>
      <c r="G7" s="164"/>
      <c r="H7" s="165"/>
    </row>
    <row r="8" spans="1:8" x14ac:dyDescent="0.15">
      <c r="A8" s="166"/>
      <c r="B8" s="167"/>
      <c r="C8" s="168"/>
      <c r="D8" s="169">
        <v>18270</v>
      </c>
      <c r="E8" s="170"/>
      <c r="F8" s="171">
        <v>23352</v>
      </c>
      <c r="G8" s="172"/>
      <c r="H8" s="173"/>
    </row>
    <row r="9" spans="1:8" x14ac:dyDescent="0.15">
      <c r="A9" s="154" t="s">
        <v>554</v>
      </c>
      <c r="B9" s="159"/>
      <c r="C9" s="160"/>
      <c r="D9" s="161">
        <v>50165</v>
      </c>
      <c r="E9" s="162"/>
      <c r="F9" s="163">
        <v>45588</v>
      </c>
      <c r="G9" s="164"/>
      <c r="H9" s="165"/>
    </row>
    <row r="10" spans="1:8" x14ac:dyDescent="0.15">
      <c r="A10" s="166"/>
      <c r="B10" s="167"/>
      <c r="C10" s="168"/>
      <c r="D10" s="169">
        <v>15582</v>
      </c>
      <c r="E10" s="170"/>
      <c r="F10" s="171">
        <v>24150</v>
      </c>
      <c r="G10" s="172"/>
      <c r="H10" s="173"/>
    </row>
    <row r="11" spans="1:8" x14ac:dyDescent="0.15">
      <c r="A11" s="154" t="s">
        <v>555</v>
      </c>
      <c r="B11" s="159"/>
      <c r="C11" s="160"/>
      <c r="D11" s="161">
        <v>51845</v>
      </c>
      <c r="E11" s="162"/>
      <c r="F11" s="163">
        <v>45483</v>
      </c>
      <c r="G11" s="164"/>
      <c r="H11" s="165"/>
    </row>
    <row r="12" spans="1:8" x14ac:dyDescent="0.15">
      <c r="A12" s="166"/>
      <c r="B12" s="167"/>
      <c r="C12" s="174"/>
      <c r="D12" s="169">
        <v>23477</v>
      </c>
      <c r="E12" s="170"/>
      <c r="F12" s="171">
        <v>24241</v>
      </c>
      <c r="G12" s="172"/>
      <c r="H12" s="173"/>
    </row>
    <row r="13" spans="1:8" x14ac:dyDescent="0.15">
      <c r="A13" s="154"/>
      <c r="B13" s="159"/>
      <c r="C13" s="175"/>
      <c r="D13" s="176">
        <v>39278</v>
      </c>
      <c r="E13" s="177"/>
      <c r="F13" s="178">
        <v>45066</v>
      </c>
      <c r="G13" s="179"/>
      <c r="H13" s="165"/>
    </row>
    <row r="14" spans="1:8" x14ac:dyDescent="0.15">
      <c r="A14" s="166"/>
      <c r="B14" s="167"/>
      <c r="C14" s="168"/>
      <c r="D14" s="169">
        <v>17711</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4.93</v>
      </c>
      <c r="C19" s="180">
        <f>ROUND(VALUE(SUBSTITUTE(実質収支比率等に係る経年分析!G$48,"▲","-")),2)</f>
        <v>2.88</v>
      </c>
      <c r="D19" s="180">
        <f>ROUND(VALUE(SUBSTITUTE(実質収支比率等に係る経年分析!H$48,"▲","-")),2)</f>
        <v>1.42</v>
      </c>
      <c r="E19" s="180">
        <f>ROUND(VALUE(SUBSTITUTE(実質収支比率等に係る経年分析!I$48,"▲","-")),2)</f>
        <v>8.59</v>
      </c>
      <c r="F19" s="180">
        <f>ROUND(VALUE(SUBSTITUTE(実質収支比率等に係る経年分析!J$48,"▲","-")),2)</f>
        <v>3.93</v>
      </c>
    </row>
    <row r="20" spans="1:11" x14ac:dyDescent="0.15">
      <c r="A20" s="180" t="s">
        <v>55</v>
      </c>
      <c r="B20" s="180">
        <f>ROUND(VALUE(SUBSTITUTE(実質収支比率等に係る経年分析!F$47,"▲","-")),2)</f>
        <v>26.26</v>
      </c>
      <c r="C20" s="180">
        <f>ROUND(VALUE(SUBSTITUTE(実質収支比率等に係る経年分析!G$47,"▲","-")),2)</f>
        <v>27.08</v>
      </c>
      <c r="D20" s="180">
        <f>ROUND(VALUE(SUBSTITUTE(実質収支比率等に係る経年分析!H$47,"▲","-")),2)</f>
        <v>27.56</v>
      </c>
      <c r="E20" s="180">
        <f>ROUND(VALUE(SUBSTITUTE(実質収支比率等に係る経年分析!I$47,"▲","-")),2)</f>
        <v>17.809999999999999</v>
      </c>
      <c r="F20" s="180">
        <f>ROUND(VALUE(SUBSTITUTE(実質収支比率等に係る経年分析!J$47,"▲","-")),2)</f>
        <v>14.64</v>
      </c>
    </row>
    <row r="21" spans="1:11" x14ac:dyDescent="0.15">
      <c r="A21" s="180" t="s">
        <v>56</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-11.23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3.76</v>
      </c>
    </row>
    <row r="36" spans="1:16" x14ac:dyDescent="0.15">
      <c r="A36" s="181" t="str">
        <f>IF(連結実質赤字比率に係る赤字・黒字の構成分析!C$34="",NA(),連結実質赤字比率に係る赤字・黒字の構成分析!C$34)</f>
        <v>国民健康保険事業会計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2723</v>
      </c>
      <c r="H42" s="182"/>
      <c r="I42" s="182"/>
      <c r="J42" s="182">
        <f>'実質公債費比率（分子）の構造'!M$52</f>
        <v>2661</v>
      </c>
      <c r="K42" s="182"/>
      <c r="L42" s="182"/>
      <c r="M42" s="182">
        <f>'実質公債費比率（分子）の構造'!N$52</f>
        <v>2559</v>
      </c>
      <c r="N42" s="182"/>
      <c r="O42" s="182"/>
      <c r="P42" s="182">
        <f>'実質公債費比率（分子）の構造'!O$52</f>
        <v>2518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82</v>
      </c>
      <c r="L44" s="182"/>
      <c r="M44" s="182"/>
      <c r="N44" s="182">
        <f>'実質公債費比率（分子）の構造'!O$50</f>
        <v>108</v>
      </c>
      <c r="O44" s="182"/>
      <c r="P44" s="182"/>
    </row>
    <row r="45" spans="1:16" x14ac:dyDescent="0.15">
      <c r="A45" s="182" t="s">
        <v>66</v>
      </c>
      <c r="B45" s="182">
        <f>'実質公債費比率（分子）の構造'!K$49</f>
        <v>307</v>
      </c>
      <c r="C45" s="182"/>
      <c r="D45" s="182"/>
      <c r="E45" s="182">
        <f>'実質公債費比率（分子）の構造'!L$49</f>
        <v>330</v>
      </c>
      <c r="F45" s="182"/>
      <c r="G45" s="182"/>
      <c r="H45" s="182">
        <f>'実質公債費比率（分子）の構造'!M$49</f>
        <v>376</v>
      </c>
      <c r="I45" s="182"/>
      <c r="J45" s="182"/>
      <c r="K45" s="182">
        <f>'実質公債費比率（分子）の構造'!N$49</f>
        <v>397</v>
      </c>
      <c r="L45" s="182"/>
      <c r="M45" s="182"/>
      <c r="N45" s="182">
        <f>'実質公債費比率（分子）の構造'!O$49</f>
        <v>280</v>
      </c>
      <c r="O45" s="182"/>
      <c r="P45" s="182"/>
    </row>
    <row r="46" spans="1:16" x14ac:dyDescent="0.15">
      <c r="A46" s="182" t="s">
        <v>67</v>
      </c>
      <c r="B46" s="182">
        <f>'実質公債費比率（分子）の構造'!K$48</f>
        <v>387</v>
      </c>
      <c r="C46" s="182"/>
      <c r="D46" s="182"/>
      <c r="E46" s="182">
        <f>'実質公債費比率（分子）の構造'!L$48</f>
        <v>420</v>
      </c>
      <c r="F46" s="182"/>
      <c r="G46" s="182"/>
      <c r="H46" s="182">
        <f>'実質公債費比率（分子）の構造'!M$48</f>
        <v>404</v>
      </c>
      <c r="I46" s="182"/>
      <c r="J46" s="182"/>
      <c r="K46" s="182">
        <f>'実質公債費比率（分子）の構造'!N$48</f>
        <v>360</v>
      </c>
      <c r="L46" s="182"/>
      <c r="M46" s="182"/>
      <c r="N46" s="182">
        <f>'実質公債費比率（分子）の構造'!O$48</f>
        <v>425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3570</v>
      </c>
      <c r="C49" s="182"/>
      <c r="D49" s="182"/>
      <c r="E49" s="182">
        <f>'実質公債費比率（分子）の構造'!L$45</f>
        <v>3487</v>
      </c>
      <c r="F49" s="182"/>
      <c r="G49" s="182"/>
      <c r="H49" s="182">
        <f>'実質公債費比率（分子）の構造'!M$45</f>
        <v>3460</v>
      </c>
      <c r="I49" s="182"/>
      <c r="J49" s="182"/>
      <c r="K49" s="182">
        <f>'実質公債費比率（分子）の構造'!N$45</f>
        <v>3273</v>
      </c>
      <c r="L49" s="182"/>
      <c r="M49" s="182"/>
      <c r="N49" s="182">
        <f>'実質公債費比率（分子）の構造'!O$45</f>
        <v>3514</v>
      </c>
      <c r="O49" s="182"/>
      <c r="P49" s="182"/>
    </row>
    <row r="50" spans="1:16" x14ac:dyDescent="0.15">
      <c r="A50" s="182" t="s">
        <v>71</v>
      </c>
      <c r="B50" s="182" t="e">
        <f>NA()</f>
        <v>#N/A</v>
      </c>
      <c r="C50" s="182">
        <f>IF(ISNUMBER('実質公債費比率（分子）の構造'!K$53),'実質公債費比率（分子）の構造'!K$53,NA())</f>
        <v>1704</v>
      </c>
      <c r="D50" s="182" t="e">
        <f>NA()</f>
        <v>#N/A</v>
      </c>
      <c r="E50" s="182" t="e">
        <f>NA()</f>
        <v>#N/A</v>
      </c>
      <c r="F50" s="182">
        <f>IF(ISNUMBER('実質公債費比率（分子）の構造'!L$53),'実質公債費比率（分子）の構造'!L$53,NA())</f>
        <v>1514</v>
      </c>
      <c r="G50" s="182" t="e">
        <f>NA()</f>
        <v>#N/A</v>
      </c>
      <c r="H50" s="182" t="e">
        <f>NA()</f>
        <v>#N/A</v>
      </c>
      <c r="I50" s="182">
        <f>IF(ISNUMBER('実質公債費比率（分子）の構造'!M$53),'実質公債費比率（分子）の構造'!M$53,NA())</f>
        <v>1579</v>
      </c>
      <c r="J50" s="182" t="e">
        <f>NA()</f>
        <v>#N/A</v>
      </c>
      <c r="K50" s="182" t="e">
        <f>NA()</f>
        <v>#N/A</v>
      </c>
      <c r="L50" s="182">
        <f>IF(ISNUMBER('実質公債費比率（分子）の構造'!N$53),'実質公債費比率（分子）の構造'!N$53,NA())</f>
        <v>1553</v>
      </c>
      <c r="M50" s="182" t="e">
        <f>NA()</f>
        <v>#N/A</v>
      </c>
      <c r="N50" s="182" t="e">
        <f>NA()</f>
        <v>#N/A</v>
      </c>
      <c r="O50" s="182">
        <f>IF(ISNUMBER('実質公債費比率（分子）の構造'!O$53),'実質公債費比率（分子）の構造'!O$53,NA())</f>
        <v>1809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26666</v>
      </c>
      <c r="E56" s="181"/>
      <c r="F56" s="181"/>
      <c r="G56" s="181">
        <f>'将来負担比率（分子）の構造'!J$52</f>
        <v>26821</v>
      </c>
      <c r="H56" s="181"/>
      <c r="I56" s="181"/>
      <c r="J56" s="181">
        <f>'将来負担比率（分子）の構造'!K$52</f>
        <v>27032</v>
      </c>
      <c r="K56" s="181"/>
      <c r="L56" s="181"/>
      <c r="M56" s="181">
        <f>'将来負担比率（分子）の構造'!L$52</f>
        <v>27225</v>
      </c>
      <c r="N56" s="181"/>
      <c r="O56" s="181"/>
      <c r="P56" s="181">
        <f>'将来負担比率（分子）の構造'!M$52</f>
        <v>27377</v>
      </c>
    </row>
    <row r="57" spans="1:16" x14ac:dyDescent="0.15">
      <c r="A57" s="181" t="s">
        <v>42</v>
      </c>
      <c r="B57" s="181"/>
      <c r="C57" s="181"/>
      <c r="D57" s="181">
        <f>'将来負担比率（分子）の構造'!I$51</f>
        <v>1927</v>
      </c>
      <c r="E57" s="181"/>
      <c r="F57" s="181"/>
      <c r="G57" s="181">
        <f>'将来負担比率（分子）の構造'!J$51</f>
        <v>3159</v>
      </c>
      <c r="H57" s="181"/>
      <c r="I57" s="181"/>
      <c r="J57" s="181">
        <f>'将来負担比率（分子）の構造'!K$51</f>
        <v>2971</v>
      </c>
      <c r="K57" s="181"/>
      <c r="L57" s="181"/>
      <c r="M57" s="181">
        <f>'将来負担比率（分子）の構造'!L$51</f>
        <v>3148</v>
      </c>
      <c r="N57" s="181"/>
      <c r="O57" s="181"/>
      <c r="P57" s="181">
        <f>'将来負担比率（分子）の構造'!M$51</f>
        <v>2995</v>
      </c>
    </row>
    <row r="58" spans="1:16" x14ac:dyDescent="0.15">
      <c r="A58" s="181" t="s">
        <v>41</v>
      </c>
      <c r="B58" s="181"/>
      <c r="C58" s="181"/>
      <c r="D58" s="181">
        <f>'将来負担比率（分子）の構造'!I$50</f>
        <v>6622</v>
      </c>
      <c r="E58" s="181"/>
      <c r="F58" s="181"/>
      <c r="G58" s="181">
        <f>'将来負担比率（分子）の構造'!J$50</f>
        <v>6797</v>
      </c>
      <c r="H58" s="181"/>
      <c r="I58" s="181"/>
      <c r="J58" s="181">
        <f>'将来負担比率（分子）の構造'!K$50</f>
        <v>7090</v>
      </c>
      <c r="K58" s="181"/>
      <c r="L58" s="181"/>
      <c r="M58" s="181">
        <f>'将来負担比率（分子）の構造'!L$50</f>
        <v>5444</v>
      </c>
      <c r="N58" s="181"/>
      <c r="O58" s="181"/>
      <c r="P58" s="181">
        <f>'将来負担比率（分子）の構造'!M$50</f>
        <v>5032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6846</v>
      </c>
      <c r="C62" s="181"/>
      <c r="D62" s="181"/>
      <c r="E62" s="181">
        <f>'将来負担比率（分子）の構造'!J$45</f>
        <v>6650</v>
      </c>
      <c r="F62" s="181"/>
      <c r="G62" s="181"/>
      <c r="H62" s="181">
        <f>'将来負担比率（分子）の構造'!K$45</f>
        <v>6230</v>
      </c>
      <c r="I62" s="181"/>
      <c r="J62" s="181"/>
      <c r="K62" s="181">
        <f>'将来負担比率（分子）の構造'!L$45</f>
        <v>5875</v>
      </c>
      <c r="L62" s="181"/>
      <c r="M62" s="181"/>
      <c r="N62" s="181">
        <f>'将来負担比率（分子）の構造'!M$45</f>
        <v>5603</v>
      </c>
      <c r="O62" s="181"/>
      <c r="P62" s="181"/>
    </row>
    <row r="63" spans="1:16" x14ac:dyDescent="0.15">
      <c r="A63" s="181" t="s">
        <v>34</v>
      </c>
      <c r="B63" s="181">
        <f>'将来負担比率（分子）の構造'!I$44</f>
        <v>2449</v>
      </c>
      <c r="C63" s="181"/>
      <c r="D63" s="181"/>
      <c r="E63" s="181">
        <f>'将来負担比率（分子）の構造'!J$44</f>
        <v>2477</v>
      </c>
      <c r="F63" s="181"/>
      <c r="G63" s="181"/>
      <c r="H63" s="181">
        <f>'将来負担比率（分子）の構造'!K$44</f>
        <v>2402</v>
      </c>
      <c r="I63" s="181"/>
      <c r="J63" s="181"/>
      <c r="K63" s="181">
        <f>'将来負担比率（分子）の構造'!L$44</f>
        <v>2383</v>
      </c>
      <c r="L63" s="181"/>
      <c r="M63" s="181"/>
      <c r="N63" s="181">
        <f>'将来負担比率（分子）の構造'!M$44</f>
        <v>2413</v>
      </c>
      <c r="O63" s="181"/>
      <c r="P63" s="181"/>
    </row>
    <row r="64" spans="1:16" x14ac:dyDescent="0.15">
      <c r="A64" s="181" t="s">
        <v>33</v>
      </c>
      <c r="B64" s="181">
        <f>'将来負担比率（分子）の構造'!I$43</f>
        <v>4410</v>
      </c>
      <c r="C64" s="181"/>
      <c r="D64" s="181"/>
      <c r="E64" s="181">
        <f>'将来負担比率（分子）の構造'!J$43</f>
        <v>4278</v>
      </c>
      <c r="F64" s="181"/>
      <c r="G64" s="181"/>
      <c r="H64" s="181">
        <f>'将来負担比率（分子）の構造'!K$43</f>
        <v>4078</v>
      </c>
      <c r="I64" s="181"/>
      <c r="J64" s="181"/>
      <c r="K64" s="181">
        <f>'将来負担比率（分子）の構造'!L$43</f>
        <v>3787</v>
      </c>
      <c r="L64" s="181"/>
      <c r="M64" s="181"/>
      <c r="N64" s="181">
        <f>'将来負担比率（分子）の構造'!M$43</f>
        <v>3678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1610</v>
      </c>
      <c r="L65" s="181"/>
      <c r="M65" s="181"/>
      <c r="N65" s="181">
        <f>'将来負担比率（分子）の構造'!M$42</f>
        <v>1503</v>
      </c>
      <c r="O65" s="181"/>
      <c r="P65" s="181"/>
    </row>
    <row r="66" spans="1:16" x14ac:dyDescent="0.15">
      <c r="A66" s="181" t="s">
        <v>31</v>
      </c>
      <c r="B66" s="181">
        <f>'将来負担比率（分子）の構造'!I$41</f>
        <v>39645</v>
      </c>
      <c r="C66" s="181"/>
      <c r="D66" s="181"/>
      <c r="E66" s="181">
        <f>'将来負担比率（分子）の構造'!J$41</f>
        <v>39283</v>
      </c>
      <c r="F66" s="181"/>
      <c r="G66" s="181"/>
      <c r="H66" s="181">
        <f>'将来負担比率（分子）の構造'!K$41</f>
        <v>38634</v>
      </c>
      <c r="I66" s="181"/>
      <c r="J66" s="181"/>
      <c r="K66" s="181">
        <f>'将来負担比率（分子）の構造'!L$41</f>
        <v>39616</v>
      </c>
      <c r="L66" s="181"/>
      <c r="M66" s="181"/>
      <c r="N66" s="181">
        <f>'将来負担比率（分子）の構造'!M$41</f>
        <v>40007</v>
      </c>
      <c r="O66" s="181"/>
      <c r="P66" s="181"/>
    </row>
    <row r="67" spans="1:16" x14ac:dyDescent="0.15">
      <c r="A67" s="181" t="s">
        <v>75</v>
      </c>
      <c r="B67" s="181" t="e">
        <f>NA()</f>
        <v>#N/A</v>
      </c>
      <c r="C67" s="181">
        <f>IF(ISNUMBER('将来負担比率（分子）の構造'!I$53), IF('将来負担比率（分子）の構造'!I$53 &lt; 0, 0, '将来負担比率（分子）の構造'!I$53), NA())</f>
        <v>18140</v>
      </c>
      <c r="D67" s="181" t="e">
        <f>NA()</f>
        <v>#N/A</v>
      </c>
      <c r="E67" s="181" t="e">
        <f>NA()</f>
        <v>#N/A</v>
      </c>
      <c r="F67" s="181">
        <f>IF(ISNUMBER('将来負担比率（分子）の構造'!J$53), IF('将来負担比率（分子）の構造'!J$53 &lt; 0, 0, '将来負担比率（分子）の構造'!J$53), NA())</f>
        <v>15912</v>
      </c>
      <c r="G67" s="181" t="e">
        <f>NA()</f>
        <v>#N/A</v>
      </c>
      <c r="H67" s="181" t="e">
        <f>NA()</f>
        <v>#N/A</v>
      </c>
      <c r="I67" s="181">
        <f>IF(ISNUMBER('将来負担比率（分子）の構造'!K$53), IF('将来負担比率（分子）の構造'!K$53 &lt; 0, 0, '将来負担比率（分子）の構造'!K$53), NA())</f>
        <v>14251</v>
      </c>
      <c r="J67" s="181" t="e">
        <f>NA()</f>
        <v>#N/A</v>
      </c>
      <c r="K67" s="181" t="e">
        <f>NA()</f>
        <v>#N/A</v>
      </c>
      <c r="L67" s="181">
        <f>IF(ISNUMBER('将来負担比率（分子）の構造'!L$53), IF('将来負担比率（分子）の構造'!L$53 &lt; 0, 0, '将来負担比率（分子）の構造'!L$53), NA())</f>
        <v>17455</v>
      </c>
      <c r="M67" s="181" t="e">
        <f>NA()</f>
        <v>#N/A</v>
      </c>
      <c r="N67" s="181" t="e">
        <f>NA()</f>
        <v>#N/A</v>
      </c>
      <c r="O67" s="181">
        <f>IF(ISNUMBER('将来負担比率（分子）の構造'!M$53), IF('将来負担比率（分子）の構造'!M$53 &lt; 0, 0, '将来負担比率（分子）の構造'!M$53), NA())</f>
        <v>17799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4997</v>
      </c>
      <c r="C72" s="185">
        <f>基金残高に係る経年分析!G55</f>
        <v>3232</v>
      </c>
      <c r="D72" s="185">
        <f>基金残高に係る経年分析!H55</f>
        <v>2746</v>
      </c>
    </row>
    <row r="73" spans="1:16" x14ac:dyDescent="0.15">
      <c r="A73" s="184" t="s">
        <v>78</v>
      </c>
      <c r="B73" s="185">
        <f>基金残高に係る経年分析!F56</f>
        <v>29</v>
      </c>
      <c r="C73" s="185">
        <f>基金残高に係る経年分析!G56</f>
        <v>44</v>
      </c>
      <c r="D73" s="185">
        <f>基金残高に係る経年分析!H56</f>
        <v>62</v>
      </c>
    </row>
    <row r="74" spans="1:16" x14ac:dyDescent="0.15">
      <c r="A74" s="184" t="s">
        <v>79</v>
      </c>
      <c r="B74" s="185">
        <f>基金残高に係る経年分析!F57</f>
        <v>176</v>
      </c>
      <c r="C74" s="185">
        <f>基金残高に係る経年分析!G57</f>
        <v>307</v>
      </c>
      <c r="D74" s="185">
        <f>基金残高に係る経年分析!H57</f>
        <v>352</v>
      </c>
    </row>
  </sheetData>
  <sheetProtection algorithmName="SHA-512" hashValue="P1+luGh4v+3M30I58VP2YMtyJ1g6almHYBJdQGgjgtUdV2RE46b4T9u0bMYpxzCpdbfY/mMImhoNGQ0vtOzTSA==" saltValue="WbaOWlqVOLrVsUyYnwNT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12302944</v>
      </c>
      <c r="S5" s="698"/>
      <c r="T5" s="698"/>
      <c r="U5" s="698"/>
      <c r="V5" s="698"/>
      <c r="W5" s="698"/>
      <c r="X5" s="698"/>
      <c r="Y5" s="741"/>
      <c r="Z5" s="759">
        <v>28.3</v>
      </c>
      <c r="AA5" s="759"/>
      <c r="AB5" s="759"/>
      <c r="AC5" s="759"/>
      <c r="AD5" s="760">
        <v>11882854</v>
      </c>
      <c r="AE5" s="760"/>
      <c r="AF5" s="760"/>
      <c r="AG5" s="760"/>
      <c r="AH5" s="760"/>
      <c r="AI5" s="760"/>
      <c r="AJ5" s="760"/>
      <c r="AK5" s="760"/>
      <c r="AL5" s="742">
        <v>68.400000000000006</v>
      </c>
      <c r="AM5" s="713"/>
      <c r="AN5" s="713"/>
      <c r="AO5" s="743"/>
      <c r="AP5" s="708" t="s">
        <v>224</v>
      </c>
      <c r="AQ5" s="709"/>
      <c r="AR5" s="709"/>
      <c r="AS5" s="709"/>
      <c r="AT5" s="709"/>
      <c r="AU5" s="709"/>
      <c r="AV5" s="709"/>
      <c r="AW5" s="709"/>
      <c r="AX5" s="709"/>
      <c r="AY5" s="709"/>
      <c r="AZ5" s="709"/>
      <c r="BA5" s="709"/>
      <c r="BB5" s="709"/>
      <c r="BC5" s="709"/>
      <c r="BD5" s="709"/>
      <c r="BE5" s="709"/>
      <c r="BF5" s="710"/>
      <c r="BG5" s="642">
        <v>11882510</v>
      </c>
      <c r="BH5" s="643"/>
      <c r="BI5" s="643"/>
      <c r="BJ5" s="643"/>
      <c r="BK5" s="643"/>
      <c r="BL5" s="643"/>
      <c r="BM5" s="643"/>
      <c r="BN5" s="644"/>
      <c r="BO5" s="675">
        <v>96.6</v>
      </c>
      <c r="BP5" s="675"/>
      <c r="BQ5" s="675"/>
      <c r="BR5" s="675"/>
      <c r="BS5" s="676">
        <v>109101</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301743</v>
      </c>
      <c r="S6" s="643"/>
      <c r="T6" s="643"/>
      <c r="U6" s="643"/>
      <c r="V6" s="643"/>
      <c r="W6" s="643"/>
      <c r="X6" s="643"/>
      <c r="Y6" s="644"/>
      <c r="Z6" s="675">
        <v>0.7</v>
      </c>
      <c r="AA6" s="675"/>
      <c r="AB6" s="675"/>
      <c r="AC6" s="675"/>
      <c r="AD6" s="676">
        <v>301743</v>
      </c>
      <c r="AE6" s="676"/>
      <c r="AF6" s="676"/>
      <c r="AG6" s="676"/>
      <c r="AH6" s="676"/>
      <c r="AI6" s="676"/>
      <c r="AJ6" s="676"/>
      <c r="AK6" s="676"/>
      <c r="AL6" s="645">
        <v>1.7</v>
      </c>
      <c r="AM6" s="646"/>
      <c r="AN6" s="646"/>
      <c r="AO6" s="677"/>
      <c r="AP6" s="639" t="s">
        <v>229</v>
      </c>
      <c r="AQ6" s="640"/>
      <c r="AR6" s="640"/>
      <c r="AS6" s="640"/>
      <c r="AT6" s="640"/>
      <c r="AU6" s="640"/>
      <c r="AV6" s="640"/>
      <c r="AW6" s="640"/>
      <c r="AX6" s="640"/>
      <c r="AY6" s="640"/>
      <c r="AZ6" s="640"/>
      <c r="BA6" s="640"/>
      <c r="BB6" s="640"/>
      <c r="BC6" s="640"/>
      <c r="BD6" s="640"/>
      <c r="BE6" s="640"/>
      <c r="BF6" s="641"/>
      <c r="BG6" s="642">
        <v>11882510</v>
      </c>
      <c r="BH6" s="643"/>
      <c r="BI6" s="643"/>
      <c r="BJ6" s="643"/>
      <c r="BK6" s="643"/>
      <c r="BL6" s="643"/>
      <c r="BM6" s="643"/>
      <c r="BN6" s="644"/>
      <c r="BO6" s="675">
        <v>96.6</v>
      </c>
      <c r="BP6" s="675"/>
      <c r="BQ6" s="675"/>
      <c r="BR6" s="675"/>
      <c r="BS6" s="676">
        <v>109101</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255109</v>
      </c>
      <c r="CS6" s="643"/>
      <c r="CT6" s="643"/>
      <c r="CU6" s="643"/>
      <c r="CV6" s="643"/>
      <c r="CW6" s="643"/>
      <c r="CX6" s="643"/>
      <c r="CY6" s="644"/>
      <c r="CZ6" s="742">
        <v>0.6</v>
      </c>
      <c r="DA6" s="713"/>
      <c r="DB6" s="713"/>
      <c r="DC6" s="745"/>
      <c r="DD6" s="648" t="s">
        <v>231</v>
      </c>
      <c r="DE6" s="643"/>
      <c r="DF6" s="643"/>
      <c r="DG6" s="643"/>
      <c r="DH6" s="643"/>
      <c r="DI6" s="643"/>
      <c r="DJ6" s="643"/>
      <c r="DK6" s="643"/>
      <c r="DL6" s="643"/>
      <c r="DM6" s="643"/>
      <c r="DN6" s="643"/>
      <c r="DO6" s="643"/>
      <c r="DP6" s="644"/>
      <c r="DQ6" s="648">
        <v>255109</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8913</v>
      </c>
      <c r="S7" s="643"/>
      <c r="T7" s="643"/>
      <c r="U7" s="643"/>
      <c r="V7" s="643"/>
      <c r="W7" s="643"/>
      <c r="X7" s="643"/>
      <c r="Y7" s="644"/>
      <c r="Z7" s="675">
        <v>0</v>
      </c>
      <c r="AA7" s="675"/>
      <c r="AB7" s="675"/>
      <c r="AC7" s="675"/>
      <c r="AD7" s="676">
        <v>8913</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5315215</v>
      </c>
      <c r="BH7" s="643"/>
      <c r="BI7" s="643"/>
      <c r="BJ7" s="643"/>
      <c r="BK7" s="643"/>
      <c r="BL7" s="643"/>
      <c r="BM7" s="643"/>
      <c r="BN7" s="644"/>
      <c r="BO7" s="675">
        <v>43.2</v>
      </c>
      <c r="BP7" s="675"/>
      <c r="BQ7" s="675"/>
      <c r="BR7" s="675"/>
      <c r="BS7" s="676">
        <v>109101</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12040826</v>
      </c>
      <c r="CS7" s="643"/>
      <c r="CT7" s="643"/>
      <c r="CU7" s="643"/>
      <c r="CV7" s="643"/>
      <c r="CW7" s="643"/>
      <c r="CX7" s="643"/>
      <c r="CY7" s="644"/>
      <c r="CZ7" s="675">
        <v>28.3</v>
      </c>
      <c r="DA7" s="675"/>
      <c r="DB7" s="675"/>
      <c r="DC7" s="675"/>
      <c r="DD7" s="648">
        <v>151624</v>
      </c>
      <c r="DE7" s="643"/>
      <c r="DF7" s="643"/>
      <c r="DG7" s="643"/>
      <c r="DH7" s="643"/>
      <c r="DI7" s="643"/>
      <c r="DJ7" s="643"/>
      <c r="DK7" s="643"/>
      <c r="DL7" s="643"/>
      <c r="DM7" s="643"/>
      <c r="DN7" s="643"/>
      <c r="DO7" s="643"/>
      <c r="DP7" s="644"/>
      <c r="DQ7" s="648">
        <v>2644013</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53288</v>
      </c>
      <c r="S8" s="643"/>
      <c r="T8" s="643"/>
      <c r="U8" s="643"/>
      <c r="V8" s="643"/>
      <c r="W8" s="643"/>
      <c r="X8" s="643"/>
      <c r="Y8" s="644"/>
      <c r="Z8" s="675">
        <v>0.1</v>
      </c>
      <c r="AA8" s="675"/>
      <c r="AB8" s="675"/>
      <c r="AC8" s="675"/>
      <c r="AD8" s="676">
        <v>53288</v>
      </c>
      <c r="AE8" s="676"/>
      <c r="AF8" s="676"/>
      <c r="AG8" s="676"/>
      <c r="AH8" s="676"/>
      <c r="AI8" s="676"/>
      <c r="AJ8" s="676"/>
      <c r="AK8" s="676"/>
      <c r="AL8" s="645">
        <v>0.3</v>
      </c>
      <c r="AM8" s="646"/>
      <c r="AN8" s="646"/>
      <c r="AO8" s="677"/>
      <c r="AP8" s="639" t="s">
        <v>236</v>
      </c>
      <c r="AQ8" s="640"/>
      <c r="AR8" s="640"/>
      <c r="AS8" s="640"/>
      <c r="AT8" s="640"/>
      <c r="AU8" s="640"/>
      <c r="AV8" s="640"/>
      <c r="AW8" s="640"/>
      <c r="AX8" s="640"/>
      <c r="AY8" s="640"/>
      <c r="AZ8" s="640"/>
      <c r="BA8" s="640"/>
      <c r="BB8" s="640"/>
      <c r="BC8" s="640"/>
      <c r="BD8" s="640"/>
      <c r="BE8" s="640"/>
      <c r="BF8" s="641"/>
      <c r="BG8" s="642">
        <v>162228</v>
      </c>
      <c r="BH8" s="643"/>
      <c r="BI8" s="643"/>
      <c r="BJ8" s="643"/>
      <c r="BK8" s="643"/>
      <c r="BL8" s="643"/>
      <c r="BM8" s="643"/>
      <c r="BN8" s="644"/>
      <c r="BO8" s="675">
        <v>1.3</v>
      </c>
      <c r="BP8" s="675"/>
      <c r="BQ8" s="675"/>
      <c r="BR8" s="675"/>
      <c r="BS8" s="648" t="s">
        <v>128</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12021572</v>
      </c>
      <c r="CS8" s="643"/>
      <c r="CT8" s="643"/>
      <c r="CU8" s="643"/>
      <c r="CV8" s="643"/>
      <c r="CW8" s="643"/>
      <c r="CX8" s="643"/>
      <c r="CY8" s="644"/>
      <c r="CZ8" s="675">
        <v>28.2</v>
      </c>
      <c r="DA8" s="675"/>
      <c r="DB8" s="675"/>
      <c r="DC8" s="675"/>
      <c r="DD8" s="648">
        <v>280652</v>
      </c>
      <c r="DE8" s="643"/>
      <c r="DF8" s="643"/>
      <c r="DG8" s="643"/>
      <c r="DH8" s="643"/>
      <c r="DI8" s="643"/>
      <c r="DJ8" s="643"/>
      <c r="DK8" s="643"/>
      <c r="DL8" s="643"/>
      <c r="DM8" s="643"/>
      <c r="DN8" s="643"/>
      <c r="DO8" s="643"/>
      <c r="DP8" s="644"/>
      <c r="DQ8" s="648">
        <v>6248505</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64691</v>
      </c>
      <c r="S9" s="643"/>
      <c r="T9" s="643"/>
      <c r="U9" s="643"/>
      <c r="V9" s="643"/>
      <c r="W9" s="643"/>
      <c r="X9" s="643"/>
      <c r="Y9" s="644"/>
      <c r="Z9" s="675">
        <v>0.1</v>
      </c>
      <c r="AA9" s="675"/>
      <c r="AB9" s="675"/>
      <c r="AC9" s="675"/>
      <c r="AD9" s="676">
        <v>64691</v>
      </c>
      <c r="AE9" s="676"/>
      <c r="AF9" s="676"/>
      <c r="AG9" s="676"/>
      <c r="AH9" s="676"/>
      <c r="AI9" s="676"/>
      <c r="AJ9" s="676"/>
      <c r="AK9" s="676"/>
      <c r="AL9" s="645">
        <v>0.4</v>
      </c>
      <c r="AM9" s="646"/>
      <c r="AN9" s="646"/>
      <c r="AO9" s="677"/>
      <c r="AP9" s="639" t="s">
        <v>239</v>
      </c>
      <c r="AQ9" s="640"/>
      <c r="AR9" s="640"/>
      <c r="AS9" s="640"/>
      <c r="AT9" s="640"/>
      <c r="AU9" s="640"/>
      <c r="AV9" s="640"/>
      <c r="AW9" s="640"/>
      <c r="AX9" s="640"/>
      <c r="AY9" s="640"/>
      <c r="AZ9" s="640"/>
      <c r="BA9" s="640"/>
      <c r="BB9" s="640"/>
      <c r="BC9" s="640"/>
      <c r="BD9" s="640"/>
      <c r="BE9" s="640"/>
      <c r="BF9" s="641"/>
      <c r="BG9" s="642">
        <v>4382019</v>
      </c>
      <c r="BH9" s="643"/>
      <c r="BI9" s="643"/>
      <c r="BJ9" s="643"/>
      <c r="BK9" s="643"/>
      <c r="BL9" s="643"/>
      <c r="BM9" s="643"/>
      <c r="BN9" s="644"/>
      <c r="BO9" s="675">
        <v>35.6</v>
      </c>
      <c r="BP9" s="675"/>
      <c r="BQ9" s="675"/>
      <c r="BR9" s="675"/>
      <c r="BS9" s="648" t="s">
        <v>172</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2729541</v>
      </c>
      <c r="CS9" s="643"/>
      <c r="CT9" s="643"/>
      <c r="CU9" s="643"/>
      <c r="CV9" s="643"/>
      <c r="CW9" s="643"/>
      <c r="CX9" s="643"/>
      <c r="CY9" s="644"/>
      <c r="CZ9" s="675">
        <v>6.4</v>
      </c>
      <c r="DA9" s="675"/>
      <c r="DB9" s="675"/>
      <c r="DC9" s="675"/>
      <c r="DD9" s="648">
        <v>17369</v>
      </c>
      <c r="DE9" s="643"/>
      <c r="DF9" s="643"/>
      <c r="DG9" s="643"/>
      <c r="DH9" s="643"/>
      <c r="DI9" s="643"/>
      <c r="DJ9" s="643"/>
      <c r="DK9" s="643"/>
      <c r="DL9" s="643"/>
      <c r="DM9" s="643"/>
      <c r="DN9" s="643"/>
      <c r="DO9" s="643"/>
      <c r="DP9" s="644"/>
      <c r="DQ9" s="648">
        <v>2669933</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172</v>
      </c>
      <c r="S10" s="643"/>
      <c r="T10" s="643"/>
      <c r="U10" s="643"/>
      <c r="V10" s="643"/>
      <c r="W10" s="643"/>
      <c r="X10" s="643"/>
      <c r="Y10" s="644"/>
      <c r="Z10" s="675" t="s">
        <v>172</v>
      </c>
      <c r="AA10" s="675"/>
      <c r="AB10" s="675"/>
      <c r="AC10" s="675"/>
      <c r="AD10" s="676" t="s">
        <v>231</v>
      </c>
      <c r="AE10" s="676"/>
      <c r="AF10" s="676"/>
      <c r="AG10" s="676"/>
      <c r="AH10" s="676"/>
      <c r="AI10" s="676"/>
      <c r="AJ10" s="676"/>
      <c r="AK10" s="676"/>
      <c r="AL10" s="645" t="s">
        <v>128</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269917</v>
      </c>
      <c r="BH10" s="643"/>
      <c r="BI10" s="643"/>
      <c r="BJ10" s="643"/>
      <c r="BK10" s="643"/>
      <c r="BL10" s="643"/>
      <c r="BM10" s="643"/>
      <c r="BN10" s="644"/>
      <c r="BO10" s="675">
        <v>2.2000000000000002</v>
      </c>
      <c r="BP10" s="675"/>
      <c r="BQ10" s="675"/>
      <c r="BR10" s="675"/>
      <c r="BS10" s="648" t="s">
        <v>128</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231</v>
      </c>
      <c r="DA10" s="675"/>
      <c r="DB10" s="675"/>
      <c r="DC10" s="675"/>
      <c r="DD10" s="648" t="s">
        <v>231</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1953205</v>
      </c>
      <c r="S11" s="643"/>
      <c r="T11" s="643"/>
      <c r="U11" s="643"/>
      <c r="V11" s="643"/>
      <c r="W11" s="643"/>
      <c r="X11" s="643"/>
      <c r="Y11" s="644"/>
      <c r="Z11" s="645">
        <v>4.5</v>
      </c>
      <c r="AA11" s="646"/>
      <c r="AB11" s="646"/>
      <c r="AC11" s="647"/>
      <c r="AD11" s="648">
        <v>1953205</v>
      </c>
      <c r="AE11" s="643"/>
      <c r="AF11" s="643"/>
      <c r="AG11" s="643"/>
      <c r="AH11" s="643"/>
      <c r="AI11" s="643"/>
      <c r="AJ11" s="643"/>
      <c r="AK11" s="644"/>
      <c r="AL11" s="645">
        <v>11.2</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501051</v>
      </c>
      <c r="BH11" s="643"/>
      <c r="BI11" s="643"/>
      <c r="BJ11" s="643"/>
      <c r="BK11" s="643"/>
      <c r="BL11" s="643"/>
      <c r="BM11" s="643"/>
      <c r="BN11" s="644"/>
      <c r="BO11" s="675">
        <v>4.0999999999999996</v>
      </c>
      <c r="BP11" s="675"/>
      <c r="BQ11" s="675"/>
      <c r="BR11" s="675"/>
      <c r="BS11" s="648">
        <v>109101</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834039</v>
      </c>
      <c r="CS11" s="643"/>
      <c r="CT11" s="643"/>
      <c r="CU11" s="643"/>
      <c r="CV11" s="643"/>
      <c r="CW11" s="643"/>
      <c r="CX11" s="643"/>
      <c r="CY11" s="644"/>
      <c r="CZ11" s="675">
        <v>2</v>
      </c>
      <c r="DA11" s="675"/>
      <c r="DB11" s="675"/>
      <c r="DC11" s="675"/>
      <c r="DD11" s="648">
        <v>130155</v>
      </c>
      <c r="DE11" s="643"/>
      <c r="DF11" s="643"/>
      <c r="DG11" s="643"/>
      <c r="DH11" s="643"/>
      <c r="DI11" s="643"/>
      <c r="DJ11" s="643"/>
      <c r="DK11" s="643"/>
      <c r="DL11" s="643"/>
      <c r="DM11" s="643"/>
      <c r="DN11" s="643"/>
      <c r="DO11" s="643"/>
      <c r="DP11" s="644"/>
      <c r="DQ11" s="648">
        <v>443576</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47121</v>
      </c>
      <c r="S12" s="643"/>
      <c r="T12" s="643"/>
      <c r="U12" s="643"/>
      <c r="V12" s="643"/>
      <c r="W12" s="643"/>
      <c r="X12" s="643"/>
      <c r="Y12" s="644"/>
      <c r="Z12" s="675">
        <v>0.1</v>
      </c>
      <c r="AA12" s="675"/>
      <c r="AB12" s="675"/>
      <c r="AC12" s="675"/>
      <c r="AD12" s="676">
        <v>47121</v>
      </c>
      <c r="AE12" s="676"/>
      <c r="AF12" s="676"/>
      <c r="AG12" s="676"/>
      <c r="AH12" s="676"/>
      <c r="AI12" s="676"/>
      <c r="AJ12" s="676"/>
      <c r="AK12" s="676"/>
      <c r="AL12" s="645">
        <v>0.3</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5626760</v>
      </c>
      <c r="BH12" s="643"/>
      <c r="BI12" s="643"/>
      <c r="BJ12" s="643"/>
      <c r="BK12" s="643"/>
      <c r="BL12" s="643"/>
      <c r="BM12" s="643"/>
      <c r="BN12" s="644"/>
      <c r="BO12" s="675">
        <v>45.7</v>
      </c>
      <c r="BP12" s="675"/>
      <c r="BQ12" s="675"/>
      <c r="BR12" s="675"/>
      <c r="BS12" s="648" t="s">
        <v>231</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827000</v>
      </c>
      <c r="CS12" s="643"/>
      <c r="CT12" s="643"/>
      <c r="CU12" s="643"/>
      <c r="CV12" s="643"/>
      <c r="CW12" s="643"/>
      <c r="CX12" s="643"/>
      <c r="CY12" s="644"/>
      <c r="CZ12" s="675">
        <v>1.9</v>
      </c>
      <c r="DA12" s="675"/>
      <c r="DB12" s="675"/>
      <c r="DC12" s="675"/>
      <c r="DD12" s="648" t="s">
        <v>128</v>
      </c>
      <c r="DE12" s="643"/>
      <c r="DF12" s="643"/>
      <c r="DG12" s="643"/>
      <c r="DH12" s="643"/>
      <c r="DI12" s="643"/>
      <c r="DJ12" s="643"/>
      <c r="DK12" s="643"/>
      <c r="DL12" s="643"/>
      <c r="DM12" s="643"/>
      <c r="DN12" s="643"/>
      <c r="DO12" s="643"/>
      <c r="DP12" s="644"/>
      <c r="DQ12" s="648">
        <v>270097</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231</v>
      </c>
      <c r="AA13" s="675"/>
      <c r="AB13" s="675"/>
      <c r="AC13" s="675"/>
      <c r="AD13" s="676" t="s">
        <v>231</v>
      </c>
      <c r="AE13" s="676"/>
      <c r="AF13" s="676"/>
      <c r="AG13" s="676"/>
      <c r="AH13" s="676"/>
      <c r="AI13" s="676"/>
      <c r="AJ13" s="676"/>
      <c r="AK13" s="676"/>
      <c r="AL13" s="645" t="s">
        <v>231</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5624796</v>
      </c>
      <c r="BH13" s="643"/>
      <c r="BI13" s="643"/>
      <c r="BJ13" s="643"/>
      <c r="BK13" s="643"/>
      <c r="BL13" s="643"/>
      <c r="BM13" s="643"/>
      <c r="BN13" s="644"/>
      <c r="BO13" s="675">
        <v>45.7</v>
      </c>
      <c r="BP13" s="675"/>
      <c r="BQ13" s="675"/>
      <c r="BR13" s="675"/>
      <c r="BS13" s="648" t="s">
        <v>231</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3154774</v>
      </c>
      <c r="CS13" s="643"/>
      <c r="CT13" s="643"/>
      <c r="CU13" s="643"/>
      <c r="CV13" s="643"/>
      <c r="CW13" s="643"/>
      <c r="CX13" s="643"/>
      <c r="CY13" s="644"/>
      <c r="CZ13" s="675">
        <v>7.4</v>
      </c>
      <c r="DA13" s="675"/>
      <c r="DB13" s="675"/>
      <c r="DC13" s="675"/>
      <c r="DD13" s="648">
        <v>1739942</v>
      </c>
      <c r="DE13" s="643"/>
      <c r="DF13" s="643"/>
      <c r="DG13" s="643"/>
      <c r="DH13" s="643"/>
      <c r="DI13" s="643"/>
      <c r="DJ13" s="643"/>
      <c r="DK13" s="643"/>
      <c r="DL13" s="643"/>
      <c r="DM13" s="643"/>
      <c r="DN13" s="643"/>
      <c r="DO13" s="643"/>
      <c r="DP13" s="644"/>
      <c r="DQ13" s="648">
        <v>1554509</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v>8</v>
      </c>
      <c r="S14" s="643"/>
      <c r="T14" s="643"/>
      <c r="U14" s="643"/>
      <c r="V14" s="643"/>
      <c r="W14" s="643"/>
      <c r="X14" s="643"/>
      <c r="Y14" s="644"/>
      <c r="Z14" s="675">
        <v>0</v>
      </c>
      <c r="AA14" s="675"/>
      <c r="AB14" s="675"/>
      <c r="AC14" s="675"/>
      <c r="AD14" s="676">
        <v>8</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267307</v>
      </c>
      <c r="BH14" s="643"/>
      <c r="BI14" s="643"/>
      <c r="BJ14" s="643"/>
      <c r="BK14" s="643"/>
      <c r="BL14" s="643"/>
      <c r="BM14" s="643"/>
      <c r="BN14" s="644"/>
      <c r="BO14" s="675">
        <v>2.2000000000000002</v>
      </c>
      <c r="BP14" s="675"/>
      <c r="BQ14" s="675"/>
      <c r="BR14" s="675"/>
      <c r="BS14" s="648" t="s">
        <v>231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1595096</v>
      </c>
      <c r="CS14" s="643"/>
      <c r="CT14" s="643"/>
      <c r="CU14" s="643"/>
      <c r="CV14" s="643"/>
      <c r="CW14" s="643"/>
      <c r="CX14" s="643"/>
      <c r="CY14" s="644"/>
      <c r="CZ14" s="675">
        <v>3.7</v>
      </c>
      <c r="DA14" s="675"/>
      <c r="DB14" s="675"/>
      <c r="DC14" s="675"/>
      <c r="DD14" s="648">
        <v>68511</v>
      </c>
      <c r="DE14" s="643"/>
      <c r="DF14" s="643"/>
      <c r="DG14" s="643"/>
      <c r="DH14" s="643"/>
      <c r="DI14" s="643"/>
      <c r="DJ14" s="643"/>
      <c r="DK14" s="643"/>
      <c r="DL14" s="643"/>
      <c r="DM14" s="643"/>
      <c r="DN14" s="643"/>
      <c r="DO14" s="643"/>
      <c r="DP14" s="644"/>
      <c r="DQ14" s="648">
        <v>1558258</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231</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231</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658638</v>
      </c>
      <c r="BH15" s="643"/>
      <c r="BI15" s="643"/>
      <c r="BJ15" s="643"/>
      <c r="BK15" s="643"/>
      <c r="BL15" s="643"/>
      <c r="BM15" s="643"/>
      <c r="BN15" s="644"/>
      <c r="BO15" s="675">
        <v>5.4</v>
      </c>
      <c r="BP15" s="675"/>
      <c r="BQ15" s="675"/>
      <c r="BR15" s="675"/>
      <c r="BS15" s="648" t="s">
        <v>231</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5381335</v>
      </c>
      <c r="CS15" s="643"/>
      <c r="CT15" s="643"/>
      <c r="CU15" s="643"/>
      <c r="CV15" s="643"/>
      <c r="CW15" s="643"/>
      <c r="CX15" s="643"/>
      <c r="CY15" s="644"/>
      <c r="CZ15" s="675">
        <v>12.6</v>
      </c>
      <c r="DA15" s="675"/>
      <c r="DB15" s="675"/>
      <c r="DC15" s="675"/>
      <c r="DD15" s="648">
        <v>2188634</v>
      </c>
      <c r="DE15" s="643"/>
      <c r="DF15" s="643"/>
      <c r="DG15" s="643"/>
      <c r="DH15" s="643"/>
      <c r="DI15" s="643"/>
      <c r="DJ15" s="643"/>
      <c r="DK15" s="643"/>
      <c r="DL15" s="643"/>
      <c r="DM15" s="643"/>
      <c r="DN15" s="643"/>
      <c r="DO15" s="643"/>
      <c r="DP15" s="644"/>
      <c r="DQ15" s="648">
        <v>2586929</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37041</v>
      </c>
      <c r="S16" s="643"/>
      <c r="T16" s="643"/>
      <c r="U16" s="643"/>
      <c r="V16" s="643"/>
      <c r="W16" s="643"/>
      <c r="X16" s="643"/>
      <c r="Y16" s="644"/>
      <c r="Z16" s="675">
        <v>0.1</v>
      </c>
      <c r="AA16" s="675"/>
      <c r="AB16" s="675"/>
      <c r="AC16" s="675"/>
      <c r="AD16" s="676">
        <v>37041</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v>14590</v>
      </c>
      <c r="BH16" s="643"/>
      <c r="BI16" s="643"/>
      <c r="BJ16" s="643"/>
      <c r="BK16" s="643"/>
      <c r="BL16" s="643"/>
      <c r="BM16" s="643"/>
      <c r="BN16" s="644"/>
      <c r="BO16" s="675">
        <v>0.1</v>
      </c>
      <c r="BP16" s="675"/>
      <c r="BQ16" s="675"/>
      <c r="BR16" s="675"/>
      <c r="BS16" s="648" t="s">
        <v>231</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199933</v>
      </c>
      <c r="CS16" s="643"/>
      <c r="CT16" s="643"/>
      <c r="CU16" s="643"/>
      <c r="CV16" s="643"/>
      <c r="CW16" s="643"/>
      <c r="CX16" s="643"/>
      <c r="CY16" s="644"/>
      <c r="CZ16" s="675">
        <v>0.5</v>
      </c>
      <c r="DA16" s="675"/>
      <c r="DB16" s="675"/>
      <c r="DC16" s="675"/>
      <c r="DD16" s="648" t="s">
        <v>172</v>
      </c>
      <c r="DE16" s="643"/>
      <c r="DF16" s="643"/>
      <c r="DG16" s="643"/>
      <c r="DH16" s="643"/>
      <c r="DI16" s="643"/>
      <c r="DJ16" s="643"/>
      <c r="DK16" s="643"/>
      <c r="DL16" s="643"/>
      <c r="DM16" s="643"/>
      <c r="DN16" s="643"/>
      <c r="DO16" s="643"/>
      <c r="DP16" s="644"/>
      <c r="DQ16" s="648">
        <v>3301</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70569</v>
      </c>
      <c r="S17" s="643"/>
      <c r="T17" s="643"/>
      <c r="U17" s="643"/>
      <c r="V17" s="643"/>
      <c r="W17" s="643"/>
      <c r="X17" s="643"/>
      <c r="Y17" s="644"/>
      <c r="Z17" s="675">
        <v>0.2</v>
      </c>
      <c r="AA17" s="675"/>
      <c r="AB17" s="675"/>
      <c r="AC17" s="675"/>
      <c r="AD17" s="676">
        <v>70569</v>
      </c>
      <c r="AE17" s="676"/>
      <c r="AF17" s="676"/>
      <c r="AG17" s="676"/>
      <c r="AH17" s="676"/>
      <c r="AI17" s="676"/>
      <c r="AJ17" s="676"/>
      <c r="AK17" s="676"/>
      <c r="AL17" s="645">
        <v>0.4</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128</v>
      </c>
      <c r="BP17" s="675"/>
      <c r="BQ17" s="675"/>
      <c r="BR17" s="675"/>
      <c r="BS17" s="648" t="s">
        <v>172</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3544259</v>
      </c>
      <c r="CS17" s="643"/>
      <c r="CT17" s="643"/>
      <c r="CU17" s="643"/>
      <c r="CV17" s="643"/>
      <c r="CW17" s="643"/>
      <c r="CX17" s="643"/>
      <c r="CY17" s="644"/>
      <c r="CZ17" s="675">
        <v>8.3000000000000007</v>
      </c>
      <c r="DA17" s="675"/>
      <c r="DB17" s="675"/>
      <c r="DC17" s="675"/>
      <c r="DD17" s="648" t="s">
        <v>172</v>
      </c>
      <c r="DE17" s="643"/>
      <c r="DF17" s="643"/>
      <c r="DG17" s="643"/>
      <c r="DH17" s="643"/>
      <c r="DI17" s="643"/>
      <c r="DJ17" s="643"/>
      <c r="DK17" s="643"/>
      <c r="DL17" s="643"/>
      <c r="DM17" s="643"/>
      <c r="DN17" s="643"/>
      <c r="DO17" s="643"/>
      <c r="DP17" s="644"/>
      <c r="DQ17" s="648">
        <v>3544259</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88896</v>
      </c>
      <c r="S18" s="643"/>
      <c r="T18" s="643"/>
      <c r="U18" s="643"/>
      <c r="V18" s="643"/>
      <c r="W18" s="643"/>
      <c r="X18" s="643"/>
      <c r="Y18" s="644"/>
      <c r="Z18" s="675">
        <v>0.2</v>
      </c>
      <c r="AA18" s="675"/>
      <c r="AB18" s="675"/>
      <c r="AC18" s="675"/>
      <c r="AD18" s="676">
        <v>88896</v>
      </c>
      <c r="AE18" s="676"/>
      <c r="AF18" s="676"/>
      <c r="AG18" s="676"/>
      <c r="AH18" s="676"/>
      <c r="AI18" s="676"/>
      <c r="AJ18" s="676"/>
      <c r="AK18" s="676"/>
      <c r="AL18" s="645">
        <v>0.5</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128</v>
      </c>
      <c r="BP18" s="675"/>
      <c r="BQ18" s="675"/>
      <c r="BR18" s="675"/>
      <c r="BS18" s="648" t="s">
        <v>231</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231</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231</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64146</v>
      </c>
      <c r="S19" s="643"/>
      <c r="T19" s="643"/>
      <c r="U19" s="643"/>
      <c r="V19" s="643"/>
      <c r="W19" s="643"/>
      <c r="X19" s="643"/>
      <c r="Y19" s="644"/>
      <c r="Z19" s="675">
        <v>0.1</v>
      </c>
      <c r="AA19" s="675"/>
      <c r="AB19" s="675"/>
      <c r="AC19" s="675"/>
      <c r="AD19" s="676">
        <v>64146</v>
      </c>
      <c r="AE19" s="676"/>
      <c r="AF19" s="676"/>
      <c r="AG19" s="676"/>
      <c r="AH19" s="676"/>
      <c r="AI19" s="676"/>
      <c r="AJ19" s="676"/>
      <c r="AK19" s="676"/>
      <c r="AL19" s="645">
        <v>0.4</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420434</v>
      </c>
      <c r="BH19" s="643"/>
      <c r="BI19" s="643"/>
      <c r="BJ19" s="643"/>
      <c r="BK19" s="643"/>
      <c r="BL19" s="643"/>
      <c r="BM19" s="643"/>
      <c r="BN19" s="644"/>
      <c r="BO19" s="675">
        <v>3.4</v>
      </c>
      <c r="BP19" s="675"/>
      <c r="BQ19" s="675"/>
      <c r="BR19" s="675"/>
      <c r="BS19" s="648" t="s">
        <v>128</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172</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17555</v>
      </c>
      <c r="S20" s="643"/>
      <c r="T20" s="643"/>
      <c r="U20" s="643"/>
      <c r="V20" s="643"/>
      <c r="W20" s="643"/>
      <c r="X20" s="643"/>
      <c r="Y20" s="644"/>
      <c r="Z20" s="675">
        <v>0</v>
      </c>
      <c r="AA20" s="675"/>
      <c r="AB20" s="675"/>
      <c r="AC20" s="675"/>
      <c r="AD20" s="676">
        <v>17555</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420434</v>
      </c>
      <c r="BH20" s="643"/>
      <c r="BI20" s="643"/>
      <c r="BJ20" s="643"/>
      <c r="BK20" s="643"/>
      <c r="BL20" s="643"/>
      <c r="BM20" s="643"/>
      <c r="BN20" s="644"/>
      <c r="BO20" s="675">
        <v>3.4</v>
      </c>
      <c r="BP20" s="675"/>
      <c r="BQ20" s="675"/>
      <c r="BR20" s="675"/>
      <c r="BS20" s="648" t="s">
        <v>231</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42583484</v>
      </c>
      <c r="CS20" s="643"/>
      <c r="CT20" s="643"/>
      <c r="CU20" s="643"/>
      <c r="CV20" s="643"/>
      <c r="CW20" s="643"/>
      <c r="CX20" s="643"/>
      <c r="CY20" s="644"/>
      <c r="CZ20" s="675">
        <v>100</v>
      </c>
      <c r="DA20" s="675"/>
      <c r="DB20" s="675"/>
      <c r="DC20" s="675"/>
      <c r="DD20" s="648">
        <v>4576887</v>
      </c>
      <c r="DE20" s="643"/>
      <c r="DF20" s="643"/>
      <c r="DG20" s="643"/>
      <c r="DH20" s="643"/>
      <c r="DI20" s="643"/>
      <c r="DJ20" s="643"/>
      <c r="DK20" s="643"/>
      <c r="DL20" s="643"/>
      <c r="DM20" s="643"/>
      <c r="DN20" s="643"/>
      <c r="DO20" s="643"/>
      <c r="DP20" s="644"/>
      <c r="DQ20" s="648">
        <v>21778489</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7195</v>
      </c>
      <c r="S21" s="643"/>
      <c r="T21" s="643"/>
      <c r="U21" s="643"/>
      <c r="V21" s="643"/>
      <c r="W21" s="643"/>
      <c r="X21" s="643"/>
      <c r="Y21" s="644"/>
      <c r="Z21" s="675">
        <v>0</v>
      </c>
      <c r="AA21" s="675"/>
      <c r="AB21" s="675"/>
      <c r="AC21" s="675"/>
      <c r="AD21" s="676">
        <v>7195</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344</v>
      </c>
      <c r="BH21" s="643"/>
      <c r="BI21" s="643"/>
      <c r="BJ21" s="643"/>
      <c r="BK21" s="643"/>
      <c r="BL21" s="643"/>
      <c r="BM21" s="643"/>
      <c r="BN21" s="644"/>
      <c r="BO21" s="675">
        <v>0</v>
      </c>
      <c r="BP21" s="675"/>
      <c r="BQ21" s="675"/>
      <c r="BR21" s="675"/>
      <c r="BS21" s="648" t="s">
        <v>172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2802538</v>
      </c>
      <c r="S22" s="643"/>
      <c r="T22" s="643"/>
      <c r="U22" s="643"/>
      <c r="V22" s="643"/>
      <c r="W22" s="643"/>
      <c r="X22" s="643"/>
      <c r="Y22" s="644"/>
      <c r="Z22" s="675">
        <v>6.4</v>
      </c>
      <c r="AA22" s="675"/>
      <c r="AB22" s="675"/>
      <c r="AC22" s="675"/>
      <c r="AD22" s="676">
        <v>2412089</v>
      </c>
      <c r="AE22" s="676"/>
      <c r="AF22" s="676"/>
      <c r="AG22" s="676"/>
      <c r="AH22" s="676"/>
      <c r="AI22" s="676"/>
      <c r="AJ22" s="676"/>
      <c r="AK22" s="676"/>
      <c r="AL22" s="645">
        <v>13.9</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2412089</v>
      </c>
      <c r="S23" s="643"/>
      <c r="T23" s="643"/>
      <c r="U23" s="643"/>
      <c r="V23" s="643"/>
      <c r="W23" s="643"/>
      <c r="X23" s="643"/>
      <c r="Y23" s="644"/>
      <c r="Z23" s="675">
        <v>5.5</v>
      </c>
      <c r="AA23" s="675"/>
      <c r="AB23" s="675"/>
      <c r="AC23" s="675"/>
      <c r="AD23" s="676">
        <v>2412089</v>
      </c>
      <c r="AE23" s="676"/>
      <c r="AF23" s="676"/>
      <c r="AG23" s="676"/>
      <c r="AH23" s="676"/>
      <c r="AI23" s="676"/>
      <c r="AJ23" s="676"/>
      <c r="AK23" s="676"/>
      <c r="AL23" s="645">
        <v>13.9</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420090</v>
      </c>
      <c r="BH23" s="643"/>
      <c r="BI23" s="643"/>
      <c r="BJ23" s="643"/>
      <c r="BK23" s="643"/>
      <c r="BL23" s="643"/>
      <c r="BM23" s="643"/>
      <c r="BN23" s="644"/>
      <c r="BO23" s="675">
        <v>3.4</v>
      </c>
      <c r="BP23" s="675"/>
      <c r="BQ23" s="675"/>
      <c r="BR23" s="675"/>
      <c r="BS23" s="648" t="s">
        <v>231</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390058</v>
      </c>
      <c r="S24" s="643"/>
      <c r="T24" s="643"/>
      <c r="U24" s="643"/>
      <c r="V24" s="643"/>
      <c r="W24" s="643"/>
      <c r="X24" s="643"/>
      <c r="Y24" s="644"/>
      <c r="Z24" s="675">
        <v>0.9</v>
      </c>
      <c r="AA24" s="675"/>
      <c r="AB24" s="675"/>
      <c r="AC24" s="675"/>
      <c r="AD24" s="676" t="s">
        <v>128</v>
      </c>
      <c r="AE24" s="676"/>
      <c r="AF24" s="676"/>
      <c r="AG24" s="676"/>
      <c r="AH24" s="676"/>
      <c r="AI24" s="676"/>
      <c r="AJ24" s="676"/>
      <c r="AK24" s="676"/>
      <c r="AL24" s="645" t="s">
        <v>231</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231</v>
      </c>
      <c r="BH24" s="643"/>
      <c r="BI24" s="643"/>
      <c r="BJ24" s="643"/>
      <c r="BK24" s="643"/>
      <c r="BL24" s="643"/>
      <c r="BM24" s="643"/>
      <c r="BN24" s="644"/>
      <c r="BO24" s="675" t="s">
        <v>231</v>
      </c>
      <c r="BP24" s="675"/>
      <c r="BQ24" s="675"/>
      <c r="BR24" s="675"/>
      <c r="BS24" s="648" t="s">
        <v>231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15732133</v>
      </c>
      <c r="CS24" s="698"/>
      <c r="CT24" s="698"/>
      <c r="CU24" s="698"/>
      <c r="CV24" s="698"/>
      <c r="CW24" s="698"/>
      <c r="CX24" s="698"/>
      <c r="CY24" s="741"/>
      <c r="CZ24" s="742">
        <v>36.9</v>
      </c>
      <c r="DA24" s="713"/>
      <c r="DB24" s="713"/>
      <c r="DC24" s="745"/>
      <c r="DD24" s="740">
        <v>10751813</v>
      </c>
      <c r="DE24" s="698"/>
      <c r="DF24" s="698"/>
      <c r="DG24" s="698"/>
      <c r="DH24" s="698"/>
      <c r="DI24" s="698"/>
      <c r="DJ24" s="698"/>
      <c r="DK24" s="741"/>
      <c r="DL24" s="740">
        <v>10651978</v>
      </c>
      <c r="DM24" s="698"/>
      <c r="DN24" s="698"/>
      <c r="DO24" s="698"/>
      <c r="DP24" s="698"/>
      <c r="DQ24" s="698"/>
      <c r="DR24" s="698"/>
      <c r="DS24" s="698"/>
      <c r="DT24" s="698"/>
      <c r="DU24" s="698"/>
      <c r="DV24" s="741"/>
      <c r="DW24" s="742">
        <v>57.5</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391</v>
      </c>
      <c r="S25" s="643"/>
      <c r="T25" s="643"/>
      <c r="U25" s="643"/>
      <c r="V25" s="643"/>
      <c r="W25" s="643"/>
      <c r="X25" s="643"/>
      <c r="Y25" s="644"/>
      <c r="Z25" s="675">
        <v>0</v>
      </c>
      <c r="AA25" s="675"/>
      <c r="AB25" s="675"/>
      <c r="AC25" s="675"/>
      <c r="AD25" s="676" t="s">
        <v>231</v>
      </c>
      <c r="AE25" s="676"/>
      <c r="AF25" s="676"/>
      <c r="AG25" s="676"/>
      <c r="AH25" s="676"/>
      <c r="AI25" s="676"/>
      <c r="AJ25" s="676"/>
      <c r="AK25" s="676"/>
      <c r="AL25" s="645" t="s">
        <v>128</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231</v>
      </c>
      <c r="BP25" s="675"/>
      <c r="BQ25" s="675"/>
      <c r="BR25" s="675"/>
      <c r="BS25" s="648" t="s">
        <v>231</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5447171</v>
      </c>
      <c r="CS25" s="661"/>
      <c r="CT25" s="661"/>
      <c r="CU25" s="661"/>
      <c r="CV25" s="661"/>
      <c r="CW25" s="661"/>
      <c r="CX25" s="661"/>
      <c r="CY25" s="662"/>
      <c r="CZ25" s="645">
        <v>12.8</v>
      </c>
      <c r="DA25" s="663"/>
      <c r="DB25" s="663"/>
      <c r="DC25" s="664"/>
      <c r="DD25" s="648">
        <v>5117817</v>
      </c>
      <c r="DE25" s="661"/>
      <c r="DF25" s="661"/>
      <c r="DG25" s="661"/>
      <c r="DH25" s="661"/>
      <c r="DI25" s="661"/>
      <c r="DJ25" s="661"/>
      <c r="DK25" s="662"/>
      <c r="DL25" s="648">
        <v>5078062</v>
      </c>
      <c r="DM25" s="661"/>
      <c r="DN25" s="661"/>
      <c r="DO25" s="661"/>
      <c r="DP25" s="661"/>
      <c r="DQ25" s="661"/>
      <c r="DR25" s="661"/>
      <c r="DS25" s="661"/>
      <c r="DT25" s="661"/>
      <c r="DU25" s="661"/>
      <c r="DV25" s="662"/>
      <c r="DW25" s="645">
        <v>27.4</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17730957</v>
      </c>
      <c r="S26" s="643"/>
      <c r="T26" s="643"/>
      <c r="U26" s="643"/>
      <c r="V26" s="643"/>
      <c r="W26" s="643"/>
      <c r="X26" s="643"/>
      <c r="Y26" s="644"/>
      <c r="Z26" s="675">
        <v>40.700000000000003</v>
      </c>
      <c r="AA26" s="675"/>
      <c r="AB26" s="675"/>
      <c r="AC26" s="675"/>
      <c r="AD26" s="676">
        <v>16920418</v>
      </c>
      <c r="AE26" s="676"/>
      <c r="AF26" s="676"/>
      <c r="AG26" s="676"/>
      <c r="AH26" s="676"/>
      <c r="AI26" s="676"/>
      <c r="AJ26" s="676"/>
      <c r="AK26" s="676"/>
      <c r="AL26" s="645">
        <v>97.5</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172</v>
      </c>
      <c r="BP26" s="675"/>
      <c r="BQ26" s="675"/>
      <c r="BR26" s="675"/>
      <c r="BS26" s="648" t="s">
        <v>128</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3689647</v>
      </c>
      <c r="CS26" s="643"/>
      <c r="CT26" s="643"/>
      <c r="CU26" s="643"/>
      <c r="CV26" s="643"/>
      <c r="CW26" s="643"/>
      <c r="CX26" s="643"/>
      <c r="CY26" s="644"/>
      <c r="CZ26" s="645">
        <v>8.6999999999999993</v>
      </c>
      <c r="DA26" s="663"/>
      <c r="DB26" s="663"/>
      <c r="DC26" s="664"/>
      <c r="DD26" s="648">
        <v>3401167</v>
      </c>
      <c r="DE26" s="643"/>
      <c r="DF26" s="643"/>
      <c r="DG26" s="643"/>
      <c r="DH26" s="643"/>
      <c r="DI26" s="643"/>
      <c r="DJ26" s="643"/>
      <c r="DK26" s="644"/>
      <c r="DL26" s="648" t="s">
        <v>128</v>
      </c>
      <c r="DM26" s="643"/>
      <c r="DN26" s="643"/>
      <c r="DO26" s="643"/>
      <c r="DP26" s="643"/>
      <c r="DQ26" s="643"/>
      <c r="DR26" s="643"/>
      <c r="DS26" s="643"/>
      <c r="DT26" s="643"/>
      <c r="DU26" s="643"/>
      <c r="DV26" s="644"/>
      <c r="DW26" s="645" t="s">
        <v>172</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13226</v>
      </c>
      <c r="S27" s="643"/>
      <c r="T27" s="643"/>
      <c r="U27" s="643"/>
      <c r="V27" s="643"/>
      <c r="W27" s="643"/>
      <c r="X27" s="643"/>
      <c r="Y27" s="644"/>
      <c r="Z27" s="675">
        <v>0</v>
      </c>
      <c r="AA27" s="675"/>
      <c r="AB27" s="675"/>
      <c r="AC27" s="675"/>
      <c r="AD27" s="676">
        <v>13226</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12302944</v>
      </c>
      <c r="BH27" s="643"/>
      <c r="BI27" s="643"/>
      <c r="BJ27" s="643"/>
      <c r="BK27" s="643"/>
      <c r="BL27" s="643"/>
      <c r="BM27" s="643"/>
      <c r="BN27" s="644"/>
      <c r="BO27" s="675">
        <v>100</v>
      </c>
      <c r="BP27" s="675"/>
      <c r="BQ27" s="675"/>
      <c r="BR27" s="675"/>
      <c r="BS27" s="648">
        <v>109101</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6740703</v>
      </c>
      <c r="CS27" s="661"/>
      <c r="CT27" s="661"/>
      <c r="CU27" s="661"/>
      <c r="CV27" s="661"/>
      <c r="CW27" s="661"/>
      <c r="CX27" s="661"/>
      <c r="CY27" s="662"/>
      <c r="CZ27" s="645">
        <v>15.8</v>
      </c>
      <c r="DA27" s="663"/>
      <c r="DB27" s="663"/>
      <c r="DC27" s="664"/>
      <c r="DD27" s="648">
        <v>2089737</v>
      </c>
      <c r="DE27" s="661"/>
      <c r="DF27" s="661"/>
      <c r="DG27" s="661"/>
      <c r="DH27" s="661"/>
      <c r="DI27" s="661"/>
      <c r="DJ27" s="661"/>
      <c r="DK27" s="662"/>
      <c r="DL27" s="648">
        <v>2059136</v>
      </c>
      <c r="DM27" s="661"/>
      <c r="DN27" s="661"/>
      <c r="DO27" s="661"/>
      <c r="DP27" s="661"/>
      <c r="DQ27" s="661"/>
      <c r="DR27" s="661"/>
      <c r="DS27" s="661"/>
      <c r="DT27" s="661"/>
      <c r="DU27" s="661"/>
      <c r="DV27" s="662"/>
      <c r="DW27" s="645">
        <v>11.1</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66668</v>
      </c>
      <c r="S28" s="643"/>
      <c r="T28" s="643"/>
      <c r="U28" s="643"/>
      <c r="V28" s="643"/>
      <c r="W28" s="643"/>
      <c r="X28" s="643"/>
      <c r="Y28" s="644"/>
      <c r="Z28" s="675">
        <v>0.2</v>
      </c>
      <c r="AA28" s="675"/>
      <c r="AB28" s="675"/>
      <c r="AC28" s="675"/>
      <c r="AD28" s="676" t="s">
        <v>128</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3544259</v>
      </c>
      <c r="CS28" s="643"/>
      <c r="CT28" s="643"/>
      <c r="CU28" s="643"/>
      <c r="CV28" s="643"/>
      <c r="CW28" s="643"/>
      <c r="CX28" s="643"/>
      <c r="CY28" s="644"/>
      <c r="CZ28" s="645">
        <v>8.3000000000000007</v>
      </c>
      <c r="DA28" s="663"/>
      <c r="DB28" s="663"/>
      <c r="DC28" s="664"/>
      <c r="DD28" s="648">
        <v>3544259</v>
      </c>
      <c r="DE28" s="643"/>
      <c r="DF28" s="643"/>
      <c r="DG28" s="643"/>
      <c r="DH28" s="643"/>
      <c r="DI28" s="643"/>
      <c r="DJ28" s="643"/>
      <c r="DK28" s="644"/>
      <c r="DL28" s="648">
        <v>3514780</v>
      </c>
      <c r="DM28" s="643"/>
      <c r="DN28" s="643"/>
      <c r="DO28" s="643"/>
      <c r="DP28" s="643"/>
      <c r="DQ28" s="643"/>
      <c r="DR28" s="643"/>
      <c r="DS28" s="643"/>
      <c r="DT28" s="643"/>
      <c r="DU28" s="643"/>
      <c r="DV28" s="644"/>
      <c r="DW28" s="645">
        <v>19</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398618</v>
      </c>
      <c r="S29" s="643"/>
      <c r="T29" s="643"/>
      <c r="U29" s="643"/>
      <c r="V29" s="643"/>
      <c r="W29" s="643"/>
      <c r="X29" s="643"/>
      <c r="Y29" s="644"/>
      <c r="Z29" s="675">
        <v>0.9</v>
      </c>
      <c r="AA29" s="675"/>
      <c r="AB29" s="675"/>
      <c r="AC29" s="675"/>
      <c r="AD29" s="676">
        <v>218597</v>
      </c>
      <c r="AE29" s="676"/>
      <c r="AF29" s="676"/>
      <c r="AG29" s="676"/>
      <c r="AH29" s="676"/>
      <c r="AI29" s="676"/>
      <c r="AJ29" s="676"/>
      <c r="AK29" s="676"/>
      <c r="AL29" s="645">
        <v>1.3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3544259</v>
      </c>
      <c r="CS29" s="661"/>
      <c r="CT29" s="661"/>
      <c r="CU29" s="661"/>
      <c r="CV29" s="661"/>
      <c r="CW29" s="661"/>
      <c r="CX29" s="661"/>
      <c r="CY29" s="662"/>
      <c r="CZ29" s="645">
        <v>8.3000000000000007</v>
      </c>
      <c r="DA29" s="663"/>
      <c r="DB29" s="663"/>
      <c r="DC29" s="664"/>
      <c r="DD29" s="648">
        <v>3544259</v>
      </c>
      <c r="DE29" s="661"/>
      <c r="DF29" s="661"/>
      <c r="DG29" s="661"/>
      <c r="DH29" s="661"/>
      <c r="DI29" s="661"/>
      <c r="DJ29" s="661"/>
      <c r="DK29" s="662"/>
      <c r="DL29" s="648">
        <v>3514780</v>
      </c>
      <c r="DM29" s="661"/>
      <c r="DN29" s="661"/>
      <c r="DO29" s="661"/>
      <c r="DP29" s="661"/>
      <c r="DQ29" s="661"/>
      <c r="DR29" s="661"/>
      <c r="DS29" s="661"/>
      <c r="DT29" s="661"/>
      <c r="DU29" s="661"/>
      <c r="DV29" s="662"/>
      <c r="DW29" s="645">
        <v>19</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41658</v>
      </c>
      <c r="S30" s="643"/>
      <c r="T30" s="643"/>
      <c r="U30" s="643"/>
      <c r="V30" s="643"/>
      <c r="W30" s="643"/>
      <c r="X30" s="643"/>
      <c r="Y30" s="644"/>
      <c r="Z30" s="675">
        <v>0.1</v>
      </c>
      <c r="AA30" s="675"/>
      <c r="AB30" s="675"/>
      <c r="AC30" s="675"/>
      <c r="AD30" s="676" t="s">
        <v>128</v>
      </c>
      <c r="AE30" s="676"/>
      <c r="AF30" s="676"/>
      <c r="AG30" s="676"/>
      <c r="AH30" s="676"/>
      <c r="AI30" s="676"/>
      <c r="AJ30" s="676"/>
      <c r="AK30" s="676"/>
      <c r="AL30" s="645" t="s">
        <v>128</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3316708</v>
      </c>
      <c r="CS30" s="643"/>
      <c r="CT30" s="643"/>
      <c r="CU30" s="643"/>
      <c r="CV30" s="643"/>
      <c r="CW30" s="643"/>
      <c r="CX30" s="643"/>
      <c r="CY30" s="644"/>
      <c r="CZ30" s="645">
        <v>7.8</v>
      </c>
      <c r="DA30" s="663"/>
      <c r="DB30" s="663"/>
      <c r="DC30" s="664"/>
      <c r="DD30" s="648">
        <v>3316708</v>
      </c>
      <c r="DE30" s="643"/>
      <c r="DF30" s="643"/>
      <c r="DG30" s="643"/>
      <c r="DH30" s="643"/>
      <c r="DI30" s="643"/>
      <c r="DJ30" s="643"/>
      <c r="DK30" s="644"/>
      <c r="DL30" s="648">
        <v>3287229</v>
      </c>
      <c r="DM30" s="643"/>
      <c r="DN30" s="643"/>
      <c r="DO30" s="643"/>
      <c r="DP30" s="643"/>
      <c r="DQ30" s="643"/>
      <c r="DR30" s="643"/>
      <c r="DS30" s="643"/>
      <c r="DT30" s="643"/>
      <c r="DU30" s="643"/>
      <c r="DV30" s="644"/>
      <c r="DW30" s="645">
        <v>17.7</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15151036</v>
      </c>
      <c r="S31" s="643"/>
      <c r="T31" s="643"/>
      <c r="U31" s="643"/>
      <c r="V31" s="643"/>
      <c r="W31" s="643"/>
      <c r="X31" s="643"/>
      <c r="Y31" s="644"/>
      <c r="Z31" s="675">
        <v>34.799999999999997</v>
      </c>
      <c r="AA31" s="675"/>
      <c r="AB31" s="675"/>
      <c r="AC31" s="675"/>
      <c r="AD31" s="676" t="s">
        <v>231</v>
      </c>
      <c r="AE31" s="676"/>
      <c r="AF31" s="676"/>
      <c r="AG31" s="676"/>
      <c r="AH31" s="676"/>
      <c r="AI31" s="676"/>
      <c r="AJ31" s="676"/>
      <c r="AK31" s="676"/>
      <c r="AL31" s="645" t="s">
        <v>128</v>
      </c>
      <c r="AM31" s="646"/>
      <c r="AN31" s="646"/>
      <c r="AO31" s="677"/>
      <c r="AP31" s="718" t="s">
        <v>308</v>
      </c>
      <c r="AQ31" s="719"/>
      <c r="AR31" s="719"/>
      <c r="AS31" s="719"/>
      <c r="AT31" s="724" t="s">
        <v>309</v>
      </c>
      <c r="AU31" s="231"/>
      <c r="AV31" s="231"/>
      <c r="AW31" s="231"/>
      <c r="AX31" s="708" t="s">
        <v>184</v>
      </c>
      <c r="AY31" s="709"/>
      <c r="AZ31" s="709"/>
      <c r="BA31" s="709"/>
      <c r="BB31" s="709"/>
      <c r="BC31" s="709"/>
      <c r="BD31" s="709"/>
      <c r="BE31" s="709"/>
      <c r="BF31" s="710"/>
      <c r="BG31" s="711">
        <v>93.7</v>
      </c>
      <c r="BH31" s="712"/>
      <c r="BI31" s="712"/>
      <c r="BJ31" s="712"/>
      <c r="BK31" s="712"/>
      <c r="BL31" s="712"/>
      <c r="BM31" s="713">
        <v>90.9</v>
      </c>
      <c r="BN31" s="712"/>
      <c r="BO31" s="712"/>
      <c r="BP31" s="712"/>
      <c r="BQ31" s="714"/>
      <c r="BR31" s="711">
        <v>98.8</v>
      </c>
      <c r="BS31" s="712"/>
      <c r="BT31" s="712"/>
      <c r="BU31" s="712"/>
      <c r="BV31" s="712"/>
      <c r="BW31" s="712"/>
      <c r="BX31" s="713">
        <v>95.4</v>
      </c>
      <c r="BY31" s="712"/>
      <c r="BZ31" s="712"/>
      <c r="CA31" s="712"/>
      <c r="CB31" s="714"/>
      <c r="CD31" s="729"/>
      <c r="CE31" s="730"/>
      <c r="CF31" s="681" t="s">
        <v>310</v>
      </c>
      <c r="CG31" s="682"/>
      <c r="CH31" s="682"/>
      <c r="CI31" s="682"/>
      <c r="CJ31" s="682"/>
      <c r="CK31" s="682"/>
      <c r="CL31" s="682"/>
      <c r="CM31" s="682"/>
      <c r="CN31" s="682"/>
      <c r="CO31" s="682"/>
      <c r="CP31" s="682"/>
      <c r="CQ31" s="683"/>
      <c r="CR31" s="642">
        <v>227551</v>
      </c>
      <c r="CS31" s="661"/>
      <c r="CT31" s="661"/>
      <c r="CU31" s="661"/>
      <c r="CV31" s="661"/>
      <c r="CW31" s="661"/>
      <c r="CX31" s="661"/>
      <c r="CY31" s="662"/>
      <c r="CZ31" s="645">
        <v>0.5</v>
      </c>
      <c r="DA31" s="663"/>
      <c r="DB31" s="663"/>
      <c r="DC31" s="664"/>
      <c r="DD31" s="648">
        <v>227551</v>
      </c>
      <c r="DE31" s="661"/>
      <c r="DF31" s="661"/>
      <c r="DG31" s="661"/>
      <c r="DH31" s="661"/>
      <c r="DI31" s="661"/>
      <c r="DJ31" s="661"/>
      <c r="DK31" s="662"/>
      <c r="DL31" s="648">
        <v>227551</v>
      </c>
      <c r="DM31" s="661"/>
      <c r="DN31" s="661"/>
      <c r="DO31" s="661"/>
      <c r="DP31" s="661"/>
      <c r="DQ31" s="661"/>
      <c r="DR31" s="661"/>
      <c r="DS31" s="661"/>
      <c r="DT31" s="661"/>
      <c r="DU31" s="661"/>
      <c r="DV31" s="662"/>
      <c r="DW31" s="645">
        <v>1.2</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231</v>
      </c>
      <c r="S32" s="643"/>
      <c r="T32" s="643"/>
      <c r="U32" s="643"/>
      <c r="V32" s="643"/>
      <c r="W32" s="643"/>
      <c r="X32" s="643"/>
      <c r="Y32" s="644"/>
      <c r="Z32" s="675" t="s">
        <v>128</v>
      </c>
      <c r="AA32" s="675"/>
      <c r="AB32" s="675"/>
      <c r="AC32" s="675"/>
      <c r="AD32" s="676" t="s">
        <v>231</v>
      </c>
      <c r="AE32" s="676"/>
      <c r="AF32" s="676"/>
      <c r="AG32" s="676"/>
      <c r="AH32" s="676"/>
      <c r="AI32" s="676"/>
      <c r="AJ32" s="676"/>
      <c r="AK32" s="676"/>
      <c r="AL32" s="645" t="s">
        <v>231</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98.9</v>
      </c>
      <c r="BH32" s="661"/>
      <c r="BI32" s="661"/>
      <c r="BJ32" s="661"/>
      <c r="BK32" s="661"/>
      <c r="BL32" s="661"/>
      <c r="BM32" s="646">
        <v>96.1</v>
      </c>
      <c r="BN32" s="707"/>
      <c r="BO32" s="707"/>
      <c r="BP32" s="707"/>
      <c r="BQ32" s="688"/>
      <c r="BR32" s="715">
        <v>98.8</v>
      </c>
      <c r="BS32" s="661"/>
      <c r="BT32" s="661"/>
      <c r="BU32" s="661"/>
      <c r="BV32" s="661"/>
      <c r="BW32" s="661"/>
      <c r="BX32" s="646">
        <v>95.7</v>
      </c>
      <c r="BY32" s="707"/>
      <c r="BZ32" s="707"/>
      <c r="CA32" s="707"/>
      <c r="CB32" s="688"/>
      <c r="CD32" s="731"/>
      <c r="CE32" s="732"/>
      <c r="CF32" s="681" t="s">
        <v>314</v>
      </c>
      <c r="CG32" s="682"/>
      <c r="CH32" s="682"/>
      <c r="CI32" s="682"/>
      <c r="CJ32" s="682"/>
      <c r="CK32" s="682"/>
      <c r="CL32" s="682"/>
      <c r="CM32" s="682"/>
      <c r="CN32" s="682"/>
      <c r="CO32" s="682"/>
      <c r="CP32" s="682"/>
      <c r="CQ32" s="683"/>
      <c r="CR32" s="642" t="s">
        <v>231</v>
      </c>
      <c r="CS32" s="643"/>
      <c r="CT32" s="643"/>
      <c r="CU32" s="643"/>
      <c r="CV32" s="643"/>
      <c r="CW32" s="643"/>
      <c r="CX32" s="643"/>
      <c r="CY32" s="644"/>
      <c r="CZ32" s="645" t="s">
        <v>231</v>
      </c>
      <c r="DA32" s="663"/>
      <c r="DB32" s="663"/>
      <c r="DC32" s="664"/>
      <c r="DD32" s="648" t="s">
        <v>231</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2373995</v>
      </c>
      <c r="S33" s="643"/>
      <c r="T33" s="643"/>
      <c r="U33" s="643"/>
      <c r="V33" s="643"/>
      <c r="W33" s="643"/>
      <c r="X33" s="643"/>
      <c r="Y33" s="644"/>
      <c r="Z33" s="675">
        <v>5.5</v>
      </c>
      <c r="AA33" s="675"/>
      <c r="AB33" s="675"/>
      <c r="AC33" s="675"/>
      <c r="AD33" s="676" t="s">
        <v>231</v>
      </c>
      <c r="AE33" s="676"/>
      <c r="AF33" s="676"/>
      <c r="AG33" s="676"/>
      <c r="AH33" s="676"/>
      <c r="AI33" s="676"/>
      <c r="AJ33" s="676"/>
      <c r="AK33" s="676"/>
      <c r="AL33" s="645" t="s">
        <v>231</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88.8</v>
      </c>
      <c r="BH33" s="627"/>
      <c r="BI33" s="627"/>
      <c r="BJ33" s="627"/>
      <c r="BK33" s="627"/>
      <c r="BL33" s="627"/>
      <c r="BM33" s="669">
        <v>86</v>
      </c>
      <c r="BN33" s="627"/>
      <c r="BO33" s="627"/>
      <c r="BP33" s="627"/>
      <c r="BQ33" s="671"/>
      <c r="BR33" s="706">
        <v>98.7</v>
      </c>
      <c r="BS33" s="627"/>
      <c r="BT33" s="627"/>
      <c r="BU33" s="627"/>
      <c r="BV33" s="627"/>
      <c r="BW33" s="627"/>
      <c r="BX33" s="669">
        <v>94.8</v>
      </c>
      <c r="BY33" s="627"/>
      <c r="BZ33" s="627"/>
      <c r="CA33" s="627"/>
      <c r="CB33" s="671"/>
      <c r="CD33" s="681" t="s">
        <v>317</v>
      </c>
      <c r="CE33" s="682"/>
      <c r="CF33" s="682"/>
      <c r="CG33" s="682"/>
      <c r="CH33" s="682"/>
      <c r="CI33" s="682"/>
      <c r="CJ33" s="682"/>
      <c r="CK33" s="682"/>
      <c r="CL33" s="682"/>
      <c r="CM33" s="682"/>
      <c r="CN33" s="682"/>
      <c r="CO33" s="682"/>
      <c r="CP33" s="682"/>
      <c r="CQ33" s="683"/>
      <c r="CR33" s="642">
        <v>22074531</v>
      </c>
      <c r="CS33" s="661"/>
      <c r="CT33" s="661"/>
      <c r="CU33" s="661"/>
      <c r="CV33" s="661"/>
      <c r="CW33" s="661"/>
      <c r="CX33" s="661"/>
      <c r="CY33" s="662"/>
      <c r="CZ33" s="645">
        <v>51.8</v>
      </c>
      <c r="DA33" s="663"/>
      <c r="DB33" s="663"/>
      <c r="DC33" s="664"/>
      <c r="DD33" s="648">
        <v>10385977</v>
      </c>
      <c r="DE33" s="661"/>
      <c r="DF33" s="661"/>
      <c r="DG33" s="661"/>
      <c r="DH33" s="661"/>
      <c r="DI33" s="661"/>
      <c r="DJ33" s="661"/>
      <c r="DK33" s="662"/>
      <c r="DL33" s="648">
        <v>7841118</v>
      </c>
      <c r="DM33" s="661"/>
      <c r="DN33" s="661"/>
      <c r="DO33" s="661"/>
      <c r="DP33" s="661"/>
      <c r="DQ33" s="661"/>
      <c r="DR33" s="661"/>
      <c r="DS33" s="661"/>
      <c r="DT33" s="661"/>
      <c r="DU33" s="661"/>
      <c r="DV33" s="662"/>
      <c r="DW33" s="645">
        <v>42.3</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48161</v>
      </c>
      <c r="S34" s="643"/>
      <c r="T34" s="643"/>
      <c r="U34" s="643"/>
      <c r="V34" s="643"/>
      <c r="W34" s="643"/>
      <c r="X34" s="643"/>
      <c r="Y34" s="644"/>
      <c r="Z34" s="675">
        <v>0.1</v>
      </c>
      <c r="AA34" s="675"/>
      <c r="AB34" s="675"/>
      <c r="AC34" s="675"/>
      <c r="AD34" s="676">
        <v>18814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4022478</v>
      </c>
      <c r="CS34" s="643"/>
      <c r="CT34" s="643"/>
      <c r="CU34" s="643"/>
      <c r="CV34" s="643"/>
      <c r="CW34" s="643"/>
      <c r="CX34" s="643"/>
      <c r="CY34" s="644"/>
      <c r="CZ34" s="645">
        <v>9.4</v>
      </c>
      <c r="DA34" s="663"/>
      <c r="DB34" s="663"/>
      <c r="DC34" s="664"/>
      <c r="DD34" s="648">
        <v>3054055</v>
      </c>
      <c r="DE34" s="643"/>
      <c r="DF34" s="643"/>
      <c r="DG34" s="643"/>
      <c r="DH34" s="643"/>
      <c r="DI34" s="643"/>
      <c r="DJ34" s="643"/>
      <c r="DK34" s="644"/>
      <c r="DL34" s="648">
        <v>2177696</v>
      </c>
      <c r="DM34" s="643"/>
      <c r="DN34" s="643"/>
      <c r="DO34" s="643"/>
      <c r="DP34" s="643"/>
      <c r="DQ34" s="643"/>
      <c r="DR34" s="643"/>
      <c r="DS34" s="643"/>
      <c r="DT34" s="643"/>
      <c r="DU34" s="643"/>
      <c r="DV34" s="644"/>
      <c r="DW34" s="645">
        <v>11.8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84126</v>
      </c>
      <c r="S35" s="643"/>
      <c r="T35" s="643"/>
      <c r="U35" s="643"/>
      <c r="V35" s="643"/>
      <c r="W35" s="643"/>
      <c r="X35" s="643"/>
      <c r="Y35" s="644"/>
      <c r="Z35" s="675">
        <v>0.2</v>
      </c>
      <c r="AA35" s="675"/>
      <c r="AB35" s="675"/>
      <c r="AC35" s="675"/>
      <c r="AD35" s="676" t="s">
        <v>231</v>
      </c>
      <c r="AE35" s="676"/>
      <c r="AF35" s="676"/>
      <c r="AG35" s="676"/>
      <c r="AH35" s="676"/>
      <c r="AI35" s="676"/>
      <c r="AJ35" s="676"/>
      <c r="AK35" s="676"/>
      <c r="AL35" s="645" t="s">
        <v>172</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112352</v>
      </c>
      <c r="CS35" s="661"/>
      <c r="CT35" s="661"/>
      <c r="CU35" s="661"/>
      <c r="CV35" s="661"/>
      <c r="CW35" s="661"/>
      <c r="CX35" s="661"/>
      <c r="CY35" s="662"/>
      <c r="CZ35" s="645">
        <v>0.3</v>
      </c>
      <c r="DA35" s="663"/>
      <c r="DB35" s="663"/>
      <c r="DC35" s="664"/>
      <c r="DD35" s="648">
        <v>97180</v>
      </c>
      <c r="DE35" s="661"/>
      <c r="DF35" s="661"/>
      <c r="DG35" s="661"/>
      <c r="DH35" s="661"/>
      <c r="DI35" s="661"/>
      <c r="DJ35" s="661"/>
      <c r="DK35" s="662"/>
      <c r="DL35" s="648">
        <v>76601</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1291749</v>
      </c>
      <c r="S36" s="643"/>
      <c r="T36" s="643"/>
      <c r="U36" s="643"/>
      <c r="V36" s="643"/>
      <c r="W36" s="643"/>
      <c r="X36" s="643"/>
      <c r="Y36" s="644"/>
      <c r="Z36" s="675">
        <v>3</v>
      </c>
      <c r="AA36" s="675"/>
      <c r="AB36" s="675"/>
      <c r="AC36" s="675"/>
      <c r="AD36" s="676" t="s">
        <v>231</v>
      </c>
      <c r="AE36" s="676"/>
      <c r="AF36" s="676"/>
      <c r="AG36" s="676"/>
      <c r="AH36" s="676"/>
      <c r="AI36" s="676"/>
      <c r="AJ36" s="676"/>
      <c r="AK36" s="676"/>
      <c r="AL36" s="645" t="s">
        <v>128</v>
      </c>
      <c r="AM36" s="646"/>
      <c r="AN36" s="646"/>
      <c r="AO36" s="677"/>
      <c r="AP36" s="235"/>
      <c r="AQ36" s="694" t="s">
        <v>325</v>
      </c>
      <c r="AR36" s="695"/>
      <c r="AS36" s="695"/>
      <c r="AT36" s="695"/>
      <c r="AU36" s="695"/>
      <c r="AV36" s="695"/>
      <c r="AW36" s="695"/>
      <c r="AX36" s="695"/>
      <c r="AY36" s="696"/>
      <c r="AZ36" s="697">
        <v>4395186</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1353554</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13924404</v>
      </c>
      <c r="CS36" s="643"/>
      <c r="CT36" s="643"/>
      <c r="CU36" s="643"/>
      <c r="CV36" s="643"/>
      <c r="CW36" s="643"/>
      <c r="CX36" s="643"/>
      <c r="CY36" s="644"/>
      <c r="CZ36" s="645">
        <v>32.700000000000003</v>
      </c>
      <c r="DA36" s="663"/>
      <c r="DB36" s="663"/>
      <c r="DC36" s="664"/>
      <c r="DD36" s="648">
        <v>4394668</v>
      </c>
      <c r="DE36" s="643"/>
      <c r="DF36" s="643"/>
      <c r="DG36" s="643"/>
      <c r="DH36" s="643"/>
      <c r="DI36" s="643"/>
      <c r="DJ36" s="643"/>
      <c r="DK36" s="644"/>
      <c r="DL36" s="648">
        <v>2839618</v>
      </c>
      <c r="DM36" s="643"/>
      <c r="DN36" s="643"/>
      <c r="DO36" s="643"/>
      <c r="DP36" s="643"/>
      <c r="DQ36" s="643"/>
      <c r="DR36" s="643"/>
      <c r="DS36" s="643"/>
      <c r="DT36" s="643"/>
      <c r="DU36" s="643"/>
      <c r="DV36" s="644"/>
      <c r="DW36" s="645">
        <v>15.3</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1347613</v>
      </c>
      <c r="S37" s="643"/>
      <c r="T37" s="643"/>
      <c r="U37" s="643"/>
      <c r="V37" s="643"/>
      <c r="W37" s="643"/>
      <c r="X37" s="643"/>
      <c r="Y37" s="644"/>
      <c r="Z37" s="675">
        <v>3.1</v>
      </c>
      <c r="AA37" s="675"/>
      <c r="AB37" s="675"/>
      <c r="AC37" s="675"/>
      <c r="AD37" s="676" t="s">
        <v>128</v>
      </c>
      <c r="AE37" s="676"/>
      <c r="AF37" s="676"/>
      <c r="AG37" s="676"/>
      <c r="AH37" s="676"/>
      <c r="AI37" s="676"/>
      <c r="AJ37" s="676"/>
      <c r="AK37" s="676"/>
      <c r="AL37" s="645" t="s">
        <v>128</v>
      </c>
      <c r="AM37" s="646"/>
      <c r="AN37" s="646"/>
      <c r="AO37" s="677"/>
      <c r="AQ37" s="685" t="s">
        <v>329</v>
      </c>
      <c r="AR37" s="686"/>
      <c r="AS37" s="686"/>
      <c r="AT37" s="686"/>
      <c r="AU37" s="686"/>
      <c r="AV37" s="686"/>
      <c r="AW37" s="686"/>
      <c r="AX37" s="686"/>
      <c r="AY37" s="687"/>
      <c r="AZ37" s="642">
        <v>538957</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1353554</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2631896</v>
      </c>
      <c r="CS37" s="661"/>
      <c r="CT37" s="661"/>
      <c r="CU37" s="661"/>
      <c r="CV37" s="661"/>
      <c r="CW37" s="661"/>
      <c r="CX37" s="661"/>
      <c r="CY37" s="662"/>
      <c r="CZ37" s="645">
        <v>6.2</v>
      </c>
      <c r="DA37" s="663"/>
      <c r="DB37" s="663"/>
      <c r="DC37" s="664"/>
      <c r="DD37" s="648">
        <v>2631896</v>
      </c>
      <c r="DE37" s="661"/>
      <c r="DF37" s="661"/>
      <c r="DG37" s="661"/>
      <c r="DH37" s="661"/>
      <c r="DI37" s="661"/>
      <c r="DJ37" s="661"/>
      <c r="DK37" s="662"/>
      <c r="DL37" s="648">
        <v>1925322</v>
      </c>
      <c r="DM37" s="661"/>
      <c r="DN37" s="661"/>
      <c r="DO37" s="661"/>
      <c r="DP37" s="661"/>
      <c r="DQ37" s="661"/>
      <c r="DR37" s="661"/>
      <c r="DS37" s="661"/>
      <c r="DT37" s="661"/>
      <c r="DU37" s="661"/>
      <c r="DV37" s="662"/>
      <c r="DW37" s="645">
        <v>10.4</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1284530</v>
      </c>
      <c r="S38" s="643"/>
      <c r="T38" s="643"/>
      <c r="U38" s="643"/>
      <c r="V38" s="643"/>
      <c r="W38" s="643"/>
      <c r="X38" s="643"/>
      <c r="Y38" s="644"/>
      <c r="Z38" s="675">
        <v>3</v>
      </c>
      <c r="AA38" s="675"/>
      <c r="AB38" s="675"/>
      <c r="AC38" s="675"/>
      <c r="AD38" s="676">
        <v>191496</v>
      </c>
      <c r="AE38" s="676"/>
      <c r="AF38" s="676"/>
      <c r="AG38" s="676"/>
      <c r="AH38" s="676"/>
      <c r="AI38" s="676"/>
      <c r="AJ38" s="676"/>
      <c r="AK38" s="676"/>
      <c r="AL38" s="645">
        <v>1.1000000000000001</v>
      </c>
      <c r="AM38" s="646"/>
      <c r="AN38" s="646"/>
      <c r="AO38" s="677"/>
      <c r="AQ38" s="685" t="s">
        <v>333</v>
      </c>
      <c r="AR38" s="686"/>
      <c r="AS38" s="686"/>
      <c r="AT38" s="686"/>
      <c r="AU38" s="686"/>
      <c r="AV38" s="686"/>
      <c r="AW38" s="686"/>
      <c r="AX38" s="686"/>
      <c r="AY38" s="687"/>
      <c r="AZ38" s="642">
        <v>522446</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13895</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3287971</v>
      </c>
      <c r="CS38" s="643"/>
      <c r="CT38" s="643"/>
      <c r="CU38" s="643"/>
      <c r="CV38" s="643"/>
      <c r="CW38" s="643"/>
      <c r="CX38" s="643"/>
      <c r="CY38" s="644"/>
      <c r="CZ38" s="645">
        <v>7.7</v>
      </c>
      <c r="DA38" s="663"/>
      <c r="DB38" s="663"/>
      <c r="DC38" s="664"/>
      <c r="DD38" s="648">
        <v>2705168</v>
      </c>
      <c r="DE38" s="643"/>
      <c r="DF38" s="643"/>
      <c r="DG38" s="643"/>
      <c r="DH38" s="643"/>
      <c r="DI38" s="643"/>
      <c r="DJ38" s="643"/>
      <c r="DK38" s="644"/>
      <c r="DL38" s="648">
        <v>2656812</v>
      </c>
      <c r="DM38" s="643"/>
      <c r="DN38" s="643"/>
      <c r="DO38" s="643"/>
      <c r="DP38" s="643"/>
      <c r="DQ38" s="643"/>
      <c r="DR38" s="643"/>
      <c r="DS38" s="643"/>
      <c r="DT38" s="643"/>
      <c r="DU38" s="643"/>
      <c r="DV38" s="644"/>
      <c r="DW38" s="645">
        <v>14.3</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3707800</v>
      </c>
      <c r="S39" s="643"/>
      <c r="T39" s="643"/>
      <c r="U39" s="643"/>
      <c r="V39" s="643"/>
      <c r="W39" s="643"/>
      <c r="X39" s="643"/>
      <c r="Y39" s="644"/>
      <c r="Z39" s="675">
        <v>8.5</v>
      </c>
      <c r="AA39" s="675"/>
      <c r="AB39" s="675"/>
      <c r="AC39" s="675"/>
      <c r="AD39" s="676" t="s">
        <v>128</v>
      </c>
      <c r="AE39" s="676"/>
      <c r="AF39" s="676"/>
      <c r="AG39" s="676"/>
      <c r="AH39" s="676"/>
      <c r="AI39" s="676"/>
      <c r="AJ39" s="676"/>
      <c r="AK39" s="676"/>
      <c r="AL39" s="645" t="s">
        <v>231</v>
      </c>
      <c r="AM39" s="646"/>
      <c r="AN39" s="646"/>
      <c r="AO39" s="677"/>
      <c r="AQ39" s="685" t="s">
        <v>337</v>
      </c>
      <c r="AR39" s="686"/>
      <c r="AS39" s="686"/>
      <c r="AT39" s="686"/>
      <c r="AU39" s="686"/>
      <c r="AV39" s="686"/>
      <c r="AW39" s="686"/>
      <c r="AX39" s="686"/>
      <c r="AY39" s="687"/>
      <c r="AZ39" s="642">
        <v>213819</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21291</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66804</v>
      </c>
      <c r="CS39" s="661"/>
      <c r="CT39" s="661"/>
      <c r="CU39" s="661"/>
      <c r="CV39" s="661"/>
      <c r="CW39" s="661"/>
      <c r="CX39" s="661"/>
      <c r="CY39" s="662"/>
      <c r="CZ39" s="645">
        <v>0.2</v>
      </c>
      <c r="DA39" s="663"/>
      <c r="DB39" s="663"/>
      <c r="DC39" s="664"/>
      <c r="DD39" s="648">
        <v>10034</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231</v>
      </c>
      <c r="AA40" s="675"/>
      <c r="AB40" s="675"/>
      <c r="AC40" s="675"/>
      <c r="AD40" s="676" t="s">
        <v>231</v>
      </c>
      <c r="AE40" s="676"/>
      <c r="AF40" s="676"/>
      <c r="AG40" s="676"/>
      <c r="AH40" s="676"/>
      <c r="AI40" s="676"/>
      <c r="AJ40" s="676"/>
      <c r="AK40" s="676"/>
      <c r="AL40" s="645" t="s">
        <v>128</v>
      </c>
      <c r="AM40" s="646"/>
      <c r="AN40" s="646"/>
      <c r="AO40" s="677"/>
      <c r="AQ40" s="685" t="s">
        <v>341</v>
      </c>
      <c r="AR40" s="686"/>
      <c r="AS40" s="686"/>
      <c r="AT40" s="686"/>
      <c r="AU40" s="686"/>
      <c r="AV40" s="686"/>
      <c r="AW40" s="686"/>
      <c r="AX40" s="686"/>
      <c r="AY40" s="687"/>
      <c r="AZ40" s="642">
        <v>39983</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95</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660522</v>
      </c>
      <c r="CS40" s="643"/>
      <c r="CT40" s="643"/>
      <c r="CU40" s="643"/>
      <c r="CV40" s="643"/>
      <c r="CW40" s="643"/>
      <c r="CX40" s="643"/>
      <c r="CY40" s="644"/>
      <c r="CZ40" s="645">
        <v>1.6</v>
      </c>
      <c r="DA40" s="663"/>
      <c r="DB40" s="663"/>
      <c r="DC40" s="664"/>
      <c r="DD40" s="648">
        <v>124872</v>
      </c>
      <c r="DE40" s="643"/>
      <c r="DF40" s="643"/>
      <c r="DG40" s="643"/>
      <c r="DH40" s="643"/>
      <c r="DI40" s="643"/>
      <c r="DJ40" s="643"/>
      <c r="DK40" s="644"/>
      <c r="DL40" s="648">
        <v>90391</v>
      </c>
      <c r="DM40" s="643"/>
      <c r="DN40" s="643"/>
      <c r="DO40" s="643"/>
      <c r="DP40" s="643"/>
      <c r="DQ40" s="643"/>
      <c r="DR40" s="643"/>
      <c r="DS40" s="643"/>
      <c r="DT40" s="643"/>
      <c r="DU40" s="643"/>
      <c r="DV40" s="644"/>
      <c r="DW40" s="645">
        <v>0.5</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172</v>
      </c>
      <c r="S41" s="643"/>
      <c r="T41" s="643"/>
      <c r="U41" s="643"/>
      <c r="V41" s="643"/>
      <c r="W41" s="643"/>
      <c r="X41" s="643"/>
      <c r="Y41" s="644"/>
      <c r="Z41" s="675" t="s">
        <v>172</v>
      </c>
      <c r="AA41" s="675"/>
      <c r="AB41" s="675"/>
      <c r="AC41" s="675"/>
      <c r="AD41" s="676" t="s">
        <v>128</v>
      </c>
      <c r="AE41" s="676"/>
      <c r="AF41" s="676"/>
      <c r="AG41" s="676"/>
      <c r="AH41" s="676"/>
      <c r="AI41" s="676"/>
      <c r="AJ41" s="676"/>
      <c r="AK41" s="676"/>
      <c r="AL41" s="645" t="s">
        <v>172</v>
      </c>
      <c r="AM41" s="646"/>
      <c r="AN41" s="646"/>
      <c r="AO41" s="677"/>
      <c r="AQ41" s="685" t="s">
        <v>346</v>
      </c>
      <c r="AR41" s="686"/>
      <c r="AS41" s="686"/>
      <c r="AT41" s="686"/>
      <c r="AU41" s="686"/>
      <c r="AV41" s="686"/>
      <c r="AW41" s="686"/>
      <c r="AX41" s="686"/>
      <c r="AY41" s="687"/>
      <c r="AZ41" s="642">
        <v>657056</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t="s">
        <v>128</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1162500</v>
      </c>
      <c r="S42" s="643"/>
      <c r="T42" s="643"/>
      <c r="U42" s="643"/>
      <c r="V42" s="643"/>
      <c r="W42" s="643"/>
      <c r="X42" s="643"/>
      <c r="Y42" s="644"/>
      <c r="Z42" s="675">
        <v>2.7</v>
      </c>
      <c r="AA42" s="675"/>
      <c r="AB42" s="675"/>
      <c r="AC42" s="675"/>
      <c r="AD42" s="676" t="s">
        <v>128</v>
      </c>
      <c r="AE42" s="676"/>
      <c r="AF42" s="676"/>
      <c r="AG42" s="676"/>
      <c r="AH42" s="676"/>
      <c r="AI42" s="676"/>
      <c r="AJ42" s="676"/>
      <c r="AK42" s="676"/>
      <c r="AL42" s="645" t="s">
        <v>128</v>
      </c>
      <c r="AM42" s="646"/>
      <c r="AN42" s="646"/>
      <c r="AO42" s="677"/>
      <c r="AQ42" s="678" t="s">
        <v>350</v>
      </c>
      <c r="AR42" s="679"/>
      <c r="AS42" s="679"/>
      <c r="AT42" s="679"/>
      <c r="AU42" s="679"/>
      <c r="AV42" s="679"/>
      <c r="AW42" s="679"/>
      <c r="AX42" s="679"/>
      <c r="AY42" s="680"/>
      <c r="AZ42" s="626">
        <v>2422925</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319</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4776820</v>
      </c>
      <c r="CS42" s="643"/>
      <c r="CT42" s="643"/>
      <c r="CU42" s="643"/>
      <c r="CV42" s="643"/>
      <c r="CW42" s="643"/>
      <c r="CX42" s="643"/>
      <c r="CY42" s="644"/>
      <c r="CZ42" s="645">
        <v>11.2</v>
      </c>
      <c r="DA42" s="646"/>
      <c r="DB42" s="646"/>
      <c r="DC42" s="647"/>
      <c r="DD42" s="648">
        <v>640699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43540137</v>
      </c>
      <c r="S43" s="665"/>
      <c r="T43" s="665"/>
      <c r="U43" s="665"/>
      <c r="V43" s="665"/>
      <c r="W43" s="665"/>
      <c r="X43" s="665"/>
      <c r="Y43" s="666"/>
      <c r="Z43" s="667">
        <v>100</v>
      </c>
      <c r="AA43" s="667"/>
      <c r="AB43" s="667"/>
      <c r="AC43" s="667"/>
      <c r="AD43" s="668">
        <v>17362551</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122409</v>
      </c>
      <c r="CS43" s="661"/>
      <c r="CT43" s="661"/>
      <c r="CU43" s="661"/>
      <c r="CV43" s="661"/>
      <c r="CW43" s="661"/>
      <c r="CX43" s="661"/>
      <c r="CY43" s="662"/>
      <c r="CZ43" s="645">
        <v>0.3</v>
      </c>
      <c r="DA43" s="663"/>
      <c r="DB43" s="663"/>
      <c r="DC43" s="664"/>
      <c r="DD43" s="648">
        <v>122409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4576887</v>
      </c>
      <c r="CS44" s="643"/>
      <c r="CT44" s="643"/>
      <c r="CU44" s="643"/>
      <c r="CV44" s="643"/>
      <c r="CW44" s="643"/>
      <c r="CX44" s="643"/>
      <c r="CY44" s="644"/>
      <c r="CZ44" s="645">
        <v>10.7</v>
      </c>
      <c r="DA44" s="646"/>
      <c r="DB44" s="646"/>
      <c r="DC44" s="647"/>
      <c r="DD44" s="648">
        <v>637398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2500510</v>
      </c>
      <c r="CS45" s="661"/>
      <c r="CT45" s="661"/>
      <c r="CU45" s="661"/>
      <c r="CV45" s="661"/>
      <c r="CW45" s="661"/>
      <c r="CX45" s="661"/>
      <c r="CY45" s="662"/>
      <c r="CZ45" s="645">
        <v>5.9</v>
      </c>
      <c r="DA45" s="663"/>
      <c r="DB45" s="663"/>
      <c r="DC45" s="664"/>
      <c r="DD45" s="648">
        <v>98494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2072521</v>
      </c>
      <c r="CS46" s="643"/>
      <c r="CT46" s="643"/>
      <c r="CU46" s="643"/>
      <c r="CV46" s="643"/>
      <c r="CW46" s="643"/>
      <c r="CX46" s="643"/>
      <c r="CY46" s="644"/>
      <c r="CZ46" s="645">
        <v>4.9000000000000004</v>
      </c>
      <c r="DA46" s="646"/>
      <c r="DB46" s="646"/>
      <c r="DC46" s="647"/>
      <c r="DD46" s="648">
        <v>535348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199933</v>
      </c>
      <c r="CS47" s="661"/>
      <c r="CT47" s="661"/>
      <c r="CU47" s="661"/>
      <c r="CV47" s="661"/>
      <c r="CW47" s="661"/>
      <c r="CX47" s="661"/>
      <c r="CY47" s="662"/>
      <c r="CZ47" s="645">
        <v>0.5</v>
      </c>
      <c r="DA47" s="663"/>
      <c r="DB47" s="663"/>
      <c r="DC47" s="664"/>
      <c r="DD47" s="648">
        <v>3301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42583484</v>
      </c>
      <c r="CS49" s="627"/>
      <c r="CT49" s="627"/>
      <c r="CU49" s="627"/>
      <c r="CV49" s="627"/>
      <c r="CW49" s="627"/>
      <c r="CX49" s="627"/>
      <c r="CY49" s="628"/>
      <c r="CZ49" s="629">
        <v>100</v>
      </c>
      <c r="DA49" s="630"/>
      <c r="DB49" s="630"/>
      <c r="DC49" s="631"/>
      <c r="DD49" s="632">
        <v>21778489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ObEn9DYwWcUcDXsB0HMwpbpgw6fy7YKwfJCSxL5AqmZXMvmbaCDjN0djdO8agbWap+TSuZdi6SeS3BagqzcOw==" saltValue="mRgW2dftwxStQrKYXV6Kk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43582</v>
      </c>
      <c r="R7" s="1162"/>
      <c r="S7" s="1162"/>
      <c r="T7" s="1162"/>
      <c r="U7" s="1162"/>
      <c r="V7" s="1162">
        <v>42625</v>
      </c>
      <c r="W7" s="1162"/>
      <c r="X7" s="1162"/>
      <c r="Y7" s="1162"/>
      <c r="Z7" s="1162"/>
      <c r="AA7" s="1162">
        <v>957</v>
      </c>
      <c r="AB7" s="1162"/>
      <c r="AC7" s="1162"/>
      <c r="AD7" s="1162"/>
      <c r="AE7" s="1163"/>
      <c r="AF7" s="1164">
        <v>737</v>
      </c>
      <c r="AG7" s="1165"/>
      <c r="AH7" s="1165"/>
      <c r="AI7" s="1165"/>
      <c r="AJ7" s="1166"/>
      <c r="AK7" s="1148">
        <v>1290</v>
      </c>
      <c r="AL7" s="1149"/>
      <c r="AM7" s="1149"/>
      <c r="AN7" s="1149"/>
      <c r="AO7" s="1149"/>
      <c r="AP7" s="1149">
        <v>40007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43582</v>
      </c>
      <c r="R23" s="1126"/>
      <c r="S23" s="1126"/>
      <c r="T23" s="1126"/>
      <c r="U23" s="1126"/>
      <c r="V23" s="1126">
        <v>42625</v>
      </c>
      <c r="W23" s="1126"/>
      <c r="X23" s="1126"/>
      <c r="Y23" s="1126"/>
      <c r="Z23" s="1126"/>
      <c r="AA23" s="1126">
        <v>957</v>
      </c>
      <c r="AB23" s="1126"/>
      <c r="AC23" s="1126"/>
      <c r="AD23" s="1126"/>
      <c r="AE23" s="1127"/>
      <c r="AF23" s="1128">
        <v>737</v>
      </c>
      <c r="AG23" s="1126"/>
      <c r="AH23" s="1126"/>
      <c r="AI23" s="1126"/>
      <c r="AJ23" s="1129"/>
      <c r="AK23" s="1130"/>
      <c r="AL23" s="1131"/>
      <c r="AM23" s="1131"/>
      <c r="AN23" s="1131"/>
      <c r="AO23" s="1131"/>
      <c r="AP23" s="1126">
        <v>40007</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10903</v>
      </c>
      <c r="R28" s="1111"/>
      <c r="S28" s="1111"/>
      <c r="T28" s="1111"/>
      <c r="U28" s="1111"/>
      <c r="V28" s="1111">
        <v>9549</v>
      </c>
      <c r="W28" s="1111"/>
      <c r="X28" s="1111"/>
      <c r="Y28" s="1111"/>
      <c r="Z28" s="1111"/>
      <c r="AA28" s="1111">
        <v>1354</v>
      </c>
      <c r="AB28" s="1111"/>
      <c r="AC28" s="1111"/>
      <c r="AD28" s="1111"/>
      <c r="AE28" s="1112"/>
      <c r="AF28" s="1113">
        <v>1354</v>
      </c>
      <c r="AG28" s="1111"/>
      <c r="AH28" s="1111"/>
      <c r="AI28" s="1111"/>
      <c r="AJ28" s="1114"/>
      <c r="AK28" s="1115">
        <v>657</v>
      </c>
      <c r="AL28" s="1103"/>
      <c r="AM28" s="1103"/>
      <c r="AN28" s="1103"/>
      <c r="AO28" s="1103"/>
      <c r="AP28" s="1103" t="s">
        <v>597</v>
      </c>
      <c r="AQ28" s="1103"/>
      <c r="AR28" s="1103"/>
      <c r="AS28" s="1103"/>
      <c r="AT28" s="1103"/>
      <c r="AU28" s="1103" t="s">
        <v>597</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8107</v>
      </c>
      <c r="R29" s="1101"/>
      <c r="S29" s="1101"/>
      <c r="T29" s="1101"/>
      <c r="U29" s="1101"/>
      <c r="V29" s="1101">
        <v>7663</v>
      </c>
      <c r="W29" s="1101"/>
      <c r="X29" s="1101"/>
      <c r="Y29" s="1101"/>
      <c r="Z29" s="1101"/>
      <c r="AA29" s="1101">
        <v>444</v>
      </c>
      <c r="AB29" s="1101"/>
      <c r="AC29" s="1101"/>
      <c r="AD29" s="1101"/>
      <c r="AE29" s="1102"/>
      <c r="AF29" s="1076">
        <v>444</v>
      </c>
      <c r="AG29" s="1077"/>
      <c r="AH29" s="1077"/>
      <c r="AI29" s="1077"/>
      <c r="AJ29" s="1078"/>
      <c r="AK29" s="1037">
        <v>1400</v>
      </c>
      <c r="AL29" s="1028"/>
      <c r="AM29" s="1028"/>
      <c r="AN29" s="1028"/>
      <c r="AO29" s="1028"/>
      <c r="AP29" s="1028" t="s">
        <v>597</v>
      </c>
      <c r="AQ29" s="1028"/>
      <c r="AR29" s="1028"/>
      <c r="AS29" s="1028"/>
      <c r="AT29" s="1028"/>
      <c r="AU29" s="1028" t="s">
        <v>597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1326</v>
      </c>
      <c r="R30" s="1101"/>
      <c r="S30" s="1101"/>
      <c r="T30" s="1101"/>
      <c r="U30" s="1101"/>
      <c r="V30" s="1101">
        <v>1299</v>
      </c>
      <c r="W30" s="1101"/>
      <c r="X30" s="1101"/>
      <c r="Y30" s="1101"/>
      <c r="Z30" s="1101"/>
      <c r="AA30" s="1101">
        <v>27</v>
      </c>
      <c r="AB30" s="1101"/>
      <c r="AC30" s="1101"/>
      <c r="AD30" s="1101"/>
      <c r="AE30" s="1102"/>
      <c r="AF30" s="1076">
        <v>27</v>
      </c>
      <c r="AG30" s="1077"/>
      <c r="AH30" s="1077"/>
      <c r="AI30" s="1077"/>
      <c r="AJ30" s="1078"/>
      <c r="AK30" s="1037">
        <v>293</v>
      </c>
      <c r="AL30" s="1028"/>
      <c r="AM30" s="1028"/>
      <c r="AN30" s="1028"/>
      <c r="AO30" s="1028"/>
      <c r="AP30" s="1028" t="s">
        <v>597</v>
      </c>
      <c r="AQ30" s="1028"/>
      <c r="AR30" s="1028"/>
      <c r="AS30" s="1028"/>
      <c r="AT30" s="1028"/>
      <c r="AU30" s="1028" t="s">
        <v>597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78</v>
      </c>
      <c r="R31" s="1101"/>
      <c r="S31" s="1101"/>
      <c r="T31" s="1101"/>
      <c r="U31" s="1101"/>
      <c r="V31" s="1101">
        <v>75</v>
      </c>
      <c r="W31" s="1101"/>
      <c r="X31" s="1101"/>
      <c r="Y31" s="1101"/>
      <c r="Z31" s="1101"/>
      <c r="AA31" s="1101">
        <v>3</v>
      </c>
      <c r="AB31" s="1101"/>
      <c r="AC31" s="1101"/>
      <c r="AD31" s="1101"/>
      <c r="AE31" s="1102"/>
      <c r="AF31" s="1076">
        <v>3</v>
      </c>
      <c r="AG31" s="1077"/>
      <c r="AH31" s="1077"/>
      <c r="AI31" s="1077"/>
      <c r="AJ31" s="1078"/>
      <c r="AK31" s="1037">
        <v>40</v>
      </c>
      <c r="AL31" s="1028"/>
      <c r="AM31" s="1028"/>
      <c r="AN31" s="1028"/>
      <c r="AO31" s="1028"/>
      <c r="AP31" s="1028" t="s">
        <v>597</v>
      </c>
      <c r="AQ31" s="1028"/>
      <c r="AR31" s="1028"/>
      <c r="AS31" s="1028"/>
      <c r="AT31" s="1028"/>
      <c r="AU31" s="1028">
        <v>26</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1331</v>
      </c>
      <c r="R32" s="1101"/>
      <c r="S32" s="1101"/>
      <c r="T32" s="1101"/>
      <c r="U32" s="1101"/>
      <c r="V32" s="1101">
        <v>1201</v>
      </c>
      <c r="W32" s="1101"/>
      <c r="X32" s="1101"/>
      <c r="Y32" s="1101"/>
      <c r="Z32" s="1101"/>
      <c r="AA32" s="1101">
        <v>130</v>
      </c>
      <c r="AB32" s="1101"/>
      <c r="AC32" s="1101"/>
      <c r="AD32" s="1101"/>
      <c r="AE32" s="1102"/>
      <c r="AF32" s="1076">
        <v>121</v>
      </c>
      <c r="AG32" s="1077"/>
      <c r="AH32" s="1077"/>
      <c r="AI32" s="1077"/>
      <c r="AJ32" s="1078"/>
      <c r="AK32" s="1037">
        <v>371</v>
      </c>
      <c r="AL32" s="1028"/>
      <c r="AM32" s="1028"/>
      <c r="AN32" s="1028"/>
      <c r="AO32" s="1028"/>
      <c r="AP32" s="1028">
        <v>5041</v>
      </c>
      <c r="AQ32" s="1028"/>
      <c r="AR32" s="1028"/>
      <c r="AS32" s="1028"/>
      <c r="AT32" s="1028"/>
      <c r="AU32" s="1028">
        <v>1900</v>
      </c>
      <c r="AV32" s="1028"/>
      <c r="AW32" s="1028"/>
      <c r="AX32" s="1028"/>
      <c r="AY32" s="1028"/>
      <c r="AZ32" s="1028" t="s">
        <v>597</v>
      </c>
      <c r="BA32" s="1028"/>
      <c r="BB32" s="1028"/>
      <c r="BC32" s="1028"/>
      <c r="BD32" s="1028"/>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425</v>
      </c>
      <c r="R33" s="1101"/>
      <c r="S33" s="1101"/>
      <c r="T33" s="1101"/>
      <c r="U33" s="1101"/>
      <c r="V33" s="1101">
        <v>394</v>
      </c>
      <c r="W33" s="1101"/>
      <c r="X33" s="1101"/>
      <c r="Y33" s="1101"/>
      <c r="Z33" s="1101"/>
      <c r="AA33" s="1101">
        <v>31</v>
      </c>
      <c r="AB33" s="1101"/>
      <c r="AC33" s="1101"/>
      <c r="AD33" s="1101"/>
      <c r="AE33" s="1102"/>
      <c r="AF33" s="1076">
        <v>31</v>
      </c>
      <c r="AG33" s="1077"/>
      <c r="AH33" s="1077"/>
      <c r="AI33" s="1077"/>
      <c r="AJ33" s="1078"/>
      <c r="AK33" s="1037">
        <v>168</v>
      </c>
      <c r="AL33" s="1028"/>
      <c r="AM33" s="1028"/>
      <c r="AN33" s="1028"/>
      <c r="AO33" s="1028"/>
      <c r="AP33" s="1028">
        <v>1810</v>
      </c>
      <c r="AQ33" s="1028"/>
      <c r="AR33" s="1028"/>
      <c r="AS33" s="1028"/>
      <c r="AT33" s="1028"/>
      <c r="AU33" s="1028">
        <v>1752</v>
      </c>
      <c r="AV33" s="1028"/>
      <c r="AW33" s="1028"/>
      <c r="AX33" s="1028"/>
      <c r="AY33" s="1028"/>
      <c r="AZ33" s="1028" t="s">
        <v>597</v>
      </c>
      <c r="BA33" s="1028"/>
      <c r="BB33" s="1028"/>
      <c r="BC33" s="1028"/>
      <c r="BD33" s="1028"/>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1979</v>
      </c>
      <c r="AG63" s="1016"/>
      <c r="AH63" s="1016"/>
      <c r="AI63" s="1016"/>
      <c r="AJ63" s="1087"/>
      <c r="AK63" s="1088"/>
      <c r="AL63" s="1020"/>
      <c r="AM63" s="1020"/>
      <c r="AN63" s="1020"/>
      <c r="AO63" s="1020"/>
      <c r="AP63" s="1016">
        <v>6850</v>
      </c>
      <c r="AQ63" s="1016"/>
      <c r="AR63" s="1016"/>
      <c r="AS63" s="1016"/>
      <c r="AT63" s="1016"/>
      <c r="AU63" s="1016">
        <v>3678</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585</v>
      </c>
      <c r="C68" s="1043"/>
      <c r="D68" s="1043"/>
      <c r="E68" s="1043"/>
      <c r="F68" s="1043"/>
      <c r="G68" s="1043"/>
      <c r="H68" s="1043"/>
      <c r="I68" s="1043"/>
      <c r="J68" s="1043"/>
      <c r="K68" s="1043"/>
      <c r="L68" s="1043"/>
      <c r="M68" s="1043"/>
      <c r="N68" s="1043"/>
      <c r="O68" s="1043"/>
      <c r="P68" s="1044"/>
      <c r="Q68" s="1045">
        <v>6809</v>
      </c>
      <c r="R68" s="1039"/>
      <c r="S68" s="1039"/>
      <c r="T68" s="1039"/>
      <c r="U68" s="1039"/>
      <c r="V68" s="1039">
        <v>6608</v>
      </c>
      <c r="W68" s="1039"/>
      <c r="X68" s="1039"/>
      <c r="Y68" s="1039"/>
      <c r="Z68" s="1039"/>
      <c r="AA68" s="1039">
        <v>201</v>
      </c>
      <c r="AB68" s="1039"/>
      <c r="AC68" s="1039"/>
      <c r="AD68" s="1039"/>
      <c r="AE68" s="1039"/>
      <c r="AF68" s="1039">
        <v>186</v>
      </c>
      <c r="AG68" s="1039"/>
      <c r="AH68" s="1039"/>
      <c r="AI68" s="1039"/>
      <c r="AJ68" s="1039"/>
      <c r="AK68" s="1039" t="s">
        <v>597</v>
      </c>
      <c r="AL68" s="1039"/>
      <c r="AM68" s="1039"/>
      <c r="AN68" s="1039"/>
      <c r="AO68" s="1039"/>
      <c r="AP68" s="1039">
        <v>4040</v>
      </c>
      <c r="AQ68" s="1039"/>
      <c r="AR68" s="1039"/>
      <c r="AS68" s="1039"/>
      <c r="AT68" s="1039"/>
      <c r="AU68" s="1039">
        <v>1657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586</v>
      </c>
      <c r="C69" s="1032"/>
      <c r="D69" s="1032"/>
      <c r="E69" s="1032"/>
      <c r="F69" s="1032"/>
      <c r="G69" s="1032"/>
      <c r="H69" s="1032"/>
      <c r="I69" s="1032"/>
      <c r="J69" s="1032"/>
      <c r="K69" s="1032"/>
      <c r="L69" s="1032"/>
      <c r="M69" s="1032"/>
      <c r="N69" s="1032"/>
      <c r="O69" s="1032"/>
      <c r="P69" s="1033"/>
      <c r="Q69" s="1034">
        <v>165</v>
      </c>
      <c r="R69" s="1028"/>
      <c r="S69" s="1028"/>
      <c r="T69" s="1028"/>
      <c r="U69" s="1028"/>
      <c r="V69" s="1028">
        <v>162</v>
      </c>
      <c r="W69" s="1028"/>
      <c r="X69" s="1028"/>
      <c r="Y69" s="1028"/>
      <c r="Z69" s="1028"/>
      <c r="AA69" s="1028">
        <v>3</v>
      </c>
      <c r="AB69" s="1028"/>
      <c r="AC69" s="1028"/>
      <c r="AD69" s="1028"/>
      <c r="AE69" s="1028"/>
      <c r="AF69" s="1028">
        <v>3</v>
      </c>
      <c r="AG69" s="1028"/>
      <c r="AH69" s="1028"/>
      <c r="AI69" s="1028"/>
      <c r="AJ69" s="1028"/>
      <c r="AK69" s="1028" t="s">
        <v>597</v>
      </c>
      <c r="AL69" s="1028"/>
      <c r="AM69" s="1028"/>
      <c r="AN69" s="1028"/>
      <c r="AO69" s="1028"/>
      <c r="AP69" s="1028" t="s">
        <v>596</v>
      </c>
      <c r="AQ69" s="1028"/>
      <c r="AR69" s="1028"/>
      <c r="AS69" s="1028"/>
      <c r="AT69" s="1028"/>
      <c r="AU69" s="1028" t="s">
        <v>597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587</v>
      </c>
      <c r="C70" s="1032"/>
      <c r="D70" s="1032"/>
      <c r="E70" s="1032"/>
      <c r="F70" s="1032"/>
      <c r="G70" s="1032"/>
      <c r="H70" s="1032"/>
      <c r="I70" s="1032"/>
      <c r="J70" s="1032"/>
      <c r="K70" s="1032"/>
      <c r="L70" s="1032"/>
      <c r="M70" s="1032"/>
      <c r="N70" s="1032"/>
      <c r="O70" s="1032"/>
      <c r="P70" s="1033"/>
      <c r="Q70" s="1034">
        <v>3081</v>
      </c>
      <c r="R70" s="1028"/>
      <c r="S70" s="1028"/>
      <c r="T70" s="1028"/>
      <c r="U70" s="1028"/>
      <c r="V70" s="1028">
        <v>3132</v>
      </c>
      <c r="W70" s="1028"/>
      <c r="X70" s="1028"/>
      <c r="Y70" s="1028"/>
      <c r="Z70" s="1028"/>
      <c r="AA70" s="1028">
        <v>51</v>
      </c>
      <c r="AB70" s="1028"/>
      <c r="AC70" s="1028"/>
      <c r="AD70" s="1028"/>
      <c r="AE70" s="1028"/>
      <c r="AF70" s="1028">
        <v>503</v>
      </c>
      <c r="AG70" s="1028"/>
      <c r="AH70" s="1028"/>
      <c r="AI70" s="1028"/>
      <c r="AJ70" s="1028"/>
      <c r="AK70" s="1028" t="s">
        <v>597</v>
      </c>
      <c r="AL70" s="1028"/>
      <c r="AM70" s="1028"/>
      <c r="AN70" s="1028"/>
      <c r="AO70" s="1028"/>
      <c r="AP70" s="1028">
        <v>459</v>
      </c>
      <c r="AQ70" s="1028"/>
      <c r="AR70" s="1028"/>
      <c r="AS70" s="1028"/>
      <c r="AT70" s="1028"/>
      <c r="AU70" s="1028">
        <v>204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588</v>
      </c>
      <c r="C71" s="1032"/>
      <c r="D71" s="1032"/>
      <c r="E71" s="1032"/>
      <c r="F71" s="1032"/>
      <c r="G71" s="1032"/>
      <c r="H71" s="1032"/>
      <c r="I71" s="1032"/>
      <c r="J71" s="1032"/>
      <c r="K71" s="1032"/>
      <c r="L71" s="1032"/>
      <c r="M71" s="1032"/>
      <c r="N71" s="1032"/>
      <c r="O71" s="1032"/>
      <c r="P71" s="1033"/>
      <c r="Q71" s="1034">
        <v>4682</v>
      </c>
      <c r="R71" s="1028"/>
      <c r="S71" s="1028"/>
      <c r="T71" s="1028"/>
      <c r="U71" s="1028"/>
      <c r="V71" s="1028">
        <v>4457</v>
      </c>
      <c r="W71" s="1028"/>
      <c r="X71" s="1028"/>
      <c r="Y71" s="1028"/>
      <c r="Z71" s="1028"/>
      <c r="AA71" s="1028">
        <v>225</v>
      </c>
      <c r="AB71" s="1028"/>
      <c r="AC71" s="1028"/>
      <c r="AD71" s="1028"/>
      <c r="AE71" s="1028"/>
      <c r="AF71" s="1028">
        <v>2476</v>
      </c>
      <c r="AG71" s="1028"/>
      <c r="AH71" s="1028"/>
      <c r="AI71" s="1028"/>
      <c r="AJ71" s="1028"/>
      <c r="AK71" s="1028">
        <v>24</v>
      </c>
      <c r="AL71" s="1028"/>
      <c r="AM71" s="1028"/>
      <c r="AN71" s="1028"/>
      <c r="AO71" s="1028"/>
      <c r="AP71" s="1028">
        <v>11275</v>
      </c>
      <c r="AQ71" s="1028"/>
      <c r="AR71" s="1028"/>
      <c r="AS71" s="1028"/>
      <c r="AT71" s="1028"/>
      <c r="AU71" s="1028">
        <v>552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589</v>
      </c>
      <c r="C72" s="1032"/>
      <c r="D72" s="1032"/>
      <c r="E72" s="1032"/>
      <c r="F72" s="1032"/>
      <c r="G72" s="1032"/>
      <c r="H72" s="1032"/>
      <c r="I72" s="1032"/>
      <c r="J72" s="1032"/>
      <c r="K72" s="1032"/>
      <c r="L72" s="1032"/>
      <c r="M72" s="1032"/>
      <c r="N72" s="1032"/>
      <c r="O72" s="1032"/>
      <c r="P72" s="1033"/>
      <c r="Q72" s="1034">
        <v>6335</v>
      </c>
      <c r="R72" s="1028"/>
      <c r="S72" s="1028"/>
      <c r="T72" s="1028"/>
      <c r="U72" s="1028"/>
      <c r="V72" s="1028">
        <v>7962</v>
      </c>
      <c r="W72" s="1028"/>
      <c r="X72" s="1028"/>
      <c r="Y72" s="1028"/>
      <c r="Z72" s="1028"/>
      <c r="AA72" s="1028">
        <v>-1626</v>
      </c>
      <c r="AB72" s="1028"/>
      <c r="AC72" s="1028"/>
      <c r="AD72" s="1028"/>
      <c r="AE72" s="1028"/>
      <c r="AF72" s="1028">
        <v>5591</v>
      </c>
      <c r="AG72" s="1028"/>
      <c r="AH72" s="1028"/>
      <c r="AI72" s="1028"/>
      <c r="AJ72" s="1028"/>
      <c r="AK72" s="1028" t="s">
        <v>597</v>
      </c>
      <c r="AL72" s="1028"/>
      <c r="AM72" s="1028"/>
      <c r="AN72" s="1028"/>
      <c r="AO72" s="1028"/>
      <c r="AP72" s="1028">
        <v>4257</v>
      </c>
      <c r="AQ72" s="1028"/>
      <c r="AR72" s="1028"/>
      <c r="AS72" s="1028"/>
      <c r="AT72" s="1028"/>
      <c r="AU72" s="1028" t="s">
        <v>597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590</v>
      </c>
      <c r="C73" s="1032"/>
      <c r="D73" s="1032"/>
      <c r="E73" s="1032"/>
      <c r="F73" s="1032"/>
      <c r="G73" s="1032"/>
      <c r="H73" s="1032"/>
      <c r="I73" s="1032"/>
      <c r="J73" s="1032"/>
      <c r="K73" s="1032"/>
      <c r="L73" s="1032"/>
      <c r="M73" s="1032"/>
      <c r="N73" s="1032"/>
      <c r="O73" s="1032"/>
      <c r="P73" s="1033"/>
      <c r="Q73" s="1034">
        <v>21968</v>
      </c>
      <c r="R73" s="1028"/>
      <c r="S73" s="1028"/>
      <c r="T73" s="1028"/>
      <c r="U73" s="1028"/>
      <c r="V73" s="1028">
        <v>21813</v>
      </c>
      <c r="W73" s="1028"/>
      <c r="X73" s="1028"/>
      <c r="Y73" s="1028"/>
      <c r="Z73" s="1028"/>
      <c r="AA73" s="1028">
        <v>155</v>
      </c>
      <c r="AB73" s="1028"/>
      <c r="AC73" s="1028"/>
      <c r="AD73" s="1028"/>
      <c r="AE73" s="1028"/>
      <c r="AF73" s="1028">
        <v>155</v>
      </c>
      <c r="AG73" s="1028"/>
      <c r="AH73" s="1028"/>
      <c r="AI73" s="1028"/>
      <c r="AJ73" s="1028"/>
      <c r="AK73" s="1028">
        <v>90</v>
      </c>
      <c r="AL73" s="1028"/>
      <c r="AM73" s="1028"/>
      <c r="AN73" s="1028"/>
      <c r="AO73" s="1028"/>
      <c r="AP73" s="1028" t="s">
        <v>596</v>
      </c>
      <c r="AQ73" s="1028"/>
      <c r="AR73" s="1028"/>
      <c r="AS73" s="1028"/>
      <c r="AT73" s="1028"/>
      <c r="AU73" s="1028" t="s">
        <v>597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591</v>
      </c>
      <c r="C74" s="1032"/>
      <c r="D74" s="1032"/>
      <c r="E74" s="1032"/>
      <c r="F74" s="1032"/>
      <c r="G74" s="1032"/>
      <c r="H74" s="1032"/>
      <c r="I74" s="1032"/>
      <c r="J74" s="1032"/>
      <c r="K74" s="1032"/>
      <c r="L74" s="1032"/>
      <c r="M74" s="1032"/>
      <c r="N74" s="1032"/>
      <c r="O74" s="1032"/>
      <c r="P74" s="1033"/>
      <c r="Q74" s="1035">
        <v>192</v>
      </c>
      <c r="R74" s="1036"/>
      <c r="S74" s="1036"/>
      <c r="T74" s="1036"/>
      <c r="U74" s="1037"/>
      <c r="V74" s="1038">
        <v>133</v>
      </c>
      <c r="W74" s="1036"/>
      <c r="X74" s="1036"/>
      <c r="Y74" s="1036"/>
      <c r="Z74" s="1037"/>
      <c r="AA74" s="1038">
        <v>58</v>
      </c>
      <c r="AB74" s="1036"/>
      <c r="AC74" s="1036"/>
      <c r="AD74" s="1036"/>
      <c r="AE74" s="1037"/>
      <c r="AF74" s="1028">
        <v>58</v>
      </c>
      <c r="AG74" s="1028"/>
      <c r="AH74" s="1028"/>
      <c r="AI74" s="1028"/>
      <c r="AJ74" s="1028"/>
      <c r="AK74" s="1028" t="s">
        <v>597</v>
      </c>
      <c r="AL74" s="1028"/>
      <c r="AM74" s="1028"/>
      <c r="AN74" s="1028"/>
      <c r="AO74" s="1028"/>
      <c r="AP74" s="1028" t="s">
        <v>596</v>
      </c>
      <c r="AQ74" s="1028"/>
      <c r="AR74" s="1028"/>
      <c r="AS74" s="1028"/>
      <c r="AT74" s="1028"/>
      <c r="AU74" s="1028" t="s">
        <v>597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592</v>
      </c>
      <c r="C75" s="1032"/>
      <c r="D75" s="1032"/>
      <c r="E75" s="1032"/>
      <c r="F75" s="1032"/>
      <c r="G75" s="1032"/>
      <c r="H75" s="1032"/>
      <c r="I75" s="1032"/>
      <c r="J75" s="1032"/>
      <c r="K75" s="1032"/>
      <c r="L75" s="1032"/>
      <c r="M75" s="1032"/>
      <c r="N75" s="1032"/>
      <c r="O75" s="1032"/>
      <c r="P75" s="1033"/>
      <c r="Q75" s="1034">
        <v>76</v>
      </c>
      <c r="R75" s="1028"/>
      <c r="S75" s="1028"/>
      <c r="T75" s="1028"/>
      <c r="U75" s="1028"/>
      <c r="V75" s="1028">
        <v>71</v>
      </c>
      <c r="W75" s="1028"/>
      <c r="X75" s="1028"/>
      <c r="Y75" s="1028"/>
      <c r="Z75" s="1028"/>
      <c r="AA75" s="1028">
        <v>5</v>
      </c>
      <c r="AB75" s="1028"/>
      <c r="AC75" s="1028"/>
      <c r="AD75" s="1028"/>
      <c r="AE75" s="1028"/>
      <c r="AF75" s="1028">
        <v>5</v>
      </c>
      <c r="AG75" s="1028"/>
      <c r="AH75" s="1028"/>
      <c r="AI75" s="1028"/>
      <c r="AJ75" s="1028"/>
      <c r="AK75" s="1028">
        <v>1</v>
      </c>
      <c r="AL75" s="1028"/>
      <c r="AM75" s="1028"/>
      <c r="AN75" s="1028"/>
      <c r="AO75" s="1028"/>
      <c r="AP75" s="1028" t="s">
        <v>596</v>
      </c>
      <c r="AQ75" s="1028"/>
      <c r="AR75" s="1028"/>
      <c r="AS75" s="1028"/>
      <c r="AT75" s="1028"/>
      <c r="AU75" s="1028" t="s">
        <v>597</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593</v>
      </c>
      <c r="C76" s="1032"/>
      <c r="D76" s="1032"/>
      <c r="E76" s="1032"/>
      <c r="F76" s="1032"/>
      <c r="G76" s="1032"/>
      <c r="H76" s="1032"/>
      <c r="I76" s="1032"/>
      <c r="J76" s="1032"/>
      <c r="K76" s="1032"/>
      <c r="L76" s="1032"/>
      <c r="M76" s="1032"/>
      <c r="N76" s="1032"/>
      <c r="O76" s="1032"/>
      <c r="P76" s="1033"/>
      <c r="Q76" s="1035">
        <v>111</v>
      </c>
      <c r="R76" s="1036"/>
      <c r="S76" s="1036"/>
      <c r="T76" s="1036"/>
      <c r="U76" s="1037"/>
      <c r="V76" s="1038">
        <v>74</v>
      </c>
      <c r="W76" s="1036"/>
      <c r="X76" s="1036"/>
      <c r="Y76" s="1036"/>
      <c r="Z76" s="1037"/>
      <c r="AA76" s="1038">
        <v>38</v>
      </c>
      <c r="AB76" s="1036"/>
      <c r="AC76" s="1036"/>
      <c r="AD76" s="1036"/>
      <c r="AE76" s="1037"/>
      <c r="AF76" s="1038">
        <v>38</v>
      </c>
      <c r="AG76" s="1036"/>
      <c r="AH76" s="1036"/>
      <c r="AI76" s="1036"/>
      <c r="AJ76" s="1037"/>
      <c r="AK76" s="1038" t="s">
        <v>597</v>
      </c>
      <c r="AL76" s="1036"/>
      <c r="AM76" s="1036"/>
      <c r="AN76" s="1036"/>
      <c r="AO76" s="1037"/>
      <c r="AP76" s="1038" t="s">
        <v>596</v>
      </c>
      <c r="AQ76" s="1036"/>
      <c r="AR76" s="1036"/>
      <c r="AS76" s="1036"/>
      <c r="AT76" s="1037"/>
      <c r="AU76" s="1028" t="s">
        <v>597</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594</v>
      </c>
      <c r="C77" s="1032"/>
      <c r="D77" s="1032"/>
      <c r="E77" s="1032"/>
      <c r="F77" s="1032"/>
      <c r="G77" s="1032"/>
      <c r="H77" s="1032"/>
      <c r="I77" s="1032"/>
      <c r="J77" s="1032"/>
      <c r="K77" s="1032"/>
      <c r="L77" s="1032"/>
      <c r="M77" s="1032"/>
      <c r="N77" s="1032"/>
      <c r="O77" s="1032"/>
      <c r="P77" s="1033"/>
      <c r="Q77" s="1035">
        <v>2548</v>
      </c>
      <c r="R77" s="1036"/>
      <c r="S77" s="1036"/>
      <c r="T77" s="1036"/>
      <c r="U77" s="1037"/>
      <c r="V77" s="1038">
        <v>2213</v>
      </c>
      <c r="W77" s="1036"/>
      <c r="X77" s="1036"/>
      <c r="Y77" s="1036"/>
      <c r="Z77" s="1037"/>
      <c r="AA77" s="1038">
        <v>335</v>
      </c>
      <c r="AB77" s="1036"/>
      <c r="AC77" s="1036"/>
      <c r="AD77" s="1036"/>
      <c r="AE77" s="1037"/>
      <c r="AF77" s="1038">
        <v>335</v>
      </c>
      <c r="AG77" s="1036"/>
      <c r="AH77" s="1036"/>
      <c r="AI77" s="1036"/>
      <c r="AJ77" s="1037"/>
      <c r="AK77" s="1038">
        <v>138</v>
      </c>
      <c r="AL77" s="1036"/>
      <c r="AM77" s="1036"/>
      <c r="AN77" s="1036"/>
      <c r="AO77" s="1037"/>
      <c r="AP77" s="1038" t="s">
        <v>597</v>
      </c>
      <c r="AQ77" s="1036"/>
      <c r="AR77" s="1036"/>
      <c r="AS77" s="1036"/>
      <c r="AT77" s="1037"/>
      <c r="AU77" s="1028" t="s">
        <v>597</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595</v>
      </c>
      <c r="C78" s="1032"/>
      <c r="D78" s="1032"/>
      <c r="E78" s="1032"/>
      <c r="F78" s="1032"/>
      <c r="G78" s="1032"/>
      <c r="H78" s="1032"/>
      <c r="I78" s="1032"/>
      <c r="J78" s="1032"/>
      <c r="K78" s="1032"/>
      <c r="L78" s="1032"/>
      <c r="M78" s="1032"/>
      <c r="N78" s="1032"/>
      <c r="O78" s="1032"/>
      <c r="P78" s="1033"/>
      <c r="Q78" s="1035">
        <v>659115</v>
      </c>
      <c r="R78" s="1036"/>
      <c r="S78" s="1036"/>
      <c r="T78" s="1036"/>
      <c r="U78" s="1037"/>
      <c r="V78" s="1038">
        <v>635247</v>
      </c>
      <c r="W78" s="1036"/>
      <c r="X78" s="1036"/>
      <c r="Y78" s="1036"/>
      <c r="Z78" s="1037"/>
      <c r="AA78" s="1038">
        <v>23868</v>
      </c>
      <c r="AB78" s="1036"/>
      <c r="AC78" s="1036"/>
      <c r="AD78" s="1036"/>
      <c r="AE78" s="1037"/>
      <c r="AF78" s="1038">
        <v>23868</v>
      </c>
      <c r="AG78" s="1036"/>
      <c r="AH78" s="1036"/>
      <c r="AI78" s="1036"/>
      <c r="AJ78" s="1037"/>
      <c r="AK78" s="1038">
        <v>3257</v>
      </c>
      <c r="AL78" s="1036"/>
      <c r="AM78" s="1036"/>
      <c r="AN78" s="1036"/>
      <c r="AO78" s="1037"/>
      <c r="AP78" s="1038" t="s">
        <v>596</v>
      </c>
      <c r="AQ78" s="1036"/>
      <c r="AR78" s="1036"/>
      <c r="AS78" s="1036"/>
      <c r="AT78" s="1037"/>
      <c r="AU78" s="1038" t="s">
        <v>597</v>
      </c>
      <c r="AV78" s="1036"/>
      <c r="AW78" s="1036"/>
      <c r="AX78" s="1036"/>
      <c r="AY78" s="1037"/>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5"/>
      <c r="R79" s="1036"/>
      <c r="S79" s="1036"/>
      <c r="T79" s="1036"/>
      <c r="U79" s="1037"/>
      <c r="V79" s="1038"/>
      <c r="W79" s="1036"/>
      <c r="X79" s="1036"/>
      <c r="Y79" s="1036"/>
      <c r="Z79" s="1037"/>
      <c r="AA79" s="1038"/>
      <c r="AB79" s="1036"/>
      <c r="AC79" s="1036"/>
      <c r="AD79" s="1036"/>
      <c r="AE79" s="1037"/>
      <c r="AF79" s="1038"/>
      <c r="AG79" s="1036"/>
      <c r="AH79" s="1036"/>
      <c r="AI79" s="1036"/>
      <c r="AJ79" s="1037"/>
      <c r="AK79" s="1038"/>
      <c r="AL79" s="1036"/>
      <c r="AM79" s="1036"/>
      <c r="AN79" s="1036"/>
      <c r="AO79" s="1037"/>
      <c r="AP79" s="1038"/>
      <c r="AQ79" s="1036"/>
      <c r="AR79" s="1036"/>
      <c r="AS79" s="1036"/>
      <c r="AT79" s="1037"/>
      <c r="AU79" s="1038"/>
      <c r="AV79" s="1036"/>
      <c r="AW79" s="1036"/>
      <c r="AX79" s="1036"/>
      <c r="AY79" s="1037"/>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33217</v>
      </c>
      <c r="AG88" s="1016"/>
      <c r="AH88" s="1016"/>
      <c r="AI88" s="1016"/>
      <c r="AJ88" s="1016"/>
      <c r="AK88" s="1020"/>
      <c r="AL88" s="1020"/>
      <c r="AM88" s="1020"/>
      <c r="AN88" s="1020"/>
      <c r="AO88" s="1020"/>
      <c r="AP88" s="1016">
        <v>20031</v>
      </c>
      <c r="AQ88" s="1016"/>
      <c r="AR88" s="1016"/>
      <c r="AS88" s="1016"/>
      <c r="AT88" s="1016"/>
      <c r="AU88" s="1016">
        <v>2413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3460210</v>
      </c>
      <c r="AB110" s="944"/>
      <c r="AC110" s="944"/>
      <c r="AD110" s="944"/>
      <c r="AE110" s="945"/>
      <c r="AF110" s="946">
        <v>3272688</v>
      </c>
      <c r="AG110" s="944"/>
      <c r="AH110" s="944"/>
      <c r="AI110" s="944"/>
      <c r="AJ110" s="945"/>
      <c r="AK110" s="946">
        <v>3514354</v>
      </c>
      <c r="AL110" s="944"/>
      <c r="AM110" s="944"/>
      <c r="AN110" s="944"/>
      <c r="AO110" s="945"/>
      <c r="AP110" s="947">
        <v>21.2</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38633675</v>
      </c>
      <c r="BR110" s="891"/>
      <c r="BS110" s="891"/>
      <c r="BT110" s="891"/>
      <c r="BU110" s="891"/>
      <c r="BV110" s="891">
        <v>39616060</v>
      </c>
      <c r="BW110" s="891"/>
      <c r="BX110" s="891"/>
      <c r="BY110" s="891"/>
      <c r="BZ110" s="891"/>
      <c r="CA110" s="891">
        <v>40007152</v>
      </c>
      <c r="CB110" s="891"/>
      <c r="CC110" s="891"/>
      <c r="CD110" s="891"/>
      <c r="CE110" s="891"/>
      <c r="CF110" s="915">
        <v>241.5</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v>1610176</v>
      </c>
      <c r="DM110" s="891"/>
      <c r="DN110" s="891"/>
      <c r="DO110" s="891"/>
      <c r="DP110" s="891"/>
      <c r="DQ110" s="891">
        <v>1502608</v>
      </c>
      <c r="DR110" s="891"/>
      <c r="DS110" s="891"/>
      <c r="DT110" s="891"/>
      <c r="DU110" s="891"/>
      <c r="DV110" s="892">
        <v>9.1</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390</v>
      </c>
      <c r="AL111" s="972"/>
      <c r="AM111" s="972"/>
      <c r="AN111" s="972"/>
      <c r="AO111" s="973"/>
      <c r="AP111" s="975" t="s">
        <v>438</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v>1610176</v>
      </c>
      <c r="BW111" s="863"/>
      <c r="BX111" s="863"/>
      <c r="BY111" s="863"/>
      <c r="BZ111" s="863"/>
      <c r="CA111" s="863">
        <v>1502608</v>
      </c>
      <c r="CB111" s="863"/>
      <c r="CC111" s="863"/>
      <c r="CD111" s="863"/>
      <c r="CE111" s="863"/>
      <c r="CF111" s="924">
        <v>9.1</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444</v>
      </c>
      <c r="AB112" s="826"/>
      <c r="AC112" s="826"/>
      <c r="AD112" s="826"/>
      <c r="AE112" s="827"/>
      <c r="AF112" s="828" t="s">
        <v>445</v>
      </c>
      <c r="AG112" s="826"/>
      <c r="AH112" s="826"/>
      <c r="AI112" s="826"/>
      <c r="AJ112" s="827"/>
      <c r="AK112" s="828" t="s">
        <v>445</v>
      </c>
      <c r="AL112" s="826"/>
      <c r="AM112" s="826"/>
      <c r="AN112" s="826"/>
      <c r="AO112" s="827"/>
      <c r="AP112" s="873" t="s">
        <v>445</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4077787</v>
      </c>
      <c r="BR112" s="863"/>
      <c r="BS112" s="863"/>
      <c r="BT112" s="863"/>
      <c r="BU112" s="863"/>
      <c r="BV112" s="863">
        <v>3786648</v>
      </c>
      <c r="BW112" s="863"/>
      <c r="BX112" s="863"/>
      <c r="BY112" s="863"/>
      <c r="BZ112" s="863"/>
      <c r="CA112" s="863">
        <v>3678453</v>
      </c>
      <c r="CB112" s="863"/>
      <c r="CC112" s="863"/>
      <c r="CD112" s="863"/>
      <c r="CE112" s="863"/>
      <c r="CF112" s="924">
        <v>22.2</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128</v>
      </c>
      <c r="DM112" s="863"/>
      <c r="DN112" s="863"/>
      <c r="DO112" s="863"/>
      <c r="DP112" s="863"/>
      <c r="DQ112" s="863" t="s">
        <v>445</v>
      </c>
      <c r="DR112" s="863"/>
      <c r="DS112" s="863"/>
      <c r="DT112" s="863"/>
      <c r="DU112" s="863"/>
      <c r="DV112" s="840" t="s">
        <v>445</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403569</v>
      </c>
      <c r="AB113" s="972"/>
      <c r="AC113" s="972"/>
      <c r="AD113" s="972"/>
      <c r="AE113" s="973"/>
      <c r="AF113" s="974">
        <v>359502</v>
      </c>
      <c r="AG113" s="972"/>
      <c r="AH113" s="972"/>
      <c r="AI113" s="972"/>
      <c r="AJ113" s="973"/>
      <c r="AK113" s="974">
        <v>424780</v>
      </c>
      <c r="AL113" s="972"/>
      <c r="AM113" s="972"/>
      <c r="AN113" s="972"/>
      <c r="AO113" s="973"/>
      <c r="AP113" s="975">
        <v>2.6</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2402293</v>
      </c>
      <c r="BR113" s="863"/>
      <c r="BS113" s="863"/>
      <c r="BT113" s="863"/>
      <c r="BU113" s="863"/>
      <c r="BV113" s="863">
        <v>2383052</v>
      </c>
      <c r="BW113" s="863"/>
      <c r="BX113" s="863"/>
      <c r="BY113" s="863"/>
      <c r="BZ113" s="863"/>
      <c r="CA113" s="863">
        <v>2412781</v>
      </c>
      <c r="CB113" s="863"/>
      <c r="CC113" s="863"/>
      <c r="CD113" s="863"/>
      <c r="CE113" s="863"/>
      <c r="CF113" s="924">
        <v>14.6</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445</v>
      </c>
      <c r="DM113" s="826"/>
      <c r="DN113" s="826"/>
      <c r="DO113" s="826"/>
      <c r="DP113" s="827"/>
      <c r="DQ113" s="828" t="s">
        <v>445</v>
      </c>
      <c r="DR113" s="826"/>
      <c r="DS113" s="826"/>
      <c r="DT113" s="826"/>
      <c r="DU113" s="827"/>
      <c r="DV113" s="873" t="s">
        <v>445</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375780</v>
      </c>
      <c r="AB114" s="826"/>
      <c r="AC114" s="826"/>
      <c r="AD114" s="826"/>
      <c r="AE114" s="827"/>
      <c r="AF114" s="828">
        <v>397294</v>
      </c>
      <c r="AG114" s="826"/>
      <c r="AH114" s="826"/>
      <c r="AI114" s="826"/>
      <c r="AJ114" s="827"/>
      <c r="AK114" s="828">
        <v>280120</v>
      </c>
      <c r="AL114" s="826"/>
      <c r="AM114" s="826"/>
      <c r="AN114" s="826"/>
      <c r="AO114" s="827"/>
      <c r="AP114" s="873">
        <v>1.7</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6230438</v>
      </c>
      <c r="BR114" s="863"/>
      <c r="BS114" s="863"/>
      <c r="BT114" s="863"/>
      <c r="BU114" s="863"/>
      <c r="BV114" s="863">
        <v>5875408</v>
      </c>
      <c r="BW114" s="863"/>
      <c r="BX114" s="863"/>
      <c r="BY114" s="863"/>
      <c r="BZ114" s="863"/>
      <c r="CA114" s="863">
        <v>5602559</v>
      </c>
      <c r="CB114" s="863"/>
      <c r="CC114" s="863"/>
      <c r="CD114" s="863"/>
      <c r="CE114" s="863"/>
      <c r="CF114" s="924">
        <v>33.799999999999997</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454</v>
      </c>
      <c r="DH114" s="826"/>
      <c r="DI114" s="826"/>
      <c r="DJ114" s="826"/>
      <c r="DK114" s="827"/>
      <c r="DL114" s="828" t="s">
        <v>445</v>
      </c>
      <c r="DM114" s="826"/>
      <c r="DN114" s="826"/>
      <c r="DO114" s="826"/>
      <c r="DP114" s="827"/>
      <c r="DQ114" s="828" t="s">
        <v>445</v>
      </c>
      <c r="DR114" s="826"/>
      <c r="DS114" s="826"/>
      <c r="DT114" s="826"/>
      <c r="DU114" s="827"/>
      <c r="DV114" s="873" t="s">
        <v>445</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454</v>
      </c>
      <c r="AB115" s="972"/>
      <c r="AC115" s="972"/>
      <c r="AD115" s="972"/>
      <c r="AE115" s="973"/>
      <c r="AF115" s="974">
        <v>81687</v>
      </c>
      <c r="AG115" s="972"/>
      <c r="AH115" s="972"/>
      <c r="AI115" s="972"/>
      <c r="AJ115" s="973"/>
      <c r="AK115" s="974">
        <v>107569</v>
      </c>
      <c r="AL115" s="972"/>
      <c r="AM115" s="972"/>
      <c r="AN115" s="972"/>
      <c r="AO115" s="973"/>
      <c r="AP115" s="975">
        <v>0.6</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445</v>
      </c>
      <c r="BR115" s="863"/>
      <c r="BS115" s="863"/>
      <c r="BT115" s="863"/>
      <c r="BU115" s="863"/>
      <c r="BV115" s="863" t="s">
        <v>445</v>
      </c>
      <c r="BW115" s="863"/>
      <c r="BX115" s="863"/>
      <c r="BY115" s="863"/>
      <c r="BZ115" s="863"/>
      <c r="CA115" s="863" t="s">
        <v>445</v>
      </c>
      <c r="CB115" s="863"/>
      <c r="CC115" s="863"/>
      <c r="CD115" s="863"/>
      <c r="CE115" s="863"/>
      <c r="CF115" s="924" t="s">
        <v>445</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445</v>
      </c>
      <c r="DH115" s="826"/>
      <c r="DI115" s="826"/>
      <c r="DJ115" s="826"/>
      <c r="DK115" s="827"/>
      <c r="DL115" s="828" t="s">
        <v>445</v>
      </c>
      <c r="DM115" s="826"/>
      <c r="DN115" s="826"/>
      <c r="DO115" s="826"/>
      <c r="DP115" s="827"/>
      <c r="DQ115" s="828" t="s">
        <v>454</v>
      </c>
      <c r="DR115" s="826"/>
      <c r="DS115" s="826"/>
      <c r="DT115" s="826"/>
      <c r="DU115" s="827"/>
      <c r="DV115" s="873" t="s">
        <v>445</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155</v>
      </c>
      <c r="AB116" s="826"/>
      <c r="AC116" s="826"/>
      <c r="AD116" s="826"/>
      <c r="AE116" s="827"/>
      <c r="AF116" s="828">
        <v>221</v>
      </c>
      <c r="AG116" s="826"/>
      <c r="AH116" s="826"/>
      <c r="AI116" s="826"/>
      <c r="AJ116" s="827"/>
      <c r="AK116" s="828">
        <v>426</v>
      </c>
      <c r="AL116" s="826"/>
      <c r="AM116" s="826"/>
      <c r="AN116" s="826"/>
      <c r="AO116" s="827"/>
      <c r="AP116" s="873">
        <v>0</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445</v>
      </c>
      <c r="BW116" s="863"/>
      <c r="BX116" s="863"/>
      <c r="BY116" s="863"/>
      <c r="BZ116" s="863"/>
      <c r="CA116" s="863" t="s">
        <v>445</v>
      </c>
      <c r="CB116" s="863"/>
      <c r="CC116" s="863"/>
      <c r="CD116" s="863"/>
      <c r="CE116" s="863"/>
      <c r="CF116" s="924" t="s">
        <v>445</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445</v>
      </c>
      <c r="DM116" s="826"/>
      <c r="DN116" s="826"/>
      <c r="DO116" s="826"/>
      <c r="DP116" s="827"/>
      <c r="DQ116" s="828" t="s">
        <v>445</v>
      </c>
      <c r="DR116" s="826"/>
      <c r="DS116" s="826"/>
      <c r="DT116" s="826"/>
      <c r="DU116" s="827"/>
      <c r="DV116" s="873" t="s">
        <v>461</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4239714</v>
      </c>
      <c r="AB117" s="958"/>
      <c r="AC117" s="958"/>
      <c r="AD117" s="958"/>
      <c r="AE117" s="959"/>
      <c r="AF117" s="960">
        <v>4111392</v>
      </c>
      <c r="AG117" s="958"/>
      <c r="AH117" s="958"/>
      <c r="AI117" s="958"/>
      <c r="AJ117" s="959"/>
      <c r="AK117" s="960">
        <v>4327249</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445</v>
      </c>
      <c r="BR117" s="863"/>
      <c r="BS117" s="863"/>
      <c r="BT117" s="863"/>
      <c r="BU117" s="863"/>
      <c r="BV117" s="863" t="s">
        <v>445</v>
      </c>
      <c r="BW117" s="863"/>
      <c r="BX117" s="863"/>
      <c r="BY117" s="863"/>
      <c r="BZ117" s="863"/>
      <c r="CA117" s="863" t="s">
        <v>445</v>
      </c>
      <c r="CB117" s="863"/>
      <c r="CC117" s="863"/>
      <c r="CD117" s="863"/>
      <c r="CE117" s="863"/>
      <c r="CF117" s="924" t="s">
        <v>128</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445</v>
      </c>
      <c r="DH117" s="826"/>
      <c r="DI117" s="826"/>
      <c r="DJ117" s="826"/>
      <c r="DK117" s="827"/>
      <c r="DL117" s="828" t="s">
        <v>445</v>
      </c>
      <c r="DM117" s="826"/>
      <c r="DN117" s="826"/>
      <c r="DO117" s="826"/>
      <c r="DP117" s="827"/>
      <c r="DQ117" s="828" t="s">
        <v>445</v>
      </c>
      <c r="DR117" s="826"/>
      <c r="DS117" s="826"/>
      <c r="DT117" s="826"/>
      <c r="DU117" s="827"/>
      <c r="DV117" s="873" t="s">
        <v>445</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444</v>
      </c>
      <c r="BR118" s="894"/>
      <c r="BS118" s="894"/>
      <c r="BT118" s="894"/>
      <c r="BU118" s="894"/>
      <c r="BV118" s="894" t="s">
        <v>445</v>
      </c>
      <c r="BW118" s="894"/>
      <c r="BX118" s="894"/>
      <c r="BY118" s="894"/>
      <c r="BZ118" s="894"/>
      <c r="CA118" s="894" t="s">
        <v>444</v>
      </c>
      <c r="CB118" s="894"/>
      <c r="CC118" s="894"/>
      <c r="CD118" s="894"/>
      <c r="CE118" s="894"/>
      <c r="CF118" s="924" t="s">
        <v>445</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445</v>
      </c>
      <c r="DH118" s="826"/>
      <c r="DI118" s="826"/>
      <c r="DJ118" s="826"/>
      <c r="DK118" s="827"/>
      <c r="DL118" s="828" t="s">
        <v>445</v>
      </c>
      <c r="DM118" s="826"/>
      <c r="DN118" s="826"/>
      <c r="DO118" s="826"/>
      <c r="DP118" s="827"/>
      <c r="DQ118" s="828" t="s">
        <v>454</v>
      </c>
      <c r="DR118" s="826"/>
      <c r="DS118" s="826"/>
      <c r="DT118" s="826"/>
      <c r="DU118" s="827"/>
      <c r="DV118" s="873" t="s">
        <v>445</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445</v>
      </c>
      <c r="AB119" s="944"/>
      <c r="AC119" s="944"/>
      <c r="AD119" s="944"/>
      <c r="AE119" s="945"/>
      <c r="AF119" s="946">
        <v>81687</v>
      </c>
      <c r="AG119" s="944"/>
      <c r="AH119" s="944"/>
      <c r="AI119" s="944"/>
      <c r="AJ119" s="945"/>
      <c r="AK119" s="946">
        <v>107569</v>
      </c>
      <c r="AL119" s="944"/>
      <c r="AM119" s="944"/>
      <c r="AN119" s="944"/>
      <c r="AO119" s="945"/>
      <c r="AP119" s="947">
        <v>0.6</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467</v>
      </c>
      <c r="BP119" s="927"/>
      <c r="BQ119" s="931">
        <v>51344193</v>
      </c>
      <c r="BR119" s="894"/>
      <c r="BS119" s="894"/>
      <c r="BT119" s="894"/>
      <c r="BU119" s="894"/>
      <c r="BV119" s="894">
        <v>53271344</v>
      </c>
      <c r="BW119" s="894"/>
      <c r="BX119" s="894"/>
      <c r="BY119" s="894"/>
      <c r="BZ119" s="894"/>
      <c r="CA119" s="894">
        <v>53203553</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445</v>
      </c>
      <c r="DH119" s="809"/>
      <c r="DI119" s="809"/>
      <c r="DJ119" s="809"/>
      <c r="DK119" s="810"/>
      <c r="DL119" s="811" t="s">
        <v>445</v>
      </c>
      <c r="DM119" s="809"/>
      <c r="DN119" s="809"/>
      <c r="DO119" s="809"/>
      <c r="DP119" s="810"/>
      <c r="DQ119" s="811" t="s">
        <v>461</v>
      </c>
      <c r="DR119" s="809"/>
      <c r="DS119" s="809"/>
      <c r="DT119" s="809"/>
      <c r="DU119" s="810"/>
      <c r="DV119" s="897" t="s">
        <v>445</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445</v>
      </c>
      <c r="AB120" s="826"/>
      <c r="AC120" s="826"/>
      <c r="AD120" s="826"/>
      <c r="AE120" s="827"/>
      <c r="AF120" s="828" t="s">
        <v>445</v>
      </c>
      <c r="AG120" s="826"/>
      <c r="AH120" s="826"/>
      <c r="AI120" s="826"/>
      <c r="AJ120" s="827"/>
      <c r="AK120" s="828" t="s">
        <v>454</v>
      </c>
      <c r="AL120" s="826"/>
      <c r="AM120" s="826"/>
      <c r="AN120" s="826"/>
      <c r="AO120" s="827"/>
      <c r="AP120" s="873" t="s">
        <v>454</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7089840</v>
      </c>
      <c r="BR120" s="891"/>
      <c r="BS120" s="891"/>
      <c r="BT120" s="891"/>
      <c r="BU120" s="891"/>
      <c r="BV120" s="891">
        <v>5443515</v>
      </c>
      <c r="BW120" s="891"/>
      <c r="BX120" s="891"/>
      <c r="BY120" s="891"/>
      <c r="BZ120" s="891"/>
      <c r="CA120" s="891">
        <v>5032087</v>
      </c>
      <c r="CB120" s="891"/>
      <c r="CC120" s="891"/>
      <c r="CD120" s="891"/>
      <c r="CE120" s="891"/>
      <c r="CF120" s="915">
        <v>30.4</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2005036</v>
      </c>
      <c r="DH120" s="891"/>
      <c r="DI120" s="891"/>
      <c r="DJ120" s="891"/>
      <c r="DK120" s="891"/>
      <c r="DL120" s="891">
        <v>1874410</v>
      </c>
      <c r="DM120" s="891"/>
      <c r="DN120" s="891"/>
      <c r="DO120" s="891"/>
      <c r="DP120" s="891"/>
      <c r="DQ120" s="891">
        <v>1900330</v>
      </c>
      <c r="DR120" s="891"/>
      <c r="DS120" s="891"/>
      <c r="DT120" s="891"/>
      <c r="DU120" s="891"/>
      <c r="DV120" s="892">
        <v>11.5</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461</v>
      </c>
      <c r="AB121" s="826"/>
      <c r="AC121" s="826"/>
      <c r="AD121" s="826"/>
      <c r="AE121" s="827"/>
      <c r="AF121" s="828" t="s">
        <v>445</v>
      </c>
      <c r="AG121" s="826"/>
      <c r="AH121" s="826"/>
      <c r="AI121" s="826"/>
      <c r="AJ121" s="827"/>
      <c r="AK121" s="828" t="s">
        <v>461</v>
      </c>
      <c r="AL121" s="826"/>
      <c r="AM121" s="826"/>
      <c r="AN121" s="826"/>
      <c r="AO121" s="827"/>
      <c r="AP121" s="873" t="s">
        <v>461</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2971482</v>
      </c>
      <c r="BR121" s="863"/>
      <c r="BS121" s="863"/>
      <c r="BT121" s="863"/>
      <c r="BU121" s="863"/>
      <c r="BV121" s="863">
        <v>3147761</v>
      </c>
      <c r="BW121" s="863"/>
      <c r="BX121" s="863"/>
      <c r="BY121" s="863"/>
      <c r="BZ121" s="863"/>
      <c r="CA121" s="863">
        <v>2995126</v>
      </c>
      <c r="CB121" s="863"/>
      <c r="CC121" s="863"/>
      <c r="CD121" s="863"/>
      <c r="CE121" s="863"/>
      <c r="CF121" s="924">
        <v>18.100000000000001</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v>1987244</v>
      </c>
      <c r="DH121" s="863"/>
      <c r="DI121" s="863"/>
      <c r="DJ121" s="863"/>
      <c r="DK121" s="863"/>
      <c r="DL121" s="863">
        <v>1857647</v>
      </c>
      <c r="DM121" s="863"/>
      <c r="DN121" s="863"/>
      <c r="DO121" s="863"/>
      <c r="DP121" s="863"/>
      <c r="DQ121" s="863">
        <v>1751846</v>
      </c>
      <c r="DR121" s="863"/>
      <c r="DS121" s="863"/>
      <c r="DT121" s="863"/>
      <c r="DU121" s="863"/>
      <c r="DV121" s="840">
        <v>10.6</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445</v>
      </c>
      <c r="AB122" s="826"/>
      <c r="AC122" s="826"/>
      <c r="AD122" s="826"/>
      <c r="AE122" s="827"/>
      <c r="AF122" s="828" t="s">
        <v>444</v>
      </c>
      <c r="AG122" s="826"/>
      <c r="AH122" s="826"/>
      <c r="AI122" s="826"/>
      <c r="AJ122" s="827"/>
      <c r="AK122" s="828" t="s">
        <v>445</v>
      </c>
      <c r="AL122" s="826"/>
      <c r="AM122" s="826"/>
      <c r="AN122" s="826"/>
      <c r="AO122" s="827"/>
      <c r="AP122" s="873" t="s">
        <v>445</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27032341</v>
      </c>
      <c r="BR122" s="894"/>
      <c r="BS122" s="894"/>
      <c r="BT122" s="894"/>
      <c r="BU122" s="894"/>
      <c r="BV122" s="894">
        <v>27225037</v>
      </c>
      <c r="BW122" s="894"/>
      <c r="BX122" s="894"/>
      <c r="BY122" s="894"/>
      <c r="BZ122" s="894"/>
      <c r="CA122" s="894">
        <v>27376871</v>
      </c>
      <c r="CB122" s="894"/>
      <c r="CC122" s="894"/>
      <c r="CD122" s="894"/>
      <c r="CE122" s="894"/>
      <c r="CF122" s="895">
        <v>165.2</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v>85507</v>
      </c>
      <c r="DH122" s="863"/>
      <c r="DI122" s="863"/>
      <c r="DJ122" s="863"/>
      <c r="DK122" s="863"/>
      <c r="DL122" s="863">
        <v>54591</v>
      </c>
      <c r="DM122" s="863"/>
      <c r="DN122" s="863"/>
      <c r="DO122" s="863"/>
      <c r="DP122" s="863"/>
      <c r="DQ122" s="863">
        <v>26277</v>
      </c>
      <c r="DR122" s="863"/>
      <c r="DS122" s="863"/>
      <c r="DT122" s="863"/>
      <c r="DU122" s="863"/>
      <c r="DV122" s="840">
        <v>0.2</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461</v>
      </c>
      <c r="AB123" s="826"/>
      <c r="AC123" s="826"/>
      <c r="AD123" s="826"/>
      <c r="AE123" s="827"/>
      <c r="AF123" s="828" t="s">
        <v>445</v>
      </c>
      <c r="AG123" s="826"/>
      <c r="AH123" s="826"/>
      <c r="AI123" s="826"/>
      <c r="AJ123" s="827"/>
      <c r="AK123" s="828" t="s">
        <v>454</v>
      </c>
      <c r="AL123" s="826"/>
      <c r="AM123" s="826"/>
      <c r="AN123" s="826"/>
      <c r="AO123" s="827"/>
      <c r="AP123" s="873" t="s">
        <v>445</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478</v>
      </c>
      <c r="BP123" s="927"/>
      <c r="BQ123" s="881">
        <v>37093663</v>
      </c>
      <c r="BR123" s="882"/>
      <c r="BS123" s="882"/>
      <c r="BT123" s="882"/>
      <c r="BU123" s="882"/>
      <c r="BV123" s="882">
        <v>35816313</v>
      </c>
      <c r="BW123" s="882"/>
      <c r="BX123" s="882"/>
      <c r="BY123" s="882"/>
      <c r="BZ123" s="882"/>
      <c r="CA123" s="882">
        <v>35404084</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445</v>
      </c>
      <c r="DH123" s="826"/>
      <c r="DI123" s="826"/>
      <c r="DJ123" s="826"/>
      <c r="DK123" s="827"/>
      <c r="DL123" s="828" t="s">
        <v>445</v>
      </c>
      <c r="DM123" s="826"/>
      <c r="DN123" s="826"/>
      <c r="DO123" s="826"/>
      <c r="DP123" s="827"/>
      <c r="DQ123" s="828" t="s">
        <v>445</v>
      </c>
      <c r="DR123" s="826"/>
      <c r="DS123" s="826"/>
      <c r="DT123" s="826"/>
      <c r="DU123" s="827"/>
      <c r="DV123" s="873" t="s">
        <v>444</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445</v>
      </c>
      <c r="AB124" s="826"/>
      <c r="AC124" s="826"/>
      <c r="AD124" s="826"/>
      <c r="AE124" s="827"/>
      <c r="AF124" s="828" t="s">
        <v>445</v>
      </c>
      <c r="AG124" s="826"/>
      <c r="AH124" s="826"/>
      <c r="AI124" s="826"/>
      <c r="AJ124" s="827"/>
      <c r="AK124" s="828" t="s">
        <v>445</v>
      </c>
      <c r="AL124" s="826"/>
      <c r="AM124" s="826"/>
      <c r="AN124" s="826"/>
      <c r="AO124" s="827"/>
      <c r="AP124" s="873" t="s">
        <v>445</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89.9</v>
      </c>
      <c r="BR124" s="880"/>
      <c r="BS124" s="880"/>
      <c r="BT124" s="880"/>
      <c r="BU124" s="880"/>
      <c r="BV124" s="880">
        <v>109.7</v>
      </c>
      <c r="BW124" s="880"/>
      <c r="BX124" s="880"/>
      <c r="BY124" s="880"/>
      <c r="BZ124" s="880"/>
      <c r="CA124" s="880">
        <v>107.4</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445</v>
      </c>
      <c r="DH124" s="809"/>
      <c r="DI124" s="809"/>
      <c r="DJ124" s="809"/>
      <c r="DK124" s="810"/>
      <c r="DL124" s="811" t="s">
        <v>445</v>
      </c>
      <c r="DM124" s="809"/>
      <c r="DN124" s="809"/>
      <c r="DO124" s="809"/>
      <c r="DP124" s="810"/>
      <c r="DQ124" s="811" t="s">
        <v>461</v>
      </c>
      <c r="DR124" s="809"/>
      <c r="DS124" s="809"/>
      <c r="DT124" s="809"/>
      <c r="DU124" s="810"/>
      <c r="DV124" s="897" t="s">
        <v>444</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445</v>
      </c>
      <c r="AB125" s="826"/>
      <c r="AC125" s="826"/>
      <c r="AD125" s="826"/>
      <c r="AE125" s="827"/>
      <c r="AF125" s="828" t="s">
        <v>482</v>
      </c>
      <c r="AG125" s="826"/>
      <c r="AH125" s="826"/>
      <c r="AI125" s="826"/>
      <c r="AJ125" s="827"/>
      <c r="AK125" s="828" t="s">
        <v>445</v>
      </c>
      <c r="AL125" s="826"/>
      <c r="AM125" s="826"/>
      <c r="AN125" s="826"/>
      <c r="AO125" s="827"/>
      <c r="AP125" s="873" t="s">
        <v>461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461</v>
      </c>
      <c r="DH125" s="891"/>
      <c r="DI125" s="891"/>
      <c r="DJ125" s="891"/>
      <c r="DK125" s="891"/>
      <c r="DL125" s="891" t="s">
        <v>445</v>
      </c>
      <c r="DM125" s="891"/>
      <c r="DN125" s="891"/>
      <c r="DO125" s="891"/>
      <c r="DP125" s="891"/>
      <c r="DQ125" s="891" t="s">
        <v>485</v>
      </c>
      <c r="DR125" s="891"/>
      <c r="DS125" s="891"/>
      <c r="DT125" s="891"/>
      <c r="DU125" s="891"/>
      <c r="DV125" s="892" t="s">
        <v>485</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482</v>
      </c>
      <c r="AB126" s="826"/>
      <c r="AC126" s="826"/>
      <c r="AD126" s="826"/>
      <c r="AE126" s="827"/>
      <c r="AF126" s="828" t="s">
        <v>485</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445</v>
      </c>
      <c r="DH126" s="863"/>
      <c r="DI126" s="863"/>
      <c r="DJ126" s="863"/>
      <c r="DK126" s="863"/>
      <c r="DL126" s="863" t="s">
        <v>128</v>
      </c>
      <c r="DM126" s="863"/>
      <c r="DN126" s="863"/>
      <c r="DO126" s="863"/>
      <c r="DP126" s="863"/>
      <c r="DQ126" s="863" t="s">
        <v>445</v>
      </c>
      <c r="DR126" s="863"/>
      <c r="DS126" s="863"/>
      <c r="DT126" s="863"/>
      <c r="DU126" s="863"/>
      <c r="DV126" s="840" t="s">
        <v>445</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445</v>
      </c>
      <c r="AB127" s="826"/>
      <c r="AC127" s="826"/>
      <c r="AD127" s="826"/>
      <c r="AE127" s="827"/>
      <c r="AF127" s="828" t="s">
        <v>128</v>
      </c>
      <c r="AG127" s="826"/>
      <c r="AH127" s="826"/>
      <c r="AI127" s="826"/>
      <c r="AJ127" s="827"/>
      <c r="AK127" s="828" t="s">
        <v>485</v>
      </c>
      <c r="AL127" s="826"/>
      <c r="AM127" s="826"/>
      <c r="AN127" s="826"/>
      <c r="AO127" s="827"/>
      <c r="AP127" s="873" t="s">
        <v>445</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445</v>
      </c>
      <c r="DM127" s="863"/>
      <c r="DN127" s="863"/>
      <c r="DO127" s="863"/>
      <c r="DP127" s="863"/>
      <c r="DQ127" s="863" t="s">
        <v>445</v>
      </c>
      <c r="DR127" s="863"/>
      <c r="DS127" s="863"/>
      <c r="DT127" s="863"/>
      <c r="DU127" s="863"/>
      <c r="DV127" s="840" t="s">
        <v>445</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372881</v>
      </c>
      <c r="AB128" s="847"/>
      <c r="AC128" s="847"/>
      <c r="AD128" s="847"/>
      <c r="AE128" s="848"/>
      <c r="AF128" s="849">
        <v>318316</v>
      </c>
      <c r="AG128" s="847"/>
      <c r="AH128" s="847"/>
      <c r="AI128" s="847"/>
      <c r="AJ128" s="848"/>
      <c r="AK128" s="849">
        <v>333515</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128</v>
      </c>
      <c r="BG128" s="833"/>
      <c r="BH128" s="833"/>
      <c r="BI128" s="833"/>
      <c r="BJ128" s="833"/>
      <c r="BK128" s="833"/>
      <c r="BL128" s="856"/>
      <c r="BM128" s="832">
        <v>12.56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445</v>
      </c>
      <c r="DH128" s="837"/>
      <c r="DI128" s="837"/>
      <c r="DJ128" s="837"/>
      <c r="DK128" s="837"/>
      <c r="DL128" s="837" t="s">
        <v>445</v>
      </c>
      <c r="DM128" s="837"/>
      <c r="DN128" s="837"/>
      <c r="DO128" s="837"/>
      <c r="DP128" s="837"/>
      <c r="DQ128" s="837" t="s">
        <v>445</v>
      </c>
      <c r="DR128" s="837"/>
      <c r="DS128" s="837"/>
      <c r="DT128" s="837"/>
      <c r="DU128" s="837"/>
      <c r="DV128" s="838" t="s">
        <v>454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18130941</v>
      </c>
      <c r="AB129" s="826"/>
      <c r="AC129" s="826"/>
      <c r="AD129" s="826"/>
      <c r="AE129" s="827"/>
      <c r="AF129" s="828">
        <v>18140807</v>
      </c>
      <c r="AG129" s="826"/>
      <c r="AH129" s="826"/>
      <c r="AI129" s="826"/>
      <c r="AJ129" s="827"/>
      <c r="AK129" s="828">
        <v>18752687</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445</v>
      </c>
      <c r="BG129" s="816"/>
      <c r="BH129" s="816"/>
      <c r="BI129" s="816"/>
      <c r="BJ129" s="816"/>
      <c r="BK129" s="816"/>
      <c r="BL129" s="817"/>
      <c r="BM129" s="815">
        <v>17.559999999999999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2287650</v>
      </c>
      <c r="AB130" s="826"/>
      <c r="AC130" s="826"/>
      <c r="AD130" s="826"/>
      <c r="AE130" s="827"/>
      <c r="AF130" s="828">
        <v>2240863</v>
      </c>
      <c r="AG130" s="826"/>
      <c r="AH130" s="826"/>
      <c r="AI130" s="826"/>
      <c r="AJ130" s="827"/>
      <c r="AK130" s="828">
        <v>2183253</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10.199999999999999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15843291</v>
      </c>
      <c r="AB131" s="809"/>
      <c r="AC131" s="809"/>
      <c r="AD131" s="809"/>
      <c r="AE131" s="810"/>
      <c r="AF131" s="811">
        <v>15899944</v>
      </c>
      <c r="AG131" s="809"/>
      <c r="AH131" s="809"/>
      <c r="AI131" s="809"/>
      <c r="AJ131" s="810"/>
      <c r="AK131" s="811">
        <v>16569434</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v>107.4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9.9675187429999994</v>
      </c>
      <c r="AB132" s="789"/>
      <c r="AC132" s="789"/>
      <c r="AD132" s="789"/>
      <c r="AE132" s="790"/>
      <c r="AF132" s="791">
        <v>9.7623802949999998</v>
      </c>
      <c r="AG132" s="789"/>
      <c r="AH132" s="789"/>
      <c r="AI132" s="789"/>
      <c r="AJ132" s="790"/>
      <c r="AK132" s="791">
        <v>10.92663153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10.1</v>
      </c>
      <c r="AB133" s="768"/>
      <c r="AC133" s="768"/>
      <c r="AD133" s="768"/>
      <c r="AE133" s="769"/>
      <c r="AF133" s="767">
        <v>9.6999999999999993</v>
      </c>
      <c r="AG133" s="768"/>
      <c r="AH133" s="768"/>
      <c r="AI133" s="768"/>
      <c r="AJ133" s="769"/>
      <c r="AK133" s="767">
        <v>10.199999999999999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jHIy5PBOb70MT7kvHGwEGvirmO5eB0d6sRuixbVZCuI3X7cO1msn2p51PdX8jOeABK94W++86A9hKA3UQSCaQ==" saltValue="4uDBEzbUHyrY4qD5AG2a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xFZt2+OjIeZEYGSpYjdI8y+gS9Bws927hhXAWA3Kp9EiScw9nKbl2//E6N+leF1shO5bMWbu3T4twF02B4czA==" saltValue="yg55lCqCohzbr4wNLSG9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VFTpACzdfeJDG6cpUpTWrcicEL7ycGByxqYmaY8Ml2WRB+0wyjVILHPhnOfqDbIe+fmW011YmyGObkm+kar4g==" saltValue="IF5Ae9v6b5/OhfuCYFp4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5447171</v>
      </c>
      <c r="AP9" s="314">
        <v>61703</v>
      </c>
      <c r="AQ9" s="315">
        <v>63314</v>
      </c>
      <c r="AR9" s="316">
        <v>-2.5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901555</v>
      </c>
      <c r="AP10" s="317">
        <v>10212</v>
      </c>
      <c r="AQ10" s="318">
        <v>6537</v>
      </c>
      <c r="AR10" s="319">
        <v>56.2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v>408320</v>
      </c>
      <c r="AP11" s="317">
        <v>4625</v>
      </c>
      <c r="AQ11" s="318">
        <v>1199</v>
      </c>
      <c r="AR11" s="319">
        <v>285.7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v>6486</v>
      </c>
      <c r="AP12" s="317">
        <v>73</v>
      </c>
      <c r="AQ12" s="318">
        <v>6</v>
      </c>
      <c r="AR12" s="319">
        <v>1116.7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277423</v>
      </c>
      <c r="AP13" s="317">
        <v>3143</v>
      </c>
      <c r="AQ13" s="318">
        <v>2551</v>
      </c>
      <c r="AR13" s="319">
        <v>23.2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122409</v>
      </c>
      <c r="AP14" s="317">
        <v>1387</v>
      </c>
      <c r="AQ14" s="318">
        <v>1371</v>
      </c>
      <c r="AR14" s="319">
        <v>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-583271</v>
      </c>
      <c r="AP15" s="317">
        <v>-6607</v>
      </c>
      <c r="AQ15" s="318">
        <v>-3830</v>
      </c>
      <c r="AR15" s="319">
        <v>72.5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6580093</v>
      </c>
      <c r="AP16" s="317">
        <v>74537</v>
      </c>
      <c r="AQ16" s="318">
        <v>71148</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6.43</v>
      </c>
      <c r="AP21" s="331">
        <v>6.38</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101.1</v>
      </c>
      <c r="AP22" s="336">
        <v>98.2</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3514354</v>
      </c>
      <c r="AP32" s="345">
        <v>39809</v>
      </c>
      <c r="AQ32" s="346">
        <v>34974</v>
      </c>
      <c r="AR32" s="347">
        <v>13.8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533</v>
      </c>
      <c r="AP34" s="345" t="s">
        <v>533</v>
      </c>
      <c r="AQ34" s="346">
        <v>13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424780</v>
      </c>
      <c r="AP35" s="345">
        <v>4812</v>
      </c>
      <c r="AQ35" s="346">
        <v>9202</v>
      </c>
      <c r="AR35" s="347">
        <v>-47.7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280120</v>
      </c>
      <c r="AP36" s="345">
        <v>3173</v>
      </c>
      <c r="AQ36" s="346">
        <v>1932</v>
      </c>
      <c r="AR36" s="347">
        <v>64.2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v>107569</v>
      </c>
      <c r="AP37" s="345">
        <v>1218</v>
      </c>
      <c r="AQ37" s="346">
        <v>1045</v>
      </c>
      <c r="AR37" s="347">
        <v>16.600000000000001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v>426</v>
      </c>
      <c r="AP38" s="348">
        <v>5</v>
      </c>
      <c r="AQ38" s="349">
        <v>1</v>
      </c>
      <c r="AR38" s="337">
        <v>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-333515</v>
      </c>
      <c r="AP39" s="345">
        <v>-3778</v>
      </c>
      <c r="AQ39" s="346">
        <v>-6121</v>
      </c>
      <c r="AR39" s="347">
        <v>-38.299999999999997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-2183253</v>
      </c>
      <c r="AP40" s="345">
        <v>-24731</v>
      </c>
      <c r="AQ40" s="346">
        <v>-29274</v>
      </c>
      <c r="AR40" s="347">
        <v>-15.5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1810481</v>
      </c>
      <c r="AP41" s="345">
        <v>20508</v>
      </c>
      <c r="AQ41" s="346">
        <v>11772</v>
      </c>
      <c r="AR41" s="347">
        <v>74.2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2801702</v>
      </c>
      <c r="AN51" s="367">
        <v>30805</v>
      </c>
      <c r="AO51" s="368">
        <v>-11.6</v>
      </c>
      <c r="AP51" s="369">
        <v>44504</v>
      </c>
      <c r="AQ51" s="370">
        <v>-17.899999999999999</v>
      </c>
      <c r="AR51" s="371">
        <v>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1105655</v>
      </c>
      <c r="AN52" s="375">
        <v>12157</v>
      </c>
      <c r="AO52" s="376">
        <v>-7.1</v>
      </c>
      <c r="AP52" s="377">
        <v>25876</v>
      </c>
      <c r="AQ52" s="378">
        <v>-12.9</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3254174</v>
      </c>
      <c r="AN53" s="367">
        <v>35965</v>
      </c>
      <c r="AO53" s="368">
        <v>16.8</v>
      </c>
      <c r="AP53" s="369">
        <v>47820</v>
      </c>
      <c r="AQ53" s="370">
        <v>7.5</v>
      </c>
      <c r="AR53" s="371">
        <v>9.3000000000000007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1725568</v>
      </c>
      <c r="AN54" s="375">
        <v>19071</v>
      </c>
      <c r="AO54" s="376">
        <v>56.9</v>
      </c>
      <c r="AP54" s="377">
        <v>25855</v>
      </c>
      <c r="AQ54" s="378">
        <v>-0.1</v>
      </c>
      <c r="AR54" s="379">
        <v>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2477935</v>
      </c>
      <c r="AN55" s="367">
        <v>27609</v>
      </c>
      <c r="AO55" s="368">
        <v>-23.2</v>
      </c>
      <c r="AP55" s="369">
        <v>41934</v>
      </c>
      <c r="AQ55" s="370">
        <v>-12.3</v>
      </c>
      <c r="AR55" s="371">
        <v>-10.9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1639756</v>
      </c>
      <c r="AN56" s="375">
        <v>18270</v>
      </c>
      <c r="AO56" s="376">
        <v>-4.2</v>
      </c>
      <c r="AP56" s="377">
        <v>23352</v>
      </c>
      <c r="AQ56" s="378">
        <v>-9.6999999999999993</v>
      </c>
      <c r="AR56" s="379">
        <v>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4471109</v>
      </c>
      <c r="AN57" s="367">
        <v>50165</v>
      </c>
      <c r="AO57" s="368">
        <v>81.7</v>
      </c>
      <c r="AP57" s="369">
        <v>45588</v>
      </c>
      <c r="AQ57" s="370">
        <v>8.6999999999999993</v>
      </c>
      <c r="AR57" s="371">
        <v>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1388822</v>
      </c>
      <c r="AN58" s="375">
        <v>15582</v>
      </c>
      <c r="AO58" s="376">
        <v>-14.7</v>
      </c>
      <c r="AP58" s="377">
        <v>24150</v>
      </c>
      <c r="AQ58" s="378">
        <v>3.4</v>
      </c>
      <c r="AR58" s="379">
        <v>-18.100000000000001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4576887</v>
      </c>
      <c r="AN59" s="367">
        <v>51845</v>
      </c>
      <c r="AO59" s="368">
        <v>3.3</v>
      </c>
      <c r="AP59" s="369">
        <v>45483</v>
      </c>
      <c r="AQ59" s="370">
        <v>-0.2</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2072521</v>
      </c>
      <c r="AN60" s="375">
        <v>23477</v>
      </c>
      <c r="AO60" s="376">
        <v>50.7</v>
      </c>
      <c r="AP60" s="377">
        <v>24241</v>
      </c>
      <c r="AQ60" s="378">
        <v>0.4</v>
      </c>
      <c r="AR60" s="379">
        <v>50.3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3516361</v>
      </c>
      <c r="AN61" s="382">
        <v>39278</v>
      </c>
      <c r="AO61" s="383">
        <v>13.4</v>
      </c>
      <c r="AP61" s="384">
        <v>45066</v>
      </c>
      <c r="AQ61" s="385">
        <v>-2.8</v>
      </c>
      <c r="AR61" s="371">
        <v>16.2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1586464</v>
      </c>
      <c r="AN62" s="375">
        <v>17711</v>
      </c>
      <c r="AO62" s="376">
        <v>16.3</v>
      </c>
      <c r="AP62" s="377">
        <v>24695</v>
      </c>
      <c r="AQ62" s="378">
        <v>-3.8</v>
      </c>
      <c r="AR62" s="379">
        <v>20.100000000000001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lzcDCAXIcN8mTv09hY910x5gxaPuIzvOvmfnmx0gcYnKjuisPLesU4mlGuYfAzgJuNYgam6jqAacz7810cvXA==" saltValue="sT0ubb+nqeVt41rOtecI7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DM7ITwpdqFEmc5aCPFYUsFvJPeOIfTnGnbaGUiQDkqQyZt/seA1tU9TJAw164kIZJNJRRmScuNxd+gfvTKLygw==" saltValue="Qu5KzuUSp/p1GEdSna3X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Rkv77f4PZ3wdjzDOZ7nk25WJnin3fENJYq0s5Gv6DcTQZ5qiu7x7N/4V9ERNiX4IIsM4XcDhalrguxWC+rPPIg==" saltValue="09Jy+PziHGWKsTTkUibD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26.26</v>
      </c>
      <c r="G47" s="12">
        <v>27.08</v>
      </c>
      <c r="H47" s="12">
        <v>27.56</v>
      </c>
      <c r="I47" s="12">
        <v>17.809999999999999</v>
      </c>
      <c r="J47" s="13">
        <v>14.64</v>
      </c>
    </row>
    <row r="48" spans="2:10" ht="57.75" customHeight="1" x14ac:dyDescent="0.15">
      <c r="B48" s="14"/>
      <c r="C48" s="1202" t="s">
        <v>4</v>
      </c>
      <c r="D48" s="1202"/>
      <c r="E48" s="1203"/>
      <c r="F48" s="15">
        <v>4.93</v>
      </c>
      <c r="G48" s="16">
        <v>2.88</v>
      </c>
      <c r="H48" s="16">
        <v>1.42</v>
      </c>
      <c r="I48" s="16">
        <v>8.59</v>
      </c>
      <c r="J48" s="17">
        <v>3.93</v>
      </c>
    </row>
    <row r="49" spans="2:10" ht="57.75" customHeight="1" thickBot="1" x14ac:dyDescent="0.2">
      <c r="B49" s="18"/>
      <c r="C49" s="1204" t="s">
        <v>5</v>
      </c>
      <c r="D49" s="1204"/>
      <c r="E49" s="1205"/>
      <c r="F49" s="19" t="s">
        <v>565</v>
      </c>
      <c r="G49" s="20" t="s">
        <v>566</v>
      </c>
      <c r="H49" s="20" t="s">
        <v>567</v>
      </c>
      <c r="I49" s="20" t="s">
        <v>568</v>
      </c>
      <c r="J49" s="21" t="s">
        <v>569</v>
      </c>
    </row>
    <row r="50" spans="2:10" ht="13.5" customHeight="1" x14ac:dyDescent="0.15"/>
  </sheetData>
  <sheetProtection algorithmName="SHA-512" hashValue="xVsKeB5tMrXYFe/EW9IIKXJ+Iwqw64HP7Z5lDrni5/2q17xE+RnzvcBAqNcRRC0/csRvc10K+0CkXKZBCrghXA==" saltValue="r/57aiZj2MADKsf/CbYy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2022-03-22T03:04:21Z</cp:lastPrinted>
  <dcterms:created xsi:type="dcterms:W3CDTF">2022-02-02T04:21:36Z</dcterms:created>
  <dcterms:modified xsi:type="dcterms:W3CDTF">2022-03-22T04:20:02Z</dcterms:modified>
  <cp:category/>
</cp:coreProperties>
</file>